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1184792D-B50A-42B9-BAE2-9BFE616410C3}" xr6:coauthVersionLast="47" xr6:coauthVersionMax="47" xr10:uidLastSave="{00000000-0000-0000-0000-000000000000}"/>
  <bookViews>
    <workbookView xWindow="39225" yWindow="-16110" windowWidth="29040" windowHeight="15840" xr2:uid="{480B335B-E79C-445C-98FE-C6DA821AB608}"/>
  </bookViews>
  <sheets>
    <sheet name="TEC" sheetId="1" r:id="rId1"/>
    <sheet name="Clients" sheetId="2" r:id="rId2"/>
    <sheet name="Temps facturé" sheetId="3" r:id="rId3"/>
    <sheet name="Non Facturable" sheetId="4" r:id="rId4"/>
  </sheets>
  <definedNames>
    <definedName name="_xlnm._FilterDatabase" localSheetId="3" hidden="1">'Non Facturable'!$A$3:$E$3</definedName>
    <definedName name="_xlnm._FilterDatabase" localSheetId="0" hidden="1">TEC!$A$3:$E$3</definedName>
    <definedName name="_xlnm._FilterDatabase" localSheetId="2" hidden="1">'Temps facturé'!$A$3:$E$684</definedName>
    <definedName name="_Order1" hidden="1">255</definedName>
    <definedName name="_Order2" hidden="1">255</definedName>
    <definedName name="_xlnm.Print_Titles" localSheetId="1">Clients!$1:$2</definedName>
    <definedName name="_xlnm.Print_Titles" localSheetId="3">'Non Facturable'!$1:$3</definedName>
    <definedName name="_xlnm.Print_Titles" localSheetId="0">TEC!$1:$3</definedName>
    <definedName name="_xlnm.Print_Titles" localSheetId="2">'Temps facturé'!$1:$3</definedName>
    <definedName name="Liste_clients" localSheetId="3">#REF!</definedName>
    <definedName name="Liste_clients" localSheetId="2">#REF!</definedName>
    <definedName name="Liste_clients">Clients!$B$2:$B$1270</definedName>
    <definedName name="Liste_de_comptes_de_GL">#REF!</definedName>
    <definedName name="taxes">#REF!</definedName>
    <definedName name="Taxesv2">#REF!</definedName>
    <definedName name="_xlnm.Print_Area" localSheetId="1">Clients!$A$1:$F$1269</definedName>
    <definedName name="_xlnm.Print_Area" localSheetId="3">'Non Facturable'!$A$1:$E$435</definedName>
    <definedName name="_xlnm.Print_Area" localSheetId="0">TEC!$A$1:$E$55</definedName>
    <definedName name="_xlnm.Print_Area" localSheetId="2">'Temps facturé'!$A$1:$E$700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8" i="3" l="1"/>
  <c r="D629" i="3"/>
  <c r="D628" i="3"/>
  <c r="D618" i="3" l="1"/>
  <c r="D617" i="3"/>
  <c r="D579" i="3" l="1"/>
  <c r="D546" i="3" l="1"/>
  <c r="D540" i="3" l="1"/>
  <c r="D529" i="3" l="1"/>
  <c r="D528" i="3"/>
  <c r="D522" i="3"/>
  <c r="D515" i="3"/>
  <c r="D494" i="3"/>
  <c r="D493" i="3"/>
  <c r="D487" i="3"/>
  <c r="D474" i="3" l="1"/>
  <c r="D473" i="3"/>
  <c r="D441" i="3" l="1"/>
  <c r="D395" i="3" l="1"/>
  <c r="D699" i="3" l="1"/>
  <c r="D255" i="4"/>
  <c r="D218" i="3" l="1"/>
  <c r="D306" i="3" l="1"/>
  <c r="D300" i="3" l="1"/>
  <c r="D4" i="4" l="1"/>
  <c r="D54" i="1" l="1"/>
  <c r="D55" i="1" s="1"/>
  <c r="D700" i="3"/>
  <c r="D434" i="4"/>
  <c r="D693" i="3"/>
  <c r="D694" i="3" l="1"/>
  <c r="D696" i="3" s="1"/>
  <c r="D435" i="4"/>
</calcChain>
</file>

<file path=xl/sharedStrings.xml><?xml version="1.0" encoding="utf-8"?>
<sst xmlns="http://schemas.openxmlformats.org/spreadsheetml/2006/main" count="4649" uniqueCount="2359">
  <si>
    <t>TRAVAUX EN COURS / FEUILLES DE TEMPS</t>
  </si>
  <si>
    <t>DATE</t>
  </si>
  <si>
    <t># du client</t>
  </si>
  <si>
    <t>TEMPS À FACTURER</t>
  </si>
  <si>
    <t>DESCRIPTION / NOTE</t>
  </si>
  <si>
    <t>1681 - 2842-4604 Québec Inc (Nathalie Allard)</t>
  </si>
  <si>
    <t>193 - Logiciels Informat - Robert</t>
  </si>
  <si>
    <t>1013a - Sébastien et Jérôme</t>
  </si>
  <si>
    <t>221 - Érik P. Masse et Dominique Sénécale</t>
  </si>
  <si>
    <t>349 - David Cardigos</t>
  </si>
  <si>
    <t>1013d - Yves Gosselin et 137888</t>
  </si>
  <si>
    <t>381 - Succession Pierre Sénécal</t>
  </si>
  <si>
    <t>1615 - Serge Michaud Électricien Inc.</t>
  </si>
  <si>
    <t>1487 - Maranda Lauzon</t>
  </si>
  <si>
    <t>1013j - Sébastien et Paul-Hubert - Immobilier</t>
  </si>
  <si>
    <t>1695 - Garage Denis Boisclair</t>
  </si>
  <si>
    <t>1696 - Photographie Benoit Blain Inc</t>
  </si>
  <si>
    <t>193 - Logiciels Informat - Luc</t>
  </si>
  <si>
    <t>1291 - Accès Habitation</t>
  </si>
  <si>
    <t>1628 - Isolation Val-Mers Ltée</t>
  </si>
  <si>
    <t>1634 - Les Foyers et Cheminées Piermon Inc.</t>
  </si>
  <si>
    <t>421 - Louis Freyd</t>
  </si>
  <si>
    <t>1651 - Alexandre Martel (cie)</t>
  </si>
  <si>
    <t>1702 - La Petite Ourse Inc.</t>
  </si>
  <si>
    <t>521 - Monique Allard</t>
  </si>
  <si>
    <t>1707 - Immo Chambert (Francis Chamberland)</t>
  </si>
  <si>
    <t>1711 - Mathieu Baril (Compagnie)</t>
  </si>
  <si>
    <t>1712 - Gestion Huppé Inc</t>
  </si>
  <si>
    <t>1505 - Ultragen</t>
  </si>
  <si>
    <t>1348 - Maurice Chiasson, CPA</t>
  </si>
  <si>
    <t>1715 - Sébastien Fortier (Société)</t>
  </si>
  <si>
    <t>1388 - Capitaine Vap (Dany Borduas)</t>
  </si>
  <si>
    <t>1716 - Entreprises MSK Inc</t>
  </si>
  <si>
    <t>1546 - Publipage</t>
  </si>
  <si>
    <t>1598 - Sphère DI Inc.</t>
  </si>
  <si>
    <t>1437 - Entreprise CPI Inc.</t>
  </si>
  <si>
    <t>408 - Louis Parker</t>
  </si>
  <si>
    <t>104 - Groupe Millénium Micro Inc.</t>
  </si>
  <si>
    <t>1142 - Les entreprises Brient &amp; Lalonde</t>
  </si>
  <si>
    <t>1502 - Sina Construction</t>
  </si>
  <si>
    <t>1561 - Services de Pneus Robert Inc</t>
  </si>
  <si>
    <t>1675 - Les entreprises Lanthier et Papineau Inc.</t>
  </si>
  <si>
    <t>1717 - Nomaplex Inc.</t>
  </si>
  <si>
    <t>1099 - Gravel et Associés inc.</t>
  </si>
  <si>
    <t>1516 - Canplex</t>
  </si>
  <si>
    <t>156 - Laurent Harvey, CGA</t>
  </si>
  <si>
    <t>1574 - Golf de La Presqu'ile</t>
  </si>
  <si>
    <t>1663 - Multi-Plis</t>
  </si>
  <si>
    <t>1667 - 9357-2956 Quebec Inc (Entretien Rivest)</t>
  </si>
  <si>
    <t>1718 - 408 McGill</t>
  </si>
  <si>
    <t>1719 - Marc Bouchard, CPA</t>
  </si>
  <si>
    <t>1349 - 124667 Canada inc (Honda Ste-Rose)</t>
  </si>
  <si>
    <t>1566(d) - Pretech - Substructur</t>
  </si>
  <si>
    <t>1720 - Sophie Vézina</t>
  </si>
  <si>
    <t>1398 - Robert St-Jacques</t>
  </si>
  <si>
    <t>1292 - Assurancia Inc</t>
  </si>
  <si>
    <t>1594 - Multicoupes de Bois D.M. Inc.</t>
  </si>
  <si>
    <t>1669 - Ventilabec Inc.</t>
  </si>
  <si>
    <t>1705 - Daniel O'reilly</t>
  </si>
  <si>
    <t>1709 - Concept P.O.S. Inc.</t>
  </si>
  <si>
    <t>1721 - 9344-0220 Québec Inc (Jean-Pier Talbot)</t>
  </si>
  <si>
    <t>1478 - Iso Énergie Inc.</t>
  </si>
  <si>
    <t>1566 - Pretech Inc. (Shawn Guilbert)</t>
  </si>
  <si>
    <t>1694 - Ozone Coupe Beauté (Nadia Simard)</t>
  </si>
  <si>
    <t>1013g - 9199 (Benoit)</t>
  </si>
  <si>
    <t>1350 - Acier Altitube inc.</t>
  </si>
  <si>
    <t>1722 - Toitures Benoit Dubois Inc</t>
  </si>
  <si>
    <t>1723 - Marketing SR Inc</t>
  </si>
  <si>
    <t>514 - Jean-Charles Roch</t>
  </si>
  <si>
    <t>1055-C - Fiducies Michel et Anne-Marie</t>
  </si>
  <si>
    <t>1586 - Groupe Nord Action</t>
  </si>
  <si>
    <t>1528 - Huwiz Inc.</t>
  </si>
  <si>
    <t>1051 - Arthur Malouin Ltée</t>
  </si>
  <si>
    <t>1482 - Yocom Inc.</t>
  </si>
  <si>
    <t>1668 - ATP Logistique Inc.</t>
  </si>
  <si>
    <t>1013L - 9218-4720 Québec Inc (Yves et René)</t>
  </si>
  <si>
    <t>1171 - Assurancia - Marcel Hamel inc</t>
  </si>
  <si>
    <t>1724 - 9430-8293 Québec Inc (Lucdener Vincent)</t>
  </si>
  <si>
    <t>1725 - 2867-8837 Québec Inc (Robert Fortin)</t>
  </si>
  <si>
    <t>1456 - Restaurant Chez Fabien</t>
  </si>
  <si>
    <t>1726 - Supra Scientifique Services Inc</t>
  </si>
  <si>
    <t>1124 - Nathalie Bourgeois</t>
  </si>
  <si>
    <t>1595 - Construction PRP Inc.</t>
  </si>
  <si>
    <t>1727 - Nadine Pelletier Inc.</t>
  </si>
  <si>
    <t>411 - Catherine Lavoie</t>
  </si>
  <si>
    <t>1514 - R.I. Résidence de Bellechasse Inc. (Sylvie Rocheleau)</t>
  </si>
  <si>
    <t>1600 - Velec Inc.</t>
  </si>
  <si>
    <t>1619 - Devolutions Inc.</t>
  </si>
  <si>
    <t>341 - Steve Paquin</t>
  </si>
  <si>
    <t>503 - Succession Jacques Raymond</t>
  </si>
  <si>
    <t>1055-B - Groupe Ducharme - Nicole et Bernard</t>
  </si>
  <si>
    <t>1147 - Paré assurances</t>
  </si>
  <si>
    <t>1246 - Coffrage Henri Simard Inc.</t>
  </si>
  <si>
    <t>1678 - XAV Solution</t>
  </si>
  <si>
    <t>1700 - Sécure Auto Plus Inc,</t>
  </si>
  <si>
    <t>1448 - 9055-4627 Québec Inc (Nancy Côté)</t>
  </si>
  <si>
    <t>1506 - Vet Marie-Hélène Tétreault</t>
  </si>
  <si>
    <t>1596 - Mélanie Jalbert</t>
  </si>
  <si>
    <t>1652 - Allard Poirier CPA</t>
  </si>
  <si>
    <t>1112 - Kobloth - Vignoble</t>
  </si>
  <si>
    <t>1416 - Docteur du pare-brise (Chantal)</t>
  </si>
  <si>
    <t>1417 - Rose des vents (Lorraine et Claude)</t>
  </si>
  <si>
    <t>1728 - 9432-6261 Québec Inc (Au petit Frisson)</t>
  </si>
  <si>
    <t>371 - Claude Bédard</t>
  </si>
  <si>
    <t>1359 - Gestion Marc Lalonde Inc.</t>
  </si>
  <si>
    <t>1729 - Julie Kovacs Audioprothésiste Inc.</t>
  </si>
  <si>
    <t>517 - Succession Richard Shedleur</t>
  </si>
  <si>
    <t>519 - Succession Éric Morais</t>
  </si>
  <si>
    <t>1535 - Kia Ste-Agathe (Gregory Navasse)</t>
  </si>
  <si>
    <t>1570 - Jean-Daniel Debkoski Avocat Inc.</t>
  </si>
  <si>
    <t>1686 - Yves Cousineau - Clinique d'optométrie Ste-Thérèse</t>
  </si>
  <si>
    <t>1687 - Société Immobilière PSP Inc</t>
  </si>
  <si>
    <t>1116 - Éditions de Villers</t>
  </si>
  <si>
    <t>1489 - François Doré</t>
  </si>
  <si>
    <t>1542 - Jacques Renaud CPA Inc.</t>
  </si>
  <si>
    <t>TOTAL DES TRAVAUX EN COURS ESTIMÉS</t>
  </si>
  <si>
    <t>LISTE DE CLIENT</t>
  </si>
  <si>
    <t>Inactif</t>
  </si>
  <si>
    <t>Conformité</t>
  </si>
  <si>
    <t>Réorg</t>
  </si>
  <si>
    <t>Niveau de satisfaction/10</t>
  </si>
  <si>
    <t>100 - AL Carrière Extincteurs Ltée</t>
  </si>
  <si>
    <t>X</t>
  </si>
  <si>
    <t>101 - Atelier d'automobile Tony Inc.</t>
  </si>
  <si>
    <t>102 - DeChamplain Services Financiers Inc.</t>
  </si>
  <si>
    <t>103 - François Poulin / Synaptech</t>
  </si>
  <si>
    <t>105 - BJC Consultants inc.</t>
  </si>
  <si>
    <t>106 - Ghislain Falardeau</t>
  </si>
  <si>
    <t>107- Université de Sherbrooke</t>
  </si>
  <si>
    <t>108- Montacier</t>
  </si>
  <si>
    <t>109 - Dan Chafai</t>
  </si>
  <si>
    <t>110 - Aubut &amp; Coutu CA</t>
  </si>
  <si>
    <t>111 - Luc Archambeault, CGA</t>
  </si>
  <si>
    <t>112 - Courtage Plus 3R Inc.</t>
  </si>
  <si>
    <t>113 - Bonin McLaughlin</t>
  </si>
  <si>
    <t>114 - Perspective - groupe financier</t>
  </si>
  <si>
    <t>115 - Groupe Global Santé Inc</t>
  </si>
  <si>
    <t>116 - Denis Adam - Marcoux Adam Picard</t>
  </si>
  <si>
    <t>117 - Martin Boulard</t>
  </si>
  <si>
    <t>118 - Constructions et rénovations 9002 Inc.</t>
  </si>
  <si>
    <t>119 - Yves Gagnon</t>
  </si>
  <si>
    <t>120 - CGF Solutions d'affaires inc.</t>
  </si>
  <si>
    <t>121 - Clic Voyage</t>
  </si>
  <si>
    <t>122 - Les entreprises Daunais inc.</t>
  </si>
  <si>
    <t>123 - Acman Conseils inc.</t>
  </si>
  <si>
    <t>124 - Sport Médias inc</t>
  </si>
  <si>
    <t>125 - Micro-Connexion</t>
  </si>
  <si>
    <t>126 - Jodoin Ménard Vincent</t>
  </si>
  <si>
    <t>128 - Soin de Santé Terrebonne</t>
  </si>
  <si>
    <t>129 - Idée Conceptuelle Intégrable inc.</t>
  </si>
  <si>
    <t>130 - JF Paré et Carole Michon</t>
  </si>
  <si>
    <t>131 - Centre financier de l'estrie</t>
  </si>
  <si>
    <t>132 - Construction Des-Sard</t>
  </si>
  <si>
    <t>133 - SETYM International</t>
  </si>
  <si>
    <t>134 - iDevcom</t>
  </si>
  <si>
    <t>135 - Comptabilité Générale NLT</t>
  </si>
  <si>
    <t>136 - Fondation Héritage NDG</t>
  </si>
  <si>
    <t>137 - Jetcut</t>
  </si>
  <si>
    <t>138 - Pierre Picard - Marcoux Adam Picard</t>
  </si>
  <si>
    <t>139 - Beaudoin Monahan</t>
  </si>
  <si>
    <t>140 - 9201-1568 QUÉBEC INC.</t>
  </si>
  <si>
    <t>141 - Groupe Financier Douville et Ass.</t>
  </si>
  <si>
    <t>142 - Technorol</t>
  </si>
  <si>
    <t>143 - Luc Lessard CA, Inc.</t>
  </si>
  <si>
    <t>144 - Couture vitres d'autos</t>
  </si>
  <si>
    <t>145 - Construction J.C.R. Inc. (Carlos Rodriguez)</t>
  </si>
  <si>
    <t>146 - CDJL</t>
  </si>
  <si>
    <t>147 - Jean-Marc Gravel, CGA</t>
  </si>
  <si>
    <t>148 - Jean-Pierre Legris - nom de compagnie à venir</t>
  </si>
  <si>
    <t>149 - Innotek</t>
  </si>
  <si>
    <t>150 - Suzanne Dubée, avocate</t>
  </si>
  <si>
    <t>151 - Visibilart inc.</t>
  </si>
  <si>
    <t>152 - 9068-4465 Québec inc</t>
  </si>
  <si>
    <t>153 - Innomax</t>
  </si>
  <si>
    <t>154 - Sans-ci Sans-ça Traiteurs</t>
  </si>
  <si>
    <t xml:space="preserve"> </t>
  </si>
  <si>
    <t>155 - One way Transport (9179-4016 Qc inc)</t>
  </si>
  <si>
    <t>157 - Fiscalliance inc.</t>
  </si>
  <si>
    <t>158 - Service de valets Mont-Tremblant</t>
  </si>
  <si>
    <t>159 - Cong Van Kieu et Boi Anh Tran</t>
  </si>
  <si>
    <t>160 - Garage de Marcel Vendette</t>
  </si>
  <si>
    <t>161 - Ferme Cormier</t>
  </si>
  <si>
    <t>162 - Tessier &amp; Cloutier, Arpenteurs Géomètres</t>
  </si>
  <si>
    <t>163 - Progestion Michel Lafrance</t>
  </si>
  <si>
    <t>164 - René Martin, CA</t>
  </si>
  <si>
    <t>165 - McKinnon Groupe Conseil</t>
  </si>
  <si>
    <t>166 - Aux Bois fins</t>
  </si>
  <si>
    <t>167 - Dominique Racine, CA</t>
  </si>
  <si>
    <t>168 - Serrurier L'Élite</t>
  </si>
  <si>
    <t>169 - Recrutement intégral</t>
  </si>
  <si>
    <t>170 - Café Morgane</t>
  </si>
  <si>
    <t>171 - Résidences rivière richelieu</t>
  </si>
  <si>
    <t>172 - Mario Belval</t>
  </si>
  <si>
    <t>173 - Pierre Mayer, CA</t>
  </si>
  <si>
    <t>174 - Carl Boutet - 41…</t>
  </si>
  <si>
    <t>175 - NAD Supplements inc</t>
  </si>
  <si>
    <t>176 - S.M.C. Installations inc.</t>
  </si>
  <si>
    <t>177 - 9024-9111 Québec Inc - Nancy Tremblay</t>
  </si>
  <si>
    <t>178 - Assurances Jarry &amp; Associés inc.</t>
  </si>
  <si>
    <t>179 - Ébénisterie Dufranbois</t>
  </si>
  <si>
    <t>180 - Penda Jacques Cartier</t>
  </si>
  <si>
    <t>181 - Annie Tardif Avocate, Inc</t>
  </si>
  <si>
    <t>182 - 137567 Canada Inc. - BMR</t>
  </si>
  <si>
    <t>183 - Habitations Dalpé</t>
  </si>
  <si>
    <t>184 - 341 Auto Plus inc.</t>
  </si>
  <si>
    <t>185 - Marc Fournier - 9196-6739 Québec inc.</t>
  </si>
  <si>
    <t>186 - Freins et alignements Taschereau inc.</t>
  </si>
  <si>
    <t>187 - 4228561 Canada inc. (Cadwork)</t>
  </si>
  <si>
    <t>188 - Explorer solution</t>
  </si>
  <si>
    <t>189 - Yannick Parent</t>
  </si>
  <si>
    <t>190 - 9037-6831 - Daniel Adam</t>
  </si>
  <si>
    <t>191 - Chantal Boulay - Marcoux adam picard</t>
  </si>
  <si>
    <t>192 - Daniel Turenne (Gestion DP)</t>
  </si>
  <si>
    <t>194 - André Roberge - JMAM</t>
  </si>
  <si>
    <t>195 - Hoang Huy Nguyen - Canada inc</t>
  </si>
  <si>
    <t>196 - Robert Grégoire</t>
  </si>
  <si>
    <t>197 - Léa Consultant</t>
  </si>
  <si>
    <t>198 - Maréchalerie Bromont</t>
  </si>
  <si>
    <t>199 - Lavage de vitres future inc.</t>
  </si>
  <si>
    <t>1000 - Coaching de gestion</t>
  </si>
  <si>
    <t>1001 - Ken Armstrong - Canada inc.</t>
  </si>
  <si>
    <t>1002 - Bourdon Dufresne Meilleur</t>
  </si>
  <si>
    <t>1003 - Martin Roy, CA</t>
  </si>
  <si>
    <t>1004 - Gigacon</t>
  </si>
  <si>
    <t>1005 - Érecteur international</t>
  </si>
  <si>
    <t>1006 - Rénovations Luc Desharnaies</t>
  </si>
  <si>
    <t>1007 - Location d'auto Viau</t>
  </si>
  <si>
    <t>1008 - Placement Sojel</t>
  </si>
  <si>
    <t>1009 - Virtuel graphique</t>
  </si>
  <si>
    <t>1010 - Inpoxy</t>
  </si>
  <si>
    <t>1011 - Alexandre Lamarsalle - Ostéopathe</t>
  </si>
  <si>
    <t>1012 - Assurances Gervais Tremblay</t>
  </si>
  <si>
    <t>1013 - Hopital vétérinaire</t>
  </si>
  <si>
    <t>1013b - Catherine</t>
  </si>
  <si>
    <t>1013c - 9216</t>
  </si>
  <si>
    <t>1013e - Holdco</t>
  </si>
  <si>
    <t>1013f - Gestion AAK Inc.</t>
  </si>
  <si>
    <t>1013h - 9280-2339 Québec inc (Immeuble St-Eustache)</t>
  </si>
  <si>
    <t>1013i - GVMI</t>
  </si>
  <si>
    <t>1013k - Tac Immobilier</t>
  </si>
  <si>
    <t>1013M - Paul-Hubert</t>
  </si>
  <si>
    <t>1014 - Prévost - tous les projets</t>
  </si>
  <si>
    <t>1015 - Boucherie Le Portage inc.</t>
  </si>
  <si>
    <t>1016 - Création Logicom</t>
  </si>
  <si>
    <t>1017 - JL Construction</t>
  </si>
  <si>
    <t>1018 - 159247 Canada inc (Richard Gratton)</t>
  </si>
  <si>
    <t>1019 - Groupe Synergiciel - Yvon Cadieux</t>
  </si>
  <si>
    <t>1020 - 2630-4899 Qc inc (Guy Laterreur)</t>
  </si>
  <si>
    <t>1021 - Nathalie Patenaude, CGA</t>
  </si>
  <si>
    <t>1022 - Gestion JVJ (Gilles Laforest)</t>
  </si>
  <si>
    <t>1023 - 9054-7555 Québec inc (Mikael Dallaire)</t>
  </si>
  <si>
    <t>1024 - Liquidations Lemieux inc (Richard Lemieux)</t>
  </si>
  <si>
    <t>1025 - Médecin - Gertie Goudreault</t>
  </si>
  <si>
    <t>1026 - BW Draper</t>
  </si>
  <si>
    <t>1027 - Cléroux Gaboury CA Inc.</t>
  </si>
  <si>
    <t>1028 - Claude Marcoux - Marcoux Adam Picard</t>
  </si>
  <si>
    <t>1029 - Martin Juteau - inc.</t>
  </si>
  <si>
    <t>1030 - Serge Couture - 123476 Canada inc</t>
  </si>
  <si>
    <t>1031 - Chiffondolls, Élevage de Ragdolls</t>
  </si>
  <si>
    <t>1032 - 9178-0296 Québec inc - Sylvain Pelletier</t>
  </si>
  <si>
    <t>1033 - Remax des milles-iles BP CL - Benoit Paradis</t>
  </si>
  <si>
    <t>1034 - Les entreprises L. Grenier</t>
  </si>
  <si>
    <t>1035 - Gaétan Frédette, CA</t>
  </si>
  <si>
    <t>1036 - Assurances JM Beauregard</t>
  </si>
  <si>
    <t>1037 - Serré De Looz inc</t>
  </si>
  <si>
    <t>1038 - Gaétan Doyon</t>
  </si>
  <si>
    <t>1039 - Biovitek</t>
  </si>
  <si>
    <t>1040 - Club de patinage Artistique de Laval (Alain Martel)</t>
  </si>
  <si>
    <t>1041 - Thierry Samlal, agent immobilier</t>
  </si>
  <si>
    <t>1042 - 9164-0672 Québec Inc (Alexandre Payeur)</t>
  </si>
  <si>
    <t>1043 - Québec inc (Ruben Larralde)</t>
  </si>
  <si>
    <t>1044 - Pierre Séguin - Québec inc</t>
  </si>
  <si>
    <t>1045 - CMNJ Immobilier (Philipe coupal et associés)</t>
  </si>
  <si>
    <t>1046 - Services d'entretien global</t>
  </si>
  <si>
    <t>1047 - Laplante et associés</t>
  </si>
  <si>
    <t>1048 - Philippe Buu, Dentiste</t>
  </si>
  <si>
    <t>1049 - Suzie Fournelle, Québec inc</t>
  </si>
  <si>
    <t>1050 - Monsieur Gazon</t>
  </si>
  <si>
    <t>1052 - Robert Binet</t>
  </si>
  <si>
    <t>1053 - MXI</t>
  </si>
  <si>
    <t>1054 - Yannick Favreau, CA inc.</t>
  </si>
  <si>
    <t>1055 - Groupe Ducharme</t>
  </si>
  <si>
    <t>1056 - André Filion &amp; Associé</t>
  </si>
  <si>
    <t>1057 - Groupe LM2 inc</t>
  </si>
  <si>
    <t>1058 - 9212-0344 Québec inc</t>
  </si>
  <si>
    <t>1059 - Café Excel inc</t>
  </si>
  <si>
    <t>1060 - Gilles Légaré - inc</t>
  </si>
  <si>
    <t>1061 - Gestion Informatique Charles Langevinc GICL inc.</t>
  </si>
  <si>
    <t>1062 - Robert Grégoire, CGA</t>
  </si>
  <si>
    <t>1063 - Me Mao Chambers</t>
  </si>
  <si>
    <t>1064 - Jocelyn Brunelle Assurances inc.</t>
  </si>
  <si>
    <t>1065 - Les tricots maxime inc</t>
  </si>
  <si>
    <t>1066 - Service et support industriel inc.</t>
  </si>
  <si>
    <t>1067 - Gicir inc (Gilles Maillhot)</t>
  </si>
  <si>
    <t>1068 - Louise Dessureault et François Bonneau</t>
  </si>
  <si>
    <t>1069 - Gestion Profabco</t>
  </si>
  <si>
    <t>1070 - Bernard Théoret</t>
  </si>
  <si>
    <t>1071 - Les attaches Pelco inc</t>
  </si>
  <si>
    <t>1072 - Jérome et Mathieu - résidence personnes agées</t>
  </si>
  <si>
    <t>1073 - L'inspecteur Canin inc.</t>
  </si>
  <si>
    <t>1074 - Milibec</t>
  </si>
  <si>
    <t>1075 - Santco</t>
  </si>
  <si>
    <t>1076 - Groupe Boroy Notiplex</t>
  </si>
  <si>
    <t>1077 - Pierre Vercheval</t>
  </si>
  <si>
    <t>1078 - Les entreprises J.C.R. Belval inc.</t>
  </si>
  <si>
    <t>1079 - Les développements du Millésime</t>
  </si>
  <si>
    <t>1080 - Bruno Clermont - Cie Québec inc</t>
  </si>
  <si>
    <t>1081 - Maçonnerie M. Corriveau</t>
  </si>
  <si>
    <t>1082 - 2314-5618 Québec inc.</t>
  </si>
  <si>
    <t>1083 - Jean Rainville - Canada inc</t>
  </si>
  <si>
    <t>1084 - 9084-4168 Québec inc (Michel Lapadula)</t>
  </si>
  <si>
    <t>1086 - Yvon Dalphond</t>
  </si>
  <si>
    <t>1087 - 9258-0703 Québec inc (M. Lacaille)</t>
  </si>
  <si>
    <t>1088 - Charles Drolet et Alain Lacaille</t>
  </si>
  <si>
    <t>1089 - Alain Lacaille uniquement</t>
  </si>
  <si>
    <t>1090 - Coffrage Duc</t>
  </si>
  <si>
    <t>1091 - Angelini - Tim Hortons</t>
  </si>
  <si>
    <t>1092 - Clinique d'optométrie Lachenaie</t>
  </si>
  <si>
    <t>1093 - Richard et Maurice Holder - leurs compagnies de gestion</t>
  </si>
  <si>
    <t>1094 - Mario Belval et Yvon Laliberté</t>
  </si>
  <si>
    <t>1095 - Yvon Laliberté - planification successorale</t>
  </si>
  <si>
    <t>1096 - Construction R Dumouchel</t>
  </si>
  <si>
    <t>1097 - SVGO - Denis Hugron</t>
  </si>
  <si>
    <t>1098 - Maurice Holder - Compagnie de gestion</t>
  </si>
  <si>
    <t>1100 - Yvon Laliberté et René Despré</t>
  </si>
  <si>
    <t>1101 - 9074-1810 Québec Inc (Bar de M. Adam)</t>
  </si>
  <si>
    <t>1102 - Club jeunesse Côte-des-neiges inc.</t>
  </si>
  <si>
    <t>1103 - L J Messier Lté (Boulangerie Charlemagne)</t>
  </si>
  <si>
    <t>1104 - 3212572 Canada inc (Dismo - client Pierre Picard)</t>
  </si>
  <si>
    <t>1105 - Stéphane Gagné, CGA</t>
  </si>
  <si>
    <t>1106 - Dr Frédéric Morin Optométriste inc.</t>
  </si>
  <si>
    <t>1107 - Gestion Caroussel inc.</t>
  </si>
  <si>
    <t>1108 - Bois ronds</t>
  </si>
  <si>
    <t>1109 - Gestion Niklo</t>
  </si>
  <si>
    <t>1110 - Chauffage Robert Lacombe inc</t>
  </si>
  <si>
    <t>1111 - Ferme Oli inc.</t>
  </si>
  <si>
    <t>1113 - Summum Partenaires financiers</t>
  </si>
  <si>
    <t>1114 - Les boitiers Labelle (2005) inc</t>
  </si>
  <si>
    <t>1115 - Groupe Atila</t>
  </si>
  <si>
    <t>1117 - Soudure Rive-Nord Lavoie &amp; Fils inc.</t>
  </si>
  <si>
    <t>1118 - RITMA</t>
  </si>
  <si>
    <t>1119 - Maçonnerie LS</t>
  </si>
  <si>
    <t>1120 - Éric Smith - Maçonnerie LS</t>
  </si>
  <si>
    <t>1121 - ATR Communication</t>
  </si>
  <si>
    <t>1122 - Les entreprises Houle Excavation inc.</t>
  </si>
  <si>
    <t>1123 - Martial Lavoie inc</t>
  </si>
  <si>
    <t>1125 - Commandare inc</t>
  </si>
  <si>
    <t>1126 - Assurance Harvey Richard inc</t>
  </si>
  <si>
    <t>1127 - FERNAND GAMACHE COURTIER D'ASSURANCES INC.</t>
  </si>
  <si>
    <t>1128 - Gagnon, Tremblay inc.</t>
  </si>
  <si>
    <t>1129 - François Lebreux</t>
  </si>
  <si>
    <t>1130 - Yupi</t>
  </si>
  <si>
    <t>1131 - Les entreprises Archi-Pelle inc</t>
  </si>
  <si>
    <t>1132 - Alpha Mosaïk</t>
  </si>
  <si>
    <t>1133 - Biplan (Yannick)</t>
  </si>
  <si>
    <t>1134 - Air Trans Express</t>
  </si>
  <si>
    <t>1135 - Service Planifié Techno-Choc</t>
  </si>
  <si>
    <t>1136 - Arbo-en-ciel (Guy Doucet)</t>
  </si>
  <si>
    <t>1137 - Brodeur Beauchamps SENC</t>
  </si>
  <si>
    <t>1138 - 9241-7344 Québec inc (Carl Paquin)</t>
  </si>
  <si>
    <t>1139 - Alain Villeneuve</t>
  </si>
  <si>
    <t>1140 - Informatique Amérix inc</t>
  </si>
  <si>
    <t>1141 - Gestion Psy-com inc.</t>
  </si>
  <si>
    <t>1143 - Technobiz (Jacques Bourbonnet)</t>
  </si>
  <si>
    <t>1144 - 9056-3149 Québec inc (Bar B3)</t>
  </si>
  <si>
    <t>1145 - Rotisserie des chutes</t>
  </si>
  <si>
    <t>1146 - Hydromax Gatineau</t>
  </si>
  <si>
    <t>1148 - Maitres-Points</t>
  </si>
  <si>
    <t>1149 - Dulude Perreault Assurances inc</t>
  </si>
  <si>
    <t>1150 - Joman</t>
  </si>
  <si>
    <t>1151 - I3 International</t>
  </si>
  <si>
    <t>1152 - Construction Fasma inc.</t>
  </si>
  <si>
    <t>1153 - Ékomini</t>
  </si>
  <si>
    <t>1154a - Hamelin Picard Beauvais</t>
  </si>
  <si>
    <t>1154b - Roxane Hamelin Avocate inc</t>
  </si>
  <si>
    <t>1155 - LogiBM</t>
  </si>
  <si>
    <t>1156 - Altima Solutions</t>
  </si>
  <si>
    <t>1157 - Cabana Assurances</t>
  </si>
  <si>
    <t>1158 - CCQ Assurances</t>
  </si>
  <si>
    <t>1159 - École de conduite PAC inc.</t>
  </si>
  <si>
    <t>1160 - AssurExpert Boisselle Inc.</t>
  </si>
  <si>
    <t>1161 - Les enseignes Gilbert Bourgouin inc</t>
  </si>
  <si>
    <t>1162 - Les services d'entretien Gemme 1986 inc.</t>
  </si>
  <si>
    <t>1163 - D.R. Maçonnerie inc</t>
  </si>
  <si>
    <t>1164 - ACRoyal</t>
  </si>
  <si>
    <t>1165 - Innofort</t>
  </si>
  <si>
    <t>1166 - Josée Roy, Notaire</t>
  </si>
  <si>
    <t>1167 - Marie-Claude Auger</t>
  </si>
  <si>
    <t>1168 - Zéa informatique</t>
  </si>
  <si>
    <t>1169 - André Hamelin</t>
  </si>
  <si>
    <t>1170 - Réparation et Maintenance RRPG inc</t>
  </si>
  <si>
    <t>1172 - Richard Provencher</t>
  </si>
  <si>
    <t>1173 - KSNM</t>
  </si>
  <si>
    <t>1174 - 9043-3939 Québec inc (Michel Ravary Assurance)</t>
  </si>
  <si>
    <t>1175 - Jac-Par inc</t>
  </si>
  <si>
    <t>1176 - 9138-3380 Québec inc (Ghyslain Trudel Électricien)</t>
  </si>
  <si>
    <t>1177 - Pneus et mécanique serge Lefebvre</t>
  </si>
  <si>
    <t>1178 - Nikolas Blanchette</t>
  </si>
  <si>
    <t>1179 - Paul Béland et compagnie</t>
  </si>
  <si>
    <t>1180 - Gina Dubé inc</t>
  </si>
  <si>
    <t>1181 - Suspensions Longueuil</t>
  </si>
  <si>
    <t>1182 - Machinerie Québec.com inc</t>
  </si>
  <si>
    <t>1183 - Aqua Terra Expéditions inc.</t>
  </si>
  <si>
    <t>1184 - Dr Sylvain Mc Mahon Optométriste inc.</t>
  </si>
  <si>
    <t>1185 - J.P. Soubry, Distribution Représentation ltée</t>
  </si>
  <si>
    <t>1186 - Les jardins Lemire inc</t>
  </si>
  <si>
    <t>1187 - Ti-Bonhomme Excavation inc</t>
  </si>
  <si>
    <t>1188 - Fluet Assurances inc.</t>
  </si>
  <si>
    <t>1189 - 8372276 Canada inc (France Pelletier)</t>
  </si>
  <si>
    <t>1190 - Tavares et cie</t>
  </si>
  <si>
    <t>1191 - Gestion Gimajo</t>
  </si>
  <si>
    <t>1192 - Mindcore</t>
  </si>
  <si>
    <t>1193 - Solstice</t>
  </si>
  <si>
    <t>1194 - Phan (Vétérinaire)</t>
  </si>
  <si>
    <t>1195 - NGA</t>
  </si>
  <si>
    <t>1196 - Les Immeubles Vito Randazzo inc</t>
  </si>
  <si>
    <t>1197 - Marco Gaggino avocat inc.</t>
  </si>
  <si>
    <t>1198 - Beccor</t>
  </si>
  <si>
    <t>1199 - Procétec</t>
  </si>
  <si>
    <t>1200 - Réfection Magma inc.</t>
  </si>
  <si>
    <t>1201 - Pierre Moreau avocat</t>
  </si>
  <si>
    <t>1202 - Courtage conseil Birar inc</t>
  </si>
  <si>
    <t>1203 - Les produits Sanitaires Royal Net inc</t>
  </si>
  <si>
    <t>1204 - Benoit Portugais et conjointe</t>
  </si>
  <si>
    <t>1205 - Josée Fortin, Massothérapeuthe</t>
  </si>
  <si>
    <t>1206 - Gestion GTM Inc</t>
  </si>
  <si>
    <t>1207 - Alain Payette</t>
  </si>
  <si>
    <t>1208 - Rénotech</t>
  </si>
  <si>
    <t>1209 - 9285-7325 Québec inc</t>
  </si>
  <si>
    <t>1210 - Vape-Dépôt</t>
  </si>
  <si>
    <t>1211 - 9163-2563 Québec Inc. (Micah Dass)</t>
  </si>
  <si>
    <t>1212 - Dr Julie Boivin, M.D.</t>
  </si>
  <si>
    <t>1213 - 9030-1425 Québec inc (Pierre Nicoforo)</t>
  </si>
  <si>
    <t>1214 - Groupe Latitude</t>
  </si>
  <si>
    <t>1215 - Gestion Pierre Sabourin inc</t>
  </si>
  <si>
    <t>1216 - Studio D</t>
  </si>
  <si>
    <t>1217 - Protection Incendie fédéral</t>
  </si>
  <si>
    <t>1218 - Innovasol inc.</t>
  </si>
  <si>
    <t>1219 - Instal-O-Gaz inc.</t>
  </si>
  <si>
    <t>1220 - Scrapbooking Céramique (9179-6847 Québec inc)</t>
  </si>
  <si>
    <t>1221 - CDLB - 9298-9649 Québec inc (François Germano)</t>
  </si>
  <si>
    <t>1222 - Piscine Instech inc.</t>
  </si>
  <si>
    <t>1223 - Bablito Industries inc</t>
  </si>
  <si>
    <t>1224 - Atome Inspection inc</t>
  </si>
  <si>
    <t>1225 - Stor-All inc</t>
  </si>
  <si>
    <t>1230 - Climatisation Repentigny</t>
  </si>
  <si>
    <t>1231 - Optiprint</t>
  </si>
  <si>
    <t>1232 - Mélanie Bonhomme et cie</t>
  </si>
  <si>
    <t>1233 - Global King inc</t>
  </si>
  <si>
    <t>1234 - Gaétan Bolduc inc</t>
  </si>
  <si>
    <t>1235 - Auberge Lafontaine</t>
  </si>
  <si>
    <t>1236 - Brigitte Martin Avocate</t>
  </si>
  <si>
    <t>1237 - Bois Dorval inc.</t>
  </si>
  <si>
    <t>1238 - Chaput Assurances</t>
  </si>
  <si>
    <t>1239 - Taverne du Sud</t>
  </si>
  <si>
    <t>1240 - Fleury Formes inc</t>
  </si>
  <si>
    <t>1241 - 9165-6538 Québec inc (Phon Chau Tan)</t>
  </si>
  <si>
    <t>1242 - Isolant VIP Inc.</t>
  </si>
  <si>
    <t>1243 - Équipe Univers Selle</t>
  </si>
  <si>
    <t>1244 - 9229-8850 Québec inc (Liquidation 125)</t>
  </si>
  <si>
    <t>1245 - Gestion Carlos Cordoba Inc.</t>
  </si>
  <si>
    <t>1247 - Artotech intégration inc</t>
  </si>
  <si>
    <t>1248 - Les entreprises Christine Chapeau inc.</t>
  </si>
  <si>
    <t>1249 -Les Plantations De Wolfe inc</t>
  </si>
  <si>
    <t>1250 - Dafco Électrique inc</t>
  </si>
  <si>
    <t>1251 - GSE</t>
  </si>
  <si>
    <t>1252 - Abdul et Mohammad (Tim Hortons)</t>
  </si>
  <si>
    <t>1253 - À Hauteur d'Homme</t>
  </si>
  <si>
    <t>1254 - On board data Systems</t>
  </si>
  <si>
    <t>1255 - Piscines A9</t>
  </si>
  <si>
    <t>1256 - NCN Cardinal</t>
  </si>
  <si>
    <t>1257 - Moja Technologies</t>
  </si>
  <si>
    <t>1258 - MAF Courtier Immobilier inc</t>
  </si>
  <si>
    <t>1259 - APPQ</t>
  </si>
  <si>
    <t>1260 - Lunettes Dépôt inc</t>
  </si>
  <si>
    <t>1261 - Alain Pilon CPA Inc.</t>
  </si>
  <si>
    <t>1262 - Messina</t>
  </si>
  <si>
    <t>1263 - Centre dentaire Patrick Canonne</t>
  </si>
  <si>
    <t>1264 - Nathalie Bruneau - Bleuetière</t>
  </si>
  <si>
    <t>1265 - Les logiciels E-Staff</t>
  </si>
  <si>
    <t>1266 - Société de gestion Retco Lté</t>
  </si>
  <si>
    <t>1267 - Consortium des courtiers indépendants inc</t>
  </si>
  <si>
    <t>1268 - Gestion Marianth inc</t>
  </si>
  <si>
    <t>1269 - HDirect Télécom inc</t>
  </si>
  <si>
    <t>1270 - Gil Goyette, Architecture Conseil</t>
  </si>
  <si>
    <t>1271 - Les érablières Lalanne inc</t>
  </si>
  <si>
    <t>1272 - DSM</t>
  </si>
  <si>
    <t>1273 - Harbec et fils</t>
  </si>
  <si>
    <t>1274 - Beaudoin Dinh, CPA</t>
  </si>
  <si>
    <t>1275 - FFARIQ</t>
  </si>
  <si>
    <t>1276 - Marie-Pierre Guay</t>
  </si>
  <si>
    <t>1277 - Halte garderie la citronelle enr</t>
  </si>
  <si>
    <t>1278 - Gestion &amp; Développement Bergeron Gagné</t>
  </si>
  <si>
    <t>1279 - A.D. Portes et Fenêtres inc.</t>
  </si>
  <si>
    <t>1280 - Physio Ergo +</t>
  </si>
  <si>
    <t>1281 - SERVICE CONSEILS P.C.D.A. INC</t>
  </si>
  <si>
    <t>1282 - Aux Saveurs de Sevelin</t>
  </si>
  <si>
    <t>1283 - Atelier d’ébénisterie SMJ</t>
  </si>
  <si>
    <t>1284 - Ameublement Concept Confort inc</t>
  </si>
  <si>
    <t>1285 - Bernard Labelle CPA</t>
  </si>
  <si>
    <t>1286 - Isolation F Larente</t>
  </si>
  <si>
    <t>1287 - Taxpro (Alain Lachapelle)</t>
  </si>
  <si>
    <t>1288 - Messier et Associés - Gilles Séguin, CPA</t>
  </si>
  <si>
    <t>1289 - Les entreprises P. Marion inc.</t>
  </si>
  <si>
    <t>1290 - Luc Massé</t>
  </si>
  <si>
    <t>1293 - Roger Villemur, CPA</t>
  </si>
  <si>
    <t>1294 - RESSAQ</t>
  </si>
  <si>
    <t>1295 - Bellefeuille Assurances</t>
  </si>
  <si>
    <t>1296 - 9206-0797 Québec inc (Réjean Noël)</t>
  </si>
  <si>
    <t>1297 - Luc Aubin</t>
  </si>
  <si>
    <t>1298 - Peter Quinn Courtier Hypothécaire inc</t>
  </si>
  <si>
    <t>1299 - Pedro Antunes</t>
  </si>
  <si>
    <t>1300 - Les entreprises Limoges inc</t>
  </si>
  <si>
    <t>1301 - Alain Gagnon</t>
  </si>
  <si>
    <t>1302 - Sylvain Jacques</t>
  </si>
  <si>
    <t>1303 - Yanick Lamothe</t>
  </si>
  <si>
    <t>1304 - Performance Chasse-Pêche Inc.</t>
  </si>
  <si>
    <t>1305 - 9230-4302 Québec inc (Francis Gaudreau)</t>
  </si>
  <si>
    <t>1306 - Hopital vétérinaire Saint-Lambert Inc.</t>
  </si>
  <si>
    <t>1307 - Adam Vaillancourt</t>
  </si>
  <si>
    <t>1308 - Imprimerie Lanaudière</t>
  </si>
  <si>
    <t>1309 - Caisse Populaire de St-Roch</t>
  </si>
  <si>
    <t>1310 - Lefaivre, Labrèche, Gagné, SENCRL</t>
  </si>
  <si>
    <t>1311 - Solmatech</t>
  </si>
  <si>
    <t>1312 - Dominic Massé, Dentiste</t>
  </si>
  <si>
    <t>1313 - Boulanger &amp; Paquin, CPA Inc.</t>
  </si>
  <si>
    <t>1314 - Manon Coulombe, CPA Inc</t>
  </si>
  <si>
    <t>1315 - Manon Lafortune inc.</t>
  </si>
  <si>
    <t>1316 - EstrieVet inc</t>
  </si>
  <si>
    <t>1317 - Gestion Mario Giard inc.</t>
  </si>
  <si>
    <t>1318 - Dr Marie-ève Théorêt Optomométriste inc</t>
  </si>
  <si>
    <t>1319 - Dr Sophie Richar Optométriste inc</t>
  </si>
  <si>
    <t>1320 - Gaztek inc</t>
  </si>
  <si>
    <t>1321 - 2328-3476 Québec inc (Paul et Louis Moïse)</t>
  </si>
  <si>
    <t>1322 - Gestion NESSS Inc</t>
  </si>
  <si>
    <t>1323 - Filiatrault Assurances Inc.</t>
  </si>
  <si>
    <t>1324 - Solartech inc</t>
  </si>
  <si>
    <t>1325 - Centre de rénovations LB Inc.</t>
  </si>
  <si>
    <t>1326 - Construction Alexandre Paré inc.</t>
  </si>
  <si>
    <t>1327 - Services conseils JPCPA Inc.</t>
  </si>
  <si>
    <t>1328 - Création Juar Inc.</t>
  </si>
  <si>
    <t>1329 - Finstar inc (Simon Drouin)</t>
  </si>
  <si>
    <t>1330 - Mapppex inc (Sylvain Michaud)</t>
  </si>
  <si>
    <t>1331 - 9275-1072 Québec inc (Sylvie Cousineau)</t>
  </si>
  <si>
    <t>1332 - Vincent Roy</t>
  </si>
  <si>
    <t>1333 - Advic Sécurité inc</t>
  </si>
  <si>
    <t>1334 - Latitude Nord</t>
  </si>
  <si>
    <t>1335 - Camping du Lac Sandysun</t>
  </si>
  <si>
    <t>1336 - Caméléon Média</t>
  </si>
  <si>
    <t>1337 - Deschênes &amp; Deschênes inc (CPA)</t>
  </si>
  <si>
    <t>1338 - Planification financière Donald Ross Inc.</t>
  </si>
  <si>
    <t>1339 - 9051-1916 Québec inc (Natural World Distribution)</t>
  </si>
  <si>
    <t>1340 - Les entreprises de Rodage D.G.M. Inc.</t>
  </si>
  <si>
    <t>1341 - Yvon Labelle (Québec inc)</t>
  </si>
  <si>
    <t>1342 - Revêtements Pierre Chagnon inc</t>
  </si>
  <si>
    <t>1343 - 9355-2479 Québec inc (frères Boucher)</t>
  </si>
  <si>
    <t>1344 - Golf Dev Inc (Rolland Fontaine)</t>
  </si>
  <si>
    <t>1345 - Camping Sol Air Inc (Ghyslain Foucault)</t>
  </si>
  <si>
    <t>1346 - 9296-3875 Québec inc (Yvan Boivin)</t>
  </si>
  <si>
    <t>1347 - 9220-6986 Québec inc (Taxi Van Medic)</t>
  </si>
  <si>
    <t>1351 - 9058-2982 Québec inc (Mario Buonanno)</t>
  </si>
  <si>
    <t>1352 - Michel Jarry Multimédia inc</t>
  </si>
  <si>
    <t>1353 - Dieco Finition inc</t>
  </si>
  <si>
    <t>1354 - Placements Imamedjian inc</t>
  </si>
  <si>
    <t>1355 - Serge Bouchard Assurances Inc.</t>
  </si>
  <si>
    <t>1356 - LA Hébert Ltée</t>
  </si>
  <si>
    <t>1357 - Groupe 4M Inc</t>
  </si>
  <si>
    <t>1358 - 2543-1263 Québec inc (André Martel)</t>
  </si>
  <si>
    <t>1360 - Les Pétroles Expert Inc.</t>
  </si>
  <si>
    <t>1361 - Nick Pizzeria</t>
  </si>
  <si>
    <t>1362 - Productions Evelyn Dubois inc</t>
  </si>
  <si>
    <t>1363 - Géant du livre</t>
  </si>
  <si>
    <t>1364 - Apprentissage Andrago Inc.</t>
  </si>
  <si>
    <t>1365 - Technidek inc</t>
  </si>
  <si>
    <t>1366 - 9208-2783 Québec inc (Mariane Antar - Garderie Éducative)</t>
  </si>
  <si>
    <t>1367 - 9313-8238 Québec inc (Café Pacquebot)</t>
  </si>
  <si>
    <t>1368 - 9351-5344 Québec inc (Suzanne Bolduc)</t>
  </si>
  <si>
    <t>1369 - Groupe Touchette</t>
  </si>
  <si>
    <t>1370 - RM Solutions</t>
  </si>
  <si>
    <t>1380 - Juriglobal inc.</t>
  </si>
  <si>
    <t>1381 - Les immeubles Barasso</t>
  </si>
  <si>
    <t>1382 - Union des employés et employées de service - Section Locale 800</t>
  </si>
  <si>
    <t>1383 - Aluminium St-Antoine Inc.</t>
  </si>
  <si>
    <t>1384 - Mélanie Kfoury (Compagnie)</t>
  </si>
  <si>
    <t>1385 - Solution Mécanique Raposo Inc.</t>
  </si>
  <si>
    <t>1386 - J.A Maintenance Inc.</t>
  </si>
  <si>
    <t>1387 - Les Estrades du Québec (Sylvain Dubé)</t>
  </si>
  <si>
    <t>1389 - 9041-7569 Québec inc (Alain Bossé)</t>
  </si>
  <si>
    <t>1390 - Les rénovations Innoverre Inc (Luc Forget)</t>
  </si>
  <si>
    <t>1391 - 9039-7043 Québec inc (Grafik Rapide)</t>
  </si>
  <si>
    <t>1392 - H Milot</t>
  </si>
  <si>
    <t>1393 - 9254-8148 Québec inc (Sylvie Guillemette)</t>
  </si>
  <si>
    <t>1394 - Pavillon Laurendeau</t>
  </si>
  <si>
    <t>1395 - Gestion Serge Garneau Inc</t>
  </si>
  <si>
    <t>1396 - Ascenseur EGM Inc.</t>
  </si>
  <si>
    <t>1397 - 9350-1807 Québec Inc (Martin Racicot)</t>
  </si>
  <si>
    <t>1399 - Ascenseur Éléva Pro Inc.</t>
  </si>
  <si>
    <t>1400 - 2744-6160 Québec inc (Daniel Martel)</t>
  </si>
  <si>
    <t>1401 - Solar &amp; Beaudoin Assurances Inc.</t>
  </si>
  <si>
    <t>1402 - Transport Duryval Inc.</t>
  </si>
  <si>
    <t>1403 - Spécialiste Diagnostic Auto Inc.</t>
  </si>
  <si>
    <t>1404 - Coffrage Garneau Inc.</t>
  </si>
  <si>
    <t>1405 - 9310-9411 Québec Inc. (Alain Gingras et Chantal Bouillon)</t>
  </si>
  <si>
    <t>1406 - Relais - La feuille d'érable - Cabane à sucre Inc.</t>
  </si>
  <si>
    <t>1407 - Savons Prolav Inc.</t>
  </si>
  <si>
    <t>1408 - Épandage Dion</t>
  </si>
  <si>
    <t>1409 - Services de Grues Sauvé Inc.</t>
  </si>
  <si>
    <t>1410 - Courir Québec Inc.</t>
  </si>
  <si>
    <t>1411 - Fortin Dansereau Inc.</t>
  </si>
  <si>
    <t>1412 - 9115-2041 Québec Inc (Sports aux Puces Québec)</t>
  </si>
  <si>
    <t>1413 - Services d'auto Ste-Rose Inc.</t>
  </si>
  <si>
    <t>1414 - 9254-4816 Québec Inc. (Stéphane Delisle)</t>
  </si>
  <si>
    <t>1415 - La fondation Romeo Ouellet</t>
  </si>
  <si>
    <t>1418 - Reprodoc</t>
  </si>
  <si>
    <t>1419 - Provencher &amp; Associés Inc.</t>
  </si>
  <si>
    <t>1420 - Planification Maluka</t>
  </si>
  <si>
    <t>1421 - Clinique d'optométrie l'Assomption</t>
  </si>
  <si>
    <t>1422 - Sécurité Incendie S.M.J. Inc (Serge Martel)</t>
  </si>
  <si>
    <t>1423 - 9217-0083 Québec Inc (Daniel Guilbaudeau)</t>
  </si>
  <si>
    <t>1424 - Gestenv Inc. (Yves Patenaude)</t>
  </si>
  <si>
    <t>1425 - SPISC (Sébastien Parayre)</t>
  </si>
  <si>
    <t>1426 - Sadsquare Studio Inc.</t>
  </si>
  <si>
    <t>1427 - Kiva Design et Communication (2005) Inc.</t>
  </si>
  <si>
    <t>1428 - Literie Laurier Inc.</t>
  </si>
  <si>
    <t>1429 - 9309-3664 Québec Inc. (François Brouillette)</t>
  </si>
  <si>
    <t>1430 - Librairie Lu-Lu Inc.</t>
  </si>
  <si>
    <t>1431 - Groupe Médical Gaumond Inc</t>
  </si>
  <si>
    <t>1432 - Maitre Glacier Repentigny</t>
  </si>
  <si>
    <t>1433 - 9260-0774 Québec Inc (Concept-pro Paysagement Inc)</t>
  </si>
  <si>
    <t>1434 - Després Laliberté Inc.</t>
  </si>
  <si>
    <t>1435 - Comptabilité Express</t>
  </si>
  <si>
    <t>1436 - Synergie Ti Inc. (Julie Morin)</t>
  </si>
  <si>
    <t>1438 - VR Médic Inc.</t>
  </si>
  <si>
    <t>1439 - APNQ</t>
  </si>
  <si>
    <t>1440 - 9032-2553 Québec Inc (Gilbert Tanguay)</t>
  </si>
  <si>
    <t>1441 - Usinage de Précision JMR Inc.</t>
  </si>
  <si>
    <t>1442 - Les réalisations conceptum international Inc.</t>
  </si>
  <si>
    <t>1443 - Metaservices Inc (Clovis)</t>
  </si>
  <si>
    <t>1444 - Groupe JCE (Jean-Claude Elias)</t>
  </si>
  <si>
    <t>1445 - Maxime Dupuis Électrique Inc.</t>
  </si>
  <si>
    <t>1446 - Francis Beaudin CPA</t>
  </si>
  <si>
    <t>1447 - Salles de bain Immersion Inc.</t>
  </si>
  <si>
    <t>1449 - Services Électrique Langford (Marco Langford)</t>
  </si>
  <si>
    <t>1450 - Les Constructions Penn Inc.</t>
  </si>
  <si>
    <t>1451 - SMI Qc Inc.</t>
  </si>
  <si>
    <t>1452 - Perr-Électrique Inc.</t>
  </si>
  <si>
    <t>1453 - 9339-1811 Québec Inc (Annie Groulx)</t>
  </si>
  <si>
    <t>1454 - Pierre Aubertin, Comptable</t>
  </si>
  <si>
    <t>1455 - Concept Convoyeur Debien Inc.</t>
  </si>
  <si>
    <t>1457 - Méfatech Inc.</t>
  </si>
  <si>
    <t>1458 - Les portes industrielles Indotech Inc.</t>
  </si>
  <si>
    <t>1459 - Markus Hommes Inc.</t>
  </si>
  <si>
    <t>1460 - Concassage Pelletier</t>
  </si>
  <si>
    <t>1461 - 9278-1954 Québec Inc (Éric Ouellet - M. Gazon)</t>
  </si>
  <si>
    <t>1462 - Activix Inc.</t>
  </si>
  <si>
    <t>1463 - Sophie Bergeron (Holding)</t>
  </si>
  <si>
    <t>1464 - Claude Carrier CPA Inc.</t>
  </si>
  <si>
    <t>1465 - DR Valérie Trudel Inc</t>
  </si>
  <si>
    <t>1466 - Les constructions Maruca Ltée</t>
  </si>
  <si>
    <t>1467 - Maurice Duquette</t>
  </si>
  <si>
    <t>1468 - Vitrerie Supreme</t>
  </si>
  <si>
    <t>1469 - Yannic Dumais</t>
  </si>
  <si>
    <t>1470 - Voyage ALM (Nathalie)</t>
  </si>
  <si>
    <t>1471 - Centre PQL</t>
  </si>
  <si>
    <t>1472 - Équipe Jacques Morin</t>
  </si>
  <si>
    <t>1473 - Louis-Philippe Langlois</t>
  </si>
  <si>
    <t>1474 - Services Érick Latendresse Inc.</t>
  </si>
  <si>
    <t>1475 - Sablage Lanaudière</t>
  </si>
  <si>
    <t>1476 - Maud Du Sablon (Inc)</t>
  </si>
  <si>
    <t>1477 - Éequinox Stratégies Inc</t>
  </si>
  <si>
    <t>1479 - Groupe Conseil S.C.O. Inc</t>
  </si>
  <si>
    <t>1480 - La Gardienne Inc.</t>
  </si>
  <si>
    <t>1481 - Agence de Voyages Robillard</t>
  </si>
  <si>
    <t>1483 - Entreprises Multi PM Inc.</t>
  </si>
  <si>
    <t>1484 - Finex Briques &amp; Enduits</t>
  </si>
  <si>
    <t>1485 - Les Industries Hertech Inc (Claude Hérard)</t>
  </si>
  <si>
    <t>1486 - Pièces d'auto Laplaine Ltée</t>
  </si>
  <si>
    <t>1488 - Bijouterie Paré</t>
  </si>
  <si>
    <t>1490 - Vignôme</t>
  </si>
  <si>
    <t>1491 - Mobilium</t>
  </si>
  <si>
    <t>1492 - Catherine Luu D.M.D. Inc.</t>
  </si>
  <si>
    <t>1493 - Labelle Mini-Excavation Inc.</t>
  </si>
  <si>
    <t>1494 - Lyse Denommé, CPA</t>
  </si>
  <si>
    <t>1495 - 9286-7621 Québec Inc (Hugo Noury)</t>
  </si>
  <si>
    <t>1496 - Stéphane Borgeaud (compagnie)</t>
  </si>
  <si>
    <t>1497 - Habitations Chouinard</t>
  </si>
  <si>
    <t>1498 - Bergeron &amp; Senécal S.E.N.C. Comptables professionnels agréés</t>
  </si>
  <si>
    <t>1499 - Produits Non Ferreux Gauthier Inc.</t>
  </si>
  <si>
    <t>1500 - Salon de Quilles Rawdon Inc.</t>
  </si>
  <si>
    <t>1501 - Dooly's Chateauguay (Denis Poitras)</t>
  </si>
  <si>
    <t>1503 - Assurancia Mongeau Poirier Inc.</t>
  </si>
  <si>
    <t>1504 - Martin Therrien (association)</t>
  </si>
  <si>
    <t>1507 - Amélie Thériault (Compagnie)</t>
  </si>
  <si>
    <t>1508 - La moderna</t>
  </si>
  <si>
    <t>1509 - Ébénisterie R&amp;R Péloquin</t>
  </si>
  <si>
    <t>1510 - Patricia Nicole M.D.</t>
  </si>
  <si>
    <t>1511 - Paysagement Naturex Inc.</t>
  </si>
  <si>
    <t>1512 - Nettoyage JMC Inc.</t>
  </si>
  <si>
    <t>1513 - 9230-8410 Québec Inc (Normand Lajoie)</t>
  </si>
  <si>
    <t>1515 - Vision AMJ Inc.</t>
  </si>
  <si>
    <t>1517 - 9189-0558 Québec Inc (Martin Fullum)</t>
  </si>
  <si>
    <t>1518 - Les Placements Gilles Frappier Inc.</t>
  </si>
  <si>
    <t>1519 - CJO Construction Inc,</t>
  </si>
  <si>
    <t>1520 - Groupe GB Couvreur (9216-6867 Québec Inc)</t>
  </si>
  <si>
    <t>1521 - Les expertises Fortech Ltée (Claude Fortin)</t>
  </si>
  <si>
    <t>1522 - PS Laporte Inc. (Pierre Laporte)</t>
  </si>
  <si>
    <t>1523 - Bernier Rhéaume Renaud, CPA, S.E.P.</t>
  </si>
  <si>
    <t>1524 - Matteau Électrique</t>
  </si>
  <si>
    <t>1525 - Crescendo Pharma Inc</t>
  </si>
  <si>
    <t>1526 - Yola RX Inc</t>
  </si>
  <si>
    <t>1527 - 9101-1924 Québec Inc. (Trizart Alliance - Pierre Lemieux)</t>
  </si>
  <si>
    <t>1529 - Les Séchoirs à bois St-Roch Inc</t>
  </si>
  <si>
    <t>1530 - Buro Design International A. Q. Inc.</t>
  </si>
  <si>
    <t>1531 - Ville de Mercier</t>
  </si>
  <si>
    <t>1532 - Claude Dubé et compagnie</t>
  </si>
  <si>
    <t>1534 - Site web www.twotinytoads.com</t>
  </si>
  <si>
    <t>1536 - SST Construction (2016) Inc.</t>
  </si>
  <si>
    <t>1537 - Garderie les petites coccinnelles</t>
  </si>
  <si>
    <t>1538 - Gilles Turbide CPA</t>
  </si>
  <si>
    <t>1539 - Willie Forge Inc</t>
  </si>
  <si>
    <t>1540 - QuatreCentQuatre</t>
  </si>
  <si>
    <t>1541 - Groupe Teltech (François Tessier)</t>
  </si>
  <si>
    <t>1543 - Les entreprises Paul E Marcotte Inc.</t>
  </si>
  <si>
    <t>1544 - 9257-9069 Québec Inc (François Breault)</t>
  </si>
  <si>
    <t>1545 - Planification MD (Michel Desroches)</t>
  </si>
  <si>
    <t>1547 - Kina Communications</t>
  </si>
  <si>
    <t>1548 - Hendel et Carl Dumas</t>
  </si>
  <si>
    <t>1549 - 9229-6086 Québec Inc (Jean-Pierre Blais)</t>
  </si>
  <si>
    <t>1550 - Construction SGI Inc. (Stéphane Gariépy)</t>
  </si>
  <si>
    <t>1551 - Luxi Soin Inc (Nathalie Richard)</t>
  </si>
  <si>
    <t>1552 - 9431-4002 Québec Inc (Marco Adornetto)</t>
  </si>
  <si>
    <t>1553 - Roberto Mayer</t>
  </si>
  <si>
    <t>1554 - Destination Hockey Inc.</t>
  </si>
  <si>
    <t>1555 - Boutique Le Pentagone Inc.</t>
  </si>
  <si>
    <t>1556 - Remorque Terrebonne Inc.</t>
  </si>
  <si>
    <t>1557 - Transport Gaby Trépanier Inc.</t>
  </si>
  <si>
    <t>1558 - Laboratoire Orthométrix Inc.</t>
  </si>
  <si>
    <t>1559 - Francis Lemieux</t>
  </si>
  <si>
    <t>1560 - Normand Faubert</t>
  </si>
  <si>
    <t>1562 - Aux P'Tites Gâteries Inc.</t>
  </si>
  <si>
    <t>1563 - Prosystech Inc.</t>
  </si>
  <si>
    <t>1564 - Distribution FG (François Gariépy)</t>
  </si>
  <si>
    <t>1565 - Prima Ressource (Frédéric Lucas)</t>
  </si>
  <si>
    <t>1566(a) - Pretech - Bétafond</t>
  </si>
  <si>
    <t>1566(b) - Pretech - Dezetech</t>
  </si>
  <si>
    <t>1566(c) - Pretech - Studio Tadoka</t>
  </si>
  <si>
    <t>1566(e) - Pretech - Construction</t>
  </si>
  <si>
    <t>1566(f) - Pretech - Nivo</t>
  </si>
  <si>
    <t>1566(g) - Groupe Levatech</t>
  </si>
  <si>
    <t>1567 - Ferme Trem-Blé Enr</t>
  </si>
  <si>
    <t>1568 - Autolube AMS (Yvon Boucher)</t>
  </si>
  <si>
    <t>1569 - Luc Vinet</t>
  </si>
  <si>
    <t>1571 - Aménagement Extérieur Synthek Québec Inc (Vincent Guérin)</t>
  </si>
  <si>
    <t>1572 - Étoile de Mascouche</t>
  </si>
  <si>
    <t>1573 - Groupe Magnan (Patrice Magnan)</t>
  </si>
  <si>
    <t>1575 - Loca-Médic Inc</t>
  </si>
  <si>
    <t>1576 - SRS Informatique</t>
  </si>
  <si>
    <t>1577 - Canvent</t>
  </si>
  <si>
    <t>1578 - Piscine Spa Archambault Inc.</t>
  </si>
  <si>
    <t>1579 - LFG Distribution Inc (Jonathan Bark)</t>
  </si>
  <si>
    <t>1580 - Ébénisterie MAM Inc.</t>
  </si>
  <si>
    <t>1581 - Isolation Hogue</t>
  </si>
  <si>
    <t>1582 - Conceptra Mobilier de bureau Inc.</t>
  </si>
  <si>
    <t>1583 - Groupe ITES Canada Inc.</t>
  </si>
  <si>
    <t>1584 - Division Nouvel Age</t>
  </si>
  <si>
    <t>1585 - Nadeau Foresterie</t>
  </si>
  <si>
    <t>1587 - Salaison Limoges</t>
  </si>
  <si>
    <t>1588 - IMS Textiles Inc.</t>
  </si>
  <si>
    <t>1589 - Lithomédia (1990) Inc.</t>
  </si>
  <si>
    <t>1590 - Transport South Bec Express Inc</t>
  </si>
  <si>
    <t>1591 - Dépanneur Lafortune et Filles Inc.</t>
  </si>
  <si>
    <t>1592 - Morin Assurances (John Morin)</t>
  </si>
  <si>
    <t>1593 - VGA Communication (Gaston Auclair)</t>
  </si>
  <si>
    <t>1597 - NVS Studio</t>
  </si>
  <si>
    <t>1599 - Suzanne Cadieux (9151-3457 Québec Inc.)</t>
  </si>
  <si>
    <t>1601 - 9346-6332 Québec Inc (Logisphère Immobilier)</t>
  </si>
  <si>
    <t>1602 - Clinique Vétérinaire Lavaltrie Inc.</t>
  </si>
  <si>
    <t>1603 - 2584875 Canada Inc (Michel Puskas)</t>
  </si>
  <si>
    <t>1604 - 9318-7193 Québec Inc (Patrick Doyon)</t>
  </si>
  <si>
    <t>1606 - Groupe Multi Distribution (Christopher Gagné)</t>
  </si>
  <si>
    <t>1607 - Jacques Leblanc, CPA</t>
  </si>
  <si>
    <t>1608 - Gestion Clin D'Oeil Inc.(Josée Carrier)</t>
  </si>
  <si>
    <t>1609 - Centre de Golfs Lanaudière</t>
  </si>
  <si>
    <t>1610 - 9099-3452 Québec Inc. (André Boulet)</t>
  </si>
  <si>
    <t>1611 - Racine Petits Fruits 2014 Inc.</t>
  </si>
  <si>
    <t>1612 - Carole Poissant Inc</t>
  </si>
  <si>
    <t>1613 - Atelier Mark Lumber Inc.</t>
  </si>
  <si>
    <t>1614 - Jean-Robert Lalonde Optométriste Inc</t>
  </si>
  <si>
    <t>1616 - Société de gestion Diane Coutu Inc.</t>
  </si>
  <si>
    <t>1617 - SMI Technologies Inc.</t>
  </si>
  <si>
    <t>1618 - Clinique d'Assurance-Groupe PST Inc</t>
  </si>
  <si>
    <t>1620 - Substructur Expert-Conseil Inc.</t>
  </si>
  <si>
    <t>1621 - La Cie Repentigny Électrique Inc.</t>
  </si>
  <si>
    <t>1622 - Martin L'Écuyer (Société à créer)</t>
  </si>
  <si>
    <t>1623 - Adaptaid</t>
  </si>
  <si>
    <t>1624 - Chaussures Villeneuves</t>
  </si>
  <si>
    <t>1625- Gestion Claude Pelland Inc</t>
  </si>
  <si>
    <t>1626 - Service Lubrico Inc</t>
  </si>
  <si>
    <t>1627 - Aximiser (François Jetté)</t>
  </si>
  <si>
    <t>1629 - Prêts GCP Inc.</t>
  </si>
  <si>
    <t>1630 - Dubois-Tétu</t>
  </si>
  <si>
    <t>1631 - 9385-4347 Québec (Patrick Poulin)</t>
  </si>
  <si>
    <t>1632 - Groupe Champagne</t>
  </si>
  <si>
    <t>1633 - 9335-2821 Québec Inc (Dominic Asselin)</t>
  </si>
  <si>
    <t>1635 - LRV Notaires</t>
  </si>
  <si>
    <t>1636 - Les Fondations Jono Inc.</t>
  </si>
  <si>
    <t>1637 - Construction DG Inc.</t>
  </si>
  <si>
    <t>1638 - 9064-3032 Québec Inc (Jean-Pierre Labelle)</t>
  </si>
  <si>
    <t>1639 - Sébastien Chartrand</t>
  </si>
  <si>
    <t>1640 - 3360661 Canada Inc (Marc Gravel)</t>
  </si>
  <si>
    <t>1641 - Élite Drift Shop</t>
  </si>
  <si>
    <t>1642 - Les Soudures Spécialisées André Beaulieu Inc.</t>
  </si>
  <si>
    <t>1643 - Ventilation Pierre Gamache Inc.</t>
  </si>
  <si>
    <t>1644 - Daniel Morin Notaire</t>
  </si>
  <si>
    <t>1645 - Lapalme Agtech Inc.</t>
  </si>
  <si>
    <t>1646 - Excellent Pavage (9195-7902 Québec Inc.)</t>
  </si>
  <si>
    <t>1647 - 9383-4851 Québec Inc (Chrystian Barrière)</t>
  </si>
  <si>
    <t>1648 - Frimasco</t>
  </si>
  <si>
    <t>1649 - Benoit Bergeron CPA Inc.</t>
  </si>
  <si>
    <t>1650 - Accès Habitation #2</t>
  </si>
  <si>
    <t>1653 - Jonathan Blouin-Masse</t>
  </si>
  <si>
    <t>1654 - Michael Laplante (société)</t>
  </si>
  <si>
    <t>1655 - Assurances Delta Bravo Inc.</t>
  </si>
  <si>
    <t>1656 - Le Groupe Belzile Tremblay Inc (Michel Poulin)</t>
  </si>
  <si>
    <t>1657 - Accès Excavation (Frédéric Dionne)</t>
  </si>
  <si>
    <t>1658 - Groupe Gauthier</t>
  </si>
  <si>
    <t>1659 - Janso (Michel Nadeau)</t>
  </si>
  <si>
    <t>1660 - Maçonnerie MAT</t>
  </si>
  <si>
    <t>1661 - Alfred Gemme Inc.</t>
  </si>
  <si>
    <t>1662 - Hector Solution</t>
  </si>
  <si>
    <t>1664 - Scierie West Brome</t>
  </si>
  <si>
    <t>1665 - Sidecar Inc.</t>
  </si>
  <si>
    <t>1666 - Sablage au Jet Maestro-Jet Inc.</t>
  </si>
  <si>
    <t>1670 - Les Placements Yvon Goulet Inc.</t>
  </si>
  <si>
    <t>1671 - MLC Finance Inc (Marc Lamy)</t>
  </si>
  <si>
    <t>1672 - Jakarto cartographie 3D inc.</t>
  </si>
  <si>
    <t>1673 - Garage Pierre Mondou Inc.</t>
  </si>
  <si>
    <t>1674 - Groupe SMP Inc.</t>
  </si>
  <si>
    <t>1676 - CGLE Comptabilité Inc (Claudette Gingras)</t>
  </si>
  <si>
    <t>1677 - Golf des Moulins</t>
  </si>
  <si>
    <t>1679 - Connexion Soudure Mobile</t>
  </si>
  <si>
    <t>1680 - 9396-5622 Québec Inc (Martin Beaulieu)</t>
  </si>
  <si>
    <t>1682 - Duborex Construction Inc</t>
  </si>
  <si>
    <t>1683 - Solutions CHL Inc</t>
  </si>
  <si>
    <t>1684 - 9285-1575 Quebec Inc (SKC Habitation)</t>
  </si>
  <si>
    <t>1685 - Calfeutrage Prospect Inc</t>
  </si>
  <si>
    <t>1688 - Garderie Journées Magiques</t>
  </si>
  <si>
    <t>1689 - 9049-3990 Québec Inc (Mr Muffler)</t>
  </si>
  <si>
    <t>1690 - Jansen Inc.</t>
  </si>
  <si>
    <t>1691 - St-Martin Électrique Inc</t>
  </si>
  <si>
    <t>1692 - Auto Exceptionnelle Inc.</t>
  </si>
  <si>
    <t>1693 - 144359 Canada Inc (Pierre Asselin)</t>
  </si>
  <si>
    <t>1697 - Industries Senova Inc.</t>
  </si>
  <si>
    <t>1698 - Nadeau Ultra Tech Inc.</t>
  </si>
  <si>
    <t>1699 - An-Au Construction Inc</t>
  </si>
  <si>
    <t>1701 - Lacroix AV Inc</t>
  </si>
  <si>
    <t>1703 - Charles Vincent et Fils Inc</t>
  </si>
  <si>
    <t>1704 - Valérie Jalbert Inc</t>
  </si>
  <si>
    <t>1706 - Live Immobilier</t>
  </si>
  <si>
    <t>1708 - Les Barrières Spectron Inc</t>
  </si>
  <si>
    <t>1710 - TI Consultpro Inc.</t>
  </si>
  <si>
    <t>1713 - 9821821 Canada Inc (Richard Lavoie)</t>
  </si>
  <si>
    <t>1714 - Bullseye Ai</t>
  </si>
  <si>
    <t>200 - Carl Langlais</t>
  </si>
  <si>
    <t>201 - Isabelle Bellavance</t>
  </si>
  <si>
    <t>202 - Martin Barette</t>
  </si>
  <si>
    <t>203 - Simon Waked</t>
  </si>
  <si>
    <t>204 - Nathalie Poitras</t>
  </si>
  <si>
    <t>205 - Daniel Bouchard</t>
  </si>
  <si>
    <t>206 - Sylvie Rousson</t>
  </si>
  <si>
    <t>207 - Claude Darnet</t>
  </si>
  <si>
    <t>208 - Mireille Cardinal</t>
  </si>
  <si>
    <t>209 - Nathalie Cyrenne</t>
  </si>
  <si>
    <t>210 - Hélène Moerman</t>
  </si>
  <si>
    <t>211 - André Vaillancourt</t>
  </si>
  <si>
    <t>212 - Mathieu Roy</t>
  </si>
  <si>
    <t>213 - Jérémie Bilodeau</t>
  </si>
  <si>
    <t>214 - Daniel Coffey</t>
  </si>
  <si>
    <t>215 - Succession Le Jossec</t>
  </si>
  <si>
    <t>216 - Carl Paquin</t>
  </si>
  <si>
    <t>217 - Marie-France Luneau</t>
  </si>
  <si>
    <t>218 - Minh Bao</t>
  </si>
  <si>
    <t>219 - Gabrielle Pelletier</t>
  </si>
  <si>
    <t>220 - Chantal Gosselin</t>
  </si>
  <si>
    <t>222 - Gérard Thibeault</t>
  </si>
  <si>
    <t>223 - Julien Lacombe</t>
  </si>
  <si>
    <t>224 - Arnaud Blanchet</t>
  </si>
  <si>
    <t>225 - Vladislav Agou</t>
  </si>
  <si>
    <t>226 - Stéphane Gélinas</t>
  </si>
  <si>
    <t>227 - Patrick Monaghan</t>
  </si>
  <si>
    <t>228 - Martin Pelletier</t>
  </si>
  <si>
    <t>229 - Michelle Roy</t>
  </si>
  <si>
    <t>230 - Mario Gagnon</t>
  </si>
  <si>
    <t>231 - Alain Éthier et succession</t>
  </si>
  <si>
    <t>232 - Michele Thibodeau</t>
  </si>
  <si>
    <t>233 - Claude Greenshield</t>
  </si>
  <si>
    <t>234 - Nicolas De Tilly</t>
  </si>
  <si>
    <t>235 - Vincent Sabourin</t>
  </si>
  <si>
    <t>236 - Stéphane Girard</t>
  </si>
  <si>
    <t>237 - Rolande Desrochers</t>
  </si>
  <si>
    <t>238 - Benoit Durand</t>
  </si>
  <si>
    <t>239 - Sandra Desrochers</t>
  </si>
  <si>
    <t>240 - Nicolas Côté</t>
  </si>
  <si>
    <t>241 - Nathalie Chassé</t>
  </si>
  <si>
    <t>242 - Christian et Stephane Mireault</t>
  </si>
  <si>
    <t>243 - Yves Rathé</t>
  </si>
  <si>
    <t>244 - Suzanne Martin</t>
  </si>
  <si>
    <t>245 - Jean Couture</t>
  </si>
  <si>
    <t>246 - Benoit Gailloux</t>
  </si>
  <si>
    <t>247 - Richard Boies</t>
  </si>
  <si>
    <t>248 - Danny Bernier</t>
  </si>
  <si>
    <t>249 - Roland et Marie-Thérèse Carbonnel</t>
  </si>
  <si>
    <t>250 - Stéphanie Gauthier</t>
  </si>
  <si>
    <t>251 - Jacques Pilon</t>
  </si>
  <si>
    <t>252 - Réjean Sirard</t>
  </si>
  <si>
    <t>253 - Daniel Raymond</t>
  </si>
  <si>
    <t>254 - Annick Taillon</t>
  </si>
  <si>
    <t>255 - Louise Coallier</t>
  </si>
  <si>
    <t>256 - Monique Tremblay</t>
  </si>
  <si>
    <t>257 - Pierre-Yves Gay</t>
  </si>
  <si>
    <t>258 - Stéphane Dagenais</t>
  </si>
  <si>
    <t>259 - Hugo D'Andrade</t>
  </si>
  <si>
    <t>260 - André Roy</t>
  </si>
  <si>
    <t>261 - Carole Lachance, Ostéothérapeuthe</t>
  </si>
  <si>
    <t>262 - Serge Dupuis et Alexandre Catie</t>
  </si>
  <si>
    <t>263 - Marielle Rivest</t>
  </si>
  <si>
    <t>264 - Louis-Simon Ménard</t>
  </si>
  <si>
    <t>265 - Maryse côté</t>
  </si>
  <si>
    <t>266 - Lyne Sarrasin</t>
  </si>
  <si>
    <t>267 - Claude Dufour</t>
  </si>
  <si>
    <t>268 - Succession Voyer</t>
  </si>
  <si>
    <t>269 - Josée Rivard</t>
  </si>
  <si>
    <t>270 - Claudie Dubée</t>
  </si>
  <si>
    <t>271 - Robert Lafortune</t>
  </si>
  <si>
    <t>272 - Mariette Beaudoin</t>
  </si>
  <si>
    <t>273 - Claude Boyer</t>
  </si>
  <si>
    <t>274 - Jasmin Mailloux</t>
  </si>
  <si>
    <t>275 - Pascal Gaudio</t>
  </si>
  <si>
    <t>276 - Steeve Robitaille</t>
  </si>
  <si>
    <t>277 - Marcel Parent</t>
  </si>
  <si>
    <t>278 - Nicolas Carrière</t>
  </si>
  <si>
    <t>279 - Ginette Marcoux</t>
  </si>
  <si>
    <t>280 - Sabino Dhepaganon</t>
  </si>
  <si>
    <t>281 - Louise et hélène labrie</t>
  </si>
  <si>
    <t>282 - Guy Beaulieu</t>
  </si>
  <si>
    <t>283 - Diane Gauthier</t>
  </si>
  <si>
    <t>284 - Paul Moïse</t>
  </si>
  <si>
    <t>285 - Albert Morin</t>
  </si>
  <si>
    <t>286 - Jean-Marc Venne</t>
  </si>
  <si>
    <t>287 - Pierre Laurin</t>
  </si>
  <si>
    <t>288 - Roger Robert</t>
  </si>
  <si>
    <t>289 - Succession de Thérèse Audet Larochelle</t>
  </si>
  <si>
    <t>290 - Julie Brisebois</t>
  </si>
  <si>
    <t>291 - André Sauvé</t>
  </si>
  <si>
    <t>292 - Robert Choquette</t>
  </si>
  <si>
    <t>293 - Tali Kiriazidis</t>
  </si>
  <si>
    <t>294 - Steve Plante</t>
  </si>
  <si>
    <t>295 - Connie Galarneau</t>
  </si>
  <si>
    <t>296 - Joelle Viens et Chantal Poirier</t>
  </si>
  <si>
    <t>297 - Maria Maxim</t>
  </si>
  <si>
    <t>298 - Jean Rochon</t>
  </si>
  <si>
    <t>299 - Jean Archambault</t>
  </si>
  <si>
    <t>300 - Marcel Bélanger</t>
  </si>
  <si>
    <t>301 - Guillaume Soumis</t>
  </si>
  <si>
    <t>302 - Marc Therrien</t>
  </si>
  <si>
    <t>303 - Pierre Thibault</t>
  </si>
  <si>
    <t>304 - Marcel Allard</t>
  </si>
  <si>
    <t>305 - Éric Gallant</t>
  </si>
  <si>
    <t>306 - Martine Thibodeau</t>
  </si>
  <si>
    <t>307 - Julie Prud'Homme</t>
  </si>
  <si>
    <t>308 - Anthony Comeau</t>
  </si>
  <si>
    <t>309 - Ahmed Said Bouchbouk</t>
  </si>
  <si>
    <t>310 - Lucienne Soublière</t>
  </si>
  <si>
    <t>311 - Sylvie Duguay et Yvan Préville</t>
  </si>
  <si>
    <t>312 - Daniel Rousseau</t>
  </si>
  <si>
    <t>313 - Gilles Lavigne</t>
  </si>
  <si>
    <t>314 - Réal et Monique Tardif</t>
  </si>
  <si>
    <t>315 - Daniel Brunet</t>
  </si>
  <si>
    <t>316 - Annie Francescon</t>
  </si>
  <si>
    <t>317 - Succession Jacques Chassé</t>
  </si>
  <si>
    <t>318 - Sylvain Lessard</t>
  </si>
  <si>
    <t>319 - Jonathan St-Denis</t>
  </si>
  <si>
    <t>320 - Éric Beaulieu</t>
  </si>
  <si>
    <t>321 - Nathalie Dion</t>
  </si>
  <si>
    <t>322 - Mario Champagne</t>
  </si>
  <si>
    <t>323 - Robert Girouard</t>
  </si>
  <si>
    <t>324 - Diane Camiran / Yves Bissonette</t>
  </si>
  <si>
    <t>325 - Patrick Bastien</t>
  </si>
  <si>
    <t>326 - Céline Nolet</t>
  </si>
  <si>
    <t>327 - Yannick Rose</t>
  </si>
  <si>
    <t>328 - Yves Veillette</t>
  </si>
  <si>
    <t>329 - Richard Charland</t>
  </si>
  <si>
    <t>330 - Isabelle Lemay - Succesion Guy-René</t>
  </si>
  <si>
    <t>331 - Sylvain Garceau</t>
  </si>
  <si>
    <t>332 - Colette Gillet</t>
  </si>
  <si>
    <t>333 - Hugo Lafortune</t>
  </si>
  <si>
    <t>334 - Dominique Auger</t>
  </si>
  <si>
    <t>335 - Patrick Ouellette</t>
  </si>
  <si>
    <t>336 - Mme Legris</t>
  </si>
  <si>
    <t>337 - Lise et Jean-Marc Laspeyres</t>
  </si>
  <si>
    <t>338 - Lise Hébert</t>
  </si>
  <si>
    <t>339 - Succession Paul-Aimé Hervieux</t>
  </si>
  <si>
    <t>340 - Michel Sylvestre</t>
  </si>
  <si>
    <t>342 - Succession Stéphane Gosselin</t>
  </si>
  <si>
    <t>343 - Jean-Pierre Zagula</t>
  </si>
  <si>
    <t>344 - Josée Gladu</t>
  </si>
  <si>
    <t>345 - David Savard</t>
  </si>
  <si>
    <t>346 - Théogene Francoeur</t>
  </si>
  <si>
    <t>347 - Pierre-Édouard Laurin</t>
  </si>
  <si>
    <t>348 - Pierre Cossette</t>
  </si>
  <si>
    <t>350 - Succession Raymond Plante</t>
  </si>
  <si>
    <t>351 - Daniel Charrette</t>
  </si>
  <si>
    <t>352 - Anouk St-Pierre</t>
  </si>
  <si>
    <t>353 - Simon Hébert-Blanchard</t>
  </si>
  <si>
    <t>354 - Simone Roberge Piquet</t>
  </si>
  <si>
    <t>355 - Nicole Tremblay</t>
  </si>
  <si>
    <t>356 - Jean-François Schetagne</t>
  </si>
  <si>
    <t>357 - Alain Éthier</t>
  </si>
  <si>
    <t>358 - Marguerite Papineau Charrette</t>
  </si>
  <si>
    <t>359 - Sandra Parent / Jacques Tougas</t>
  </si>
  <si>
    <t>360 - Succession Guy Lefrançois</t>
  </si>
  <si>
    <t>361 - Martin Lavallée, Valeur mobilière desjardins</t>
  </si>
  <si>
    <t>362 -Bernard Desjardins</t>
  </si>
  <si>
    <t>363 - Ronald Cheschire</t>
  </si>
  <si>
    <t>364 - Stéphane Amireault</t>
  </si>
  <si>
    <t>365 - Nicola Hagemeister</t>
  </si>
  <si>
    <t>366 - Sylvain Petitpas</t>
  </si>
  <si>
    <t>367 - Nicole Bégin</t>
  </si>
  <si>
    <t>368 - Succession Beaudet</t>
  </si>
  <si>
    <t>369 - Rita Ferrara</t>
  </si>
  <si>
    <t>370 - Pierrette Gilbert</t>
  </si>
  <si>
    <t>372 - Adam Vaillancourt</t>
  </si>
  <si>
    <t>373 - Pia Hane</t>
  </si>
  <si>
    <t>374 - Madeleine Gaudreau</t>
  </si>
  <si>
    <t>375 - François Contant</t>
  </si>
  <si>
    <t>376 - Christian C Bélanger</t>
  </si>
  <si>
    <t>377 - Nicole Renaud</t>
  </si>
  <si>
    <t>378 - Martin Poisson</t>
  </si>
  <si>
    <t>379 - Fernande Moreau</t>
  </si>
  <si>
    <t>380 - Cédric Meloche</t>
  </si>
  <si>
    <t>382 - Succession Louise Dupont</t>
  </si>
  <si>
    <t>383 - Succession Jeannine Caron (Francis et Lorraine Caron)</t>
  </si>
  <si>
    <t>384 - Vicky Tassé</t>
  </si>
  <si>
    <t>385 - Bruno Pupato</t>
  </si>
  <si>
    <t>386 - Sophie Chabot</t>
  </si>
  <si>
    <t>387 - Luc Morel</t>
  </si>
  <si>
    <t>388 - Martin Leroux</t>
  </si>
  <si>
    <t>389 - Chantal Poirier</t>
  </si>
  <si>
    <t>390 - Daniel Mockle</t>
  </si>
  <si>
    <t>391 - Mathieu Baril &amp; Jennifer Brien</t>
  </si>
  <si>
    <t>392 - Éric Leblanc</t>
  </si>
  <si>
    <t>393 - Yanik Sciamma</t>
  </si>
  <si>
    <t>394 - Benoit Gagné</t>
  </si>
  <si>
    <t>395 - Jean Mongrain</t>
  </si>
  <si>
    <t>396 - Succession Alain Desrosiers</t>
  </si>
  <si>
    <t>397 - Yvan Roy</t>
  </si>
  <si>
    <t>398 - Marjorie Marchand</t>
  </si>
  <si>
    <t>399 - Marc-André Gauthier</t>
  </si>
  <si>
    <t>400 - Lyne Bélanger</t>
  </si>
  <si>
    <t>401 - Patrick et Jean Lessard</t>
  </si>
  <si>
    <t>402 - Succession Roland Perreault</t>
  </si>
  <si>
    <t>403 - Alexandre Boucher</t>
  </si>
  <si>
    <t>404 - Rachelle Didier</t>
  </si>
  <si>
    <t>405 - Candid Morin</t>
  </si>
  <si>
    <t>406 - Claude Blais</t>
  </si>
  <si>
    <t>407 - Succession Bernard Bourgeault</t>
  </si>
  <si>
    <t>409 - Serge Lamothe</t>
  </si>
  <si>
    <t>410 - Succession Roger Pominville</t>
  </si>
  <si>
    <t>412 - PO Verdon/Colombe Perreault</t>
  </si>
  <si>
    <t>413 - Carl Longpré (client de Jules Mayrand)</t>
  </si>
  <si>
    <t>414 - Succession Aline Chatel Gagnon (Jean Chatel)</t>
  </si>
  <si>
    <t>415 - Daniel Trempe</t>
  </si>
  <si>
    <t>416 - Maryse Cantin</t>
  </si>
  <si>
    <t>417 - Succession Claire Hamelin</t>
  </si>
  <si>
    <t>418 - Mario Cloutier</t>
  </si>
  <si>
    <t>419 - Paul Saint-Georges</t>
  </si>
  <si>
    <t>420 - Éric St-Jean</t>
  </si>
  <si>
    <t>422 - Marlèna Michalczyk</t>
  </si>
  <si>
    <t>423 - Daniel Mailloux</t>
  </si>
  <si>
    <t>424 - Catherine Tremblay</t>
  </si>
  <si>
    <t>425 - Denise et Patricia Savoie</t>
  </si>
  <si>
    <t>426 - Éric Richard (Pourvoirire Richard)</t>
  </si>
  <si>
    <t>427 - François Dubeau et Johanne Freyd</t>
  </si>
  <si>
    <t>428 - Anne Élizabeth Lavoie</t>
  </si>
  <si>
    <t>429 - Succession Pierre Saindon</t>
  </si>
  <si>
    <t>430 - Pierre-Alexandre Charron</t>
  </si>
  <si>
    <t>431 - Nurlana Allakvherdi</t>
  </si>
  <si>
    <t>432 - Succession Guy Duranceau</t>
  </si>
  <si>
    <t>433 - Josée Robillard</t>
  </si>
  <si>
    <t>434 - Nancie Ouimette et Éric Boudreault</t>
  </si>
  <si>
    <t>435 - Chantal Custeau</t>
  </si>
  <si>
    <t>436 - Madeleine Charlebois</t>
  </si>
  <si>
    <t>437 - Éric Barrette</t>
  </si>
  <si>
    <t>438 - Nathalie Bourgeois</t>
  </si>
  <si>
    <t>439 - Yvon Forest</t>
  </si>
  <si>
    <t>440 - Julie Paquet</t>
  </si>
  <si>
    <t>441 - Guy Labbé</t>
  </si>
  <si>
    <t>442 - Marcel Aubin</t>
  </si>
  <si>
    <t>443 - Émilie Charrette</t>
  </si>
  <si>
    <t>444 - Vente résidence avec tour telus</t>
  </si>
  <si>
    <t>445 - Josée Plante</t>
  </si>
  <si>
    <t>446 - Arianne Brosseau, Notaire</t>
  </si>
  <si>
    <t>447 - Lucie Sigouin Cousineau</t>
  </si>
  <si>
    <t>448 - Louise Lefebvre</t>
  </si>
  <si>
    <t>449 - Sucession Yvonne Avoine</t>
  </si>
  <si>
    <t>450 - Gaétan Laferrière</t>
  </si>
  <si>
    <t>451 - Jean-François Côté</t>
  </si>
  <si>
    <t>452 - Pierre Berthiaume</t>
  </si>
  <si>
    <t>453 - Jacques Cusson</t>
  </si>
  <si>
    <t>454 - Marc Boissé-Kippen</t>
  </si>
  <si>
    <t>455 - André Dubois (Monique Bibaud)</t>
  </si>
  <si>
    <t>456 - Richard Fraser</t>
  </si>
  <si>
    <t>457 - Jean-Sébastien De Césare</t>
  </si>
  <si>
    <t>458 - Daniel Delaney</t>
  </si>
  <si>
    <t>459 - Adam Lachapelle</t>
  </si>
  <si>
    <t>460 - Nathalie Hébert</t>
  </si>
  <si>
    <t>461 - Marie-Claude Lamy</t>
  </si>
  <si>
    <t>462 - Olivier Cendré</t>
  </si>
  <si>
    <t>463 - Fiducie Livia et Anais Quintal</t>
  </si>
  <si>
    <t>464 - Mathieu Chaîné</t>
  </si>
  <si>
    <t>465 - Isabelle Meloche et Jonathan Levasseur</t>
  </si>
  <si>
    <t>466 - Annabelle Caron</t>
  </si>
  <si>
    <t>467 - Succession Guy Veilleux</t>
  </si>
  <si>
    <t>468 - Coralyn Ah-Moy</t>
  </si>
  <si>
    <t>469 - Christiane Poirier</t>
  </si>
  <si>
    <t>470 - Nancy Guay (Espace Stratégies)</t>
  </si>
  <si>
    <t>471 - Monique Dansereau</t>
  </si>
  <si>
    <t>472 - Line Carrière</t>
  </si>
  <si>
    <t>473 - Éric De Fourni</t>
  </si>
  <si>
    <t>474 - Alia Chams</t>
  </si>
  <si>
    <t>475 - Chantal Lebrun</t>
  </si>
  <si>
    <t>476 - Mylène Auger</t>
  </si>
  <si>
    <t>477 - Roger Monette</t>
  </si>
  <si>
    <t>478 - Véronique Blain</t>
  </si>
  <si>
    <t>479 - François Lebrun</t>
  </si>
  <si>
    <t>480 - Carole Voyer</t>
  </si>
  <si>
    <t>481 - Yori Brunet</t>
  </si>
  <si>
    <t>482 - Alain Désy</t>
  </si>
  <si>
    <t>483 - Bruno Généreux</t>
  </si>
  <si>
    <t>484 - Philippe Torres</t>
  </si>
  <si>
    <t>485 - Alex Giguère</t>
  </si>
  <si>
    <t>486 - François Garneau</t>
  </si>
  <si>
    <t>487 - Catherine Florent</t>
  </si>
  <si>
    <t>488 - Edouard Demangles</t>
  </si>
  <si>
    <t>489 - Pascal Poitevin</t>
  </si>
  <si>
    <t>490 - Mélissa St-Amant</t>
  </si>
  <si>
    <t>491 - Geneviève Huot</t>
  </si>
  <si>
    <t>492 - Claude Savoie</t>
  </si>
  <si>
    <t>493 - Stéphane Cormier</t>
  </si>
  <si>
    <t>494 - Francine Gaucher</t>
  </si>
  <si>
    <t>495 - Gilles Beauchamps</t>
  </si>
  <si>
    <t>496 - Patsy Biron</t>
  </si>
  <si>
    <t>497 - Alain Roussel</t>
  </si>
  <si>
    <t>498 - Audrey-Amélie Perron</t>
  </si>
  <si>
    <t>499 - Succession Angeline Moreau</t>
  </si>
  <si>
    <t>x</t>
  </si>
  <si>
    <t>500 - Succession Michel Gingras</t>
  </si>
  <si>
    <t>501 - Succession Mario Gravel</t>
  </si>
  <si>
    <t>502 - Francine Bélanger Catellier</t>
  </si>
  <si>
    <t>504 - Succession Aimé Brunelle</t>
  </si>
  <si>
    <t>505 - Stéphane Gauthier</t>
  </si>
  <si>
    <t>506 - Jonathan Jacques</t>
  </si>
  <si>
    <t>507 - Pauline Riberdy</t>
  </si>
  <si>
    <t>508 - Mylène Servant</t>
  </si>
  <si>
    <t>509 - Félix Gauthier-Telmosse</t>
  </si>
  <si>
    <t>510 - Emmanuel Labat</t>
  </si>
  <si>
    <t>511 - Jean Robitaille</t>
  </si>
  <si>
    <t>512 - Monique Prud'Homme</t>
  </si>
  <si>
    <t>513 - Patrice Caron</t>
  </si>
  <si>
    <t>515 - Succession Paul-Émile Morin</t>
  </si>
  <si>
    <t>516 - Fiducie D'Alcantara</t>
  </si>
  <si>
    <t>518 - Fiducie Familiale Desilets</t>
  </si>
  <si>
    <t>520 - Christian Roch</t>
  </si>
  <si>
    <t>522 - Diane Robert</t>
  </si>
  <si>
    <t>Administratif</t>
  </si>
  <si>
    <t>1 - Lectures</t>
  </si>
  <si>
    <t>2 - Formation</t>
  </si>
  <si>
    <t>3 - Informatique</t>
  </si>
  <si>
    <t>4 - Travail sur les outils modèles</t>
  </si>
  <si>
    <t>Clients:</t>
  </si>
  <si>
    <t>5 - Autres</t>
  </si>
  <si>
    <t>1730 - Construction Chisolm et Fils Inc.</t>
  </si>
  <si>
    <t>1731 - Les Toitures C.B.C. Inc.</t>
  </si>
  <si>
    <t>1732 - Mathilde Flahaut CPA Inc</t>
  </si>
  <si>
    <t>523 - Claude Drapeau</t>
  </si>
  <si>
    <t>524 - Maryse L'Archevêque</t>
  </si>
  <si>
    <t>lecture courriel cch mise à jour</t>
  </si>
  <si>
    <t>préparation mémo</t>
  </si>
  <si>
    <t>rencontre introductive</t>
  </si>
  <si>
    <t>familiariser avec le mémo modèle</t>
  </si>
  <si>
    <t>apprendre mémo</t>
  </si>
  <si>
    <t>préparation mémo, préparation tableau, voir livre des minutes</t>
  </si>
  <si>
    <t>discussion phtographe, discussion client potentiel</t>
  </si>
  <si>
    <t>discussion avec Guillaume,  petite formation faire un CDC</t>
  </si>
  <si>
    <t>lecure cch mise à jour</t>
  </si>
  <si>
    <t>préparation mémo +information manquantes</t>
  </si>
  <si>
    <t>Analyse livre de minutes (plus long, car le livre n'était pas à jour) + préparation mémo + préparation tableau</t>
  </si>
  <si>
    <t>voir tableau + mémo modèle</t>
  </si>
  <si>
    <t>information paye</t>
  </si>
  <si>
    <t>préparer liste de questions</t>
  </si>
  <si>
    <t xml:space="preserve">lecture du matin CCh en ligne </t>
  </si>
  <si>
    <t>repasser à travers le mémo d'isolation avant la rencontre, rencontre avec Guillaume, rencontre avec Guillaume</t>
  </si>
  <si>
    <t>revoir mémorandum+ révision + passer à travers organigramme</t>
  </si>
  <si>
    <t>enregostrement boite vocale C3X + feuille de temps</t>
  </si>
  <si>
    <t>Préparation mémo, tableau, conséquences fiscales, organigramme</t>
  </si>
  <si>
    <t>développement des affaires (conversation téléphonique + courriel)</t>
  </si>
  <si>
    <t>rencontre téléphonique Guillaume</t>
  </si>
  <si>
    <t>RENCONTRE TÉLÉPHONIQUE AVEC GUILLAUME JVM</t>
  </si>
  <si>
    <t>voir mémo avec modfication</t>
  </si>
  <si>
    <t>conversation sommaire Guillaume TED+ business</t>
  </si>
  <si>
    <t>révision su mémorandum avant remise</t>
  </si>
  <si>
    <t>lectures diverses + mémo pour Supra + Piermon (niaiser organigrammer+ voir tableau</t>
  </si>
  <si>
    <t>révision du mémorandum avant remise</t>
  </si>
  <si>
    <t>sommaire énoncé économique + courriel</t>
  </si>
  <si>
    <t>rencontre pour Piermont</t>
  </si>
  <si>
    <t>voir supra (sommaire des chèques)</t>
  </si>
  <si>
    <t>révision mémo avant remise + rencontre</t>
  </si>
  <si>
    <t>revoir mémo</t>
  </si>
  <si>
    <t>rencontre Supra + rencontre JVM de sociétés</t>
  </si>
  <si>
    <t>rencontre  évaluation + mémorandim</t>
  </si>
  <si>
    <t>administration + développement des affaires</t>
  </si>
  <si>
    <t>lecture flash fiscal + suivi mémo</t>
  </si>
  <si>
    <t>préparation mémorandum, tableau + organigramme</t>
  </si>
  <si>
    <t>préparation tableau pour contamination</t>
  </si>
  <si>
    <t>préparation T2 + voir docoumennt CDC + vente actions</t>
  </si>
  <si>
    <t>Meeting téléphonique</t>
  </si>
  <si>
    <t>6 - Travail dans des dossiers clients mais non chargeables (fournir détails)</t>
  </si>
  <si>
    <t>formation LMI + féplacement</t>
  </si>
  <si>
    <t>Conversation téléphonique avec Guillaume</t>
  </si>
  <si>
    <t>converssation tétléphonique avec vérificateur + suivi pour l'amendé</t>
  </si>
  <si>
    <t>Prépation tableau contamination+ analyse livre des minutes + analyse PBR + calcul + préparation mémo + impact fiscaux</t>
  </si>
  <si>
    <t>révision des T2 + passé à travers les courriels passées + recherche information pour Canada Inc. + Publipage</t>
  </si>
  <si>
    <t>révision T2 + regarder courriel du passé + analyse pour voir T106 + pour société de gestion (voir préparation T1134)</t>
  </si>
  <si>
    <t>recherche d'information dans le dossier + discussion avec avec Guillaume</t>
  </si>
  <si>
    <t>vérification sommaire convention unanime</t>
  </si>
  <si>
    <t>DIVERSES</t>
  </si>
  <si>
    <t>RÉVISION T2 H&amp; L Média, Gestion Marc Ouimet, 9417-8753 Québec et Gestion Dragzup Inc</t>
  </si>
  <si>
    <t>petite recherhce sur Page web</t>
  </si>
  <si>
    <t>réviser document comptable et voir impact internation (Nr4 potentiel + t1134+ T106)</t>
  </si>
  <si>
    <t>révision des dossiers avec Guillaume</t>
  </si>
  <si>
    <t>révision des dossier avec Guillaume</t>
  </si>
  <si>
    <t>conversayion avec Guillaume</t>
  </si>
  <si>
    <t>répondre question + voir élément pour 1134 + nr4</t>
  </si>
  <si>
    <t>confirmer la position pour T1135 + 1134</t>
  </si>
  <si>
    <t>voir si application Nr4 pour paiment à NR</t>
  </si>
  <si>
    <t>fichier paie Km + remboursement de dpense</t>
  </si>
  <si>
    <t>Lecture sommaire earn out</t>
  </si>
  <si>
    <t>Vérifier si clause earn out dans le contrat de vente</t>
  </si>
  <si>
    <t>discussion avec suivi avec Guillaume</t>
  </si>
  <si>
    <t>petite familiarisation avec la section asminitration</t>
  </si>
  <si>
    <t>Lecture sommaire CCh news (lost sur PEC + 55 + 249(4) et cartable virtuel</t>
  </si>
  <si>
    <t>Suivi ou je suis rendu + note au dossier</t>
  </si>
  <si>
    <t>voir information pour faire les roulements + voir manques information</t>
  </si>
  <si>
    <t>Discussion Nr4 et voir</t>
  </si>
  <si>
    <t>Dans le dossier de Gestion Huppé (recommencer taleau et voir lien avec ÉF + T3</t>
  </si>
  <si>
    <t>CQFF (indexation)</t>
  </si>
  <si>
    <t>Mise à jour du mémo pour indexation PSV + DGC</t>
  </si>
  <si>
    <t xml:space="preserve">PRÉPARER t1134 (1ERE ANNÉE ) RECHERCHE CERTAINES INFOMATIONS </t>
  </si>
  <si>
    <t>Discussionb recherhce avec Guillaume moment du rachat + société associées + recherche interpértation technique</t>
  </si>
  <si>
    <t>Discussion Guillaume (planification de retraire)</t>
  </si>
  <si>
    <t>LMI répondre courriel + lecture +</t>
  </si>
  <si>
    <t>Calcul JVM de la société + révision du dossier</t>
  </si>
  <si>
    <t>Suivi de dossier avec Guillaume</t>
  </si>
  <si>
    <t>Rencontre téléphonique Guillaume</t>
  </si>
  <si>
    <t xml:space="preserve">Actualisation des acquis - taxe à la consommation </t>
  </si>
  <si>
    <t>Actualisation des acquis - impôt international</t>
  </si>
  <si>
    <t>Révision T2 avant remise</t>
  </si>
  <si>
    <t>stratégie de rémunération</t>
  </si>
  <si>
    <t>conversation avec Guillaume outlook + autres</t>
  </si>
  <si>
    <t>Calcul JVM, Faire tableau + organigramme+ finalisationm</t>
  </si>
  <si>
    <t>lecture de certaines définitions pour T1134 (prêt en amin + partipation admissible)</t>
  </si>
  <si>
    <t>révision 1134 + régler diagnostics + courriel</t>
  </si>
  <si>
    <t>vérifer état financier + érture de journal</t>
  </si>
  <si>
    <t>LMI</t>
  </si>
  <si>
    <t>1733 - Summum V.R. Inc.</t>
  </si>
  <si>
    <t>1734 - Investissements Rodu Ltée</t>
  </si>
  <si>
    <t>1735 - Normand Gascon CPA</t>
  </si>
  <si>
    <t>1736 - Robert Bouchard  -Compagnie</t>
  </si>
  <si>
    <t>1737 - Pro-Expert Coffrage Inc.</t>
  </si>
  <si>
    <t>1738 - Assurancia Leduc, Decelles, Dubuc &amp; Ass.</t>
  </si>
  <si>
    <t>1739 - Techvac Environnement Inc</t>
  </si>
  <si>
    <t>1740 - Les Équipements Cofa Inc</t>
  </si>
  <si>
    <t>TEMPS FACTURÉ</t>
  </si>
  <si>
    <t># ACTIVITÉ</t>
  </si>
  <si>
    <t>Connversation téléphonique avec Guillaume (party de noel et suivis de dossier) + courriel developpement des affaires</t>
  </si>
  <si>
    <t xml:space="preserve">Préparation tableau, discussion téléphonique avec Guillaume + préparation courriel </t>
  </si>
  <si>
    <t>Écriture courrriel + écriture impôt + trouver écart BNR</t>
  </si>
  <si>
    <t>Dans le dossier Chaussurse villeneune, dfférentes recherches (tableau de décaissement de FER, Tableau pour retirer le capital des placements, confirmer maxium RRQ , PSV)</t>
  </si>
  <si>
    <t>Préparation tableaau JVM</t>
  </si>
  <si>
    <t>Voir poir ID REP</t>
  </si>
  <si>
    <t>Essayer ID REP + Appel ARC ID REP (recherhce information, système a Été bloqué)</t>
  </si>
  <si>
    <t>voir pour calcul de la provison impôt</t>
  </si>
  <si>
    <t>Regarder à travers fichier du client pour comptabilisation</t>
  </si>
  <si>
    <t>Regarder courriel + analyse livre des minutes</t>
  </si>
  <si>
    <t>Feuille de temps la veille + autre lecture</t>
  </si>
  <si>
    <t>Modifier mémo IMR</t>
  </si>
  <si>
    <t xml:space="preserve">Lecture mémo + préparation T2  + révisio n </t>
  </si>
  <si>
    <t>Révision du calcul JVM</t>
  </si>
  <si>
    <t>Modifier mémo Imr</t>
  </si>
  <si>
    <t>Analyse des minutes+ pérparation mémo</t>
  </si>
  <si>
    <t>Discussion Guillaume</t>
  </si>
  <si>
    <t>Lecture sommaire flash fiscal + lecture sommaire IMR + lecture sommaire 245</t>
  </si>
  <si>
    <t>Révision du calcul JVM avec Guillaume + voir calcul dans ancien dossier (Nomaplex)</t>
  </si>
  <si>
    <t>Finaliser dossier</t>
  </si>
  <si>
    <t>525 - Succession Jean Beaupré</t>
  </si>
  <si>
    <t>Préparation mémo</t>
  </si>
  <si>
    <t>Révision T2 avec Guillaume</t>
  </si>
  <si>
    <t>révisdion dossier avec Guillaume</t>
  </si>
  <si>
    <t>Discussion surplus apport et autres</t>
  </si>
  <si>
    <t>Discussion avec Guillaume et voir si élément Manquant</t>
  </si>
  <si>
    <t>Discussion dividende High low</t>
  </si>
  <si>
    <t>W8-Ben</t>
  </si>
  <si>
    <t>Discussion avec Guillaume (dossier personnel)</t>
  </si>
  <si>
    <t>Discussion diverses Guillaume (nouveau client et autres)</t>
  </si>
  <si>
    <t>Préparation tableau rendement sur investissement + diverses recherches + analyse testament et document testatementaires + discussion avec Guillaume pour clause Usufruit + fiducie</t>
  </si>
  <si>
    <t>Louise Lévesque (analyse du cas et des états financier + recheche pour recherche surplus apport)</t>
  </si>
  <si>
    <t>Recherche sur taux actualisation à utiliser et comment calculer VAN sur excel</t>
  </si>
  <si>
    <t>1741 - 4182901 Canada Inc. (Globel)</t>
  </si>
  <si>
    <t>Suivi avec Annie pour photo</t>
  </si>
  <si>
    <t>Voir changement de formulaire</t>
  </si>
  <si>
    <t>Suivi avec Annie+  Autres + conversation téléphonique avec Guillaume</t>
  </si>
  <si>
    <t>analyse livre des minutes + préparer organigramme + suivi avec Guillaume</t>
  </si>
  <si>
    <t>4182901 Canada Inc (Mettre code client (suivi)</t>
  </si>
  <si>
    <t xml:space="preserve">Lecture sommaire mise à jour </t>
  </si>
  <si>
    <t>conversation avec Guillaume</t>
  </si>
  <si>
    <t>Suivi voir convention fiscale</t>
  </si>
  <si>
    <t>Disccussion Wavec Guillaume</t>
  </si>
  <si>
    <t>Conversation avec Client, conversation comptable, Conversation avec Guillaume + courriel</t>
  </si>
  <si>
    <t>Analyse livre des minutes, prêtes noms, validation avec états financiers + organiogramme</t>
  </si>
  <si>
    <t>Voir pour préparation organigramme</t>
  </si>
  <si>
    <t>REMPLIR W8-BEN-E (VOIR CONVENTION)</t>
  </si>
  <si>
    <t>Discussion pour orientateur actualisation des acquis</t>
  </si>
  <si>
    <t xml:space="preserve"> Analyse livre des minutes + JVM + courriel</t>
  </si>
  <si>
    <t>MAJ mémo</t>
  </si>
  <si>
    <t>Suivi+ feuille de temps + suivi des dossiers en cours</t>
  </si>
  <si>
    <t>Recherche états financiers fédéral + Co-17</t>
  </si>
  <si>
    <t>Discussion fille du client  + suivi + courriel + regarder JVM + Capital-actions + courriel</t>
  </si>
  <si>
    <t>Obtenir NE</t>
  </si>
  <si>
    <t>Dans le dossier Foyer.. J'ai du recommencé parce que tu m'as appelé pedant que je terminais</t>
  </si>
  <si>
    <t>Révsion et ajout mise en page + rencontre Guillaume + modifier tableau</t>
  </si>
  <si>
    <t>Réunion avec Guillaume (2x), calcul JVM + lire acte de fiducie</t>
  </si>
  <si>
    <t>Prendre un temps regarder calcul Succession Jean Beaupré avec Guillaume</t>
  </si>
  <si>
    <t>Courriel LMI+ Discussion avec Guillaume + développement des affaires discussion Fred (T2 Inc.)+ feuille de temps + (conversations téléphoniques avec Sthéphane Hayeur Recrutement + technique ) + appel à Revenu Québec + appel à Taxprep</t>
  </si>
  <si>
    <t>1742 - 9061-3688 Québec Inc (Patrick Garceau)</t>
  </si>
  <si>
    <t>1743 - Charles E. Rajotte Inc.</t>
  </si>
  <si>
    <t>Préparation mémo + préparation organiogramme + modfication de certains éléments + voir de mutation</t>
  </si>
  <si>
    <t>lectures LMI (éléments à remplir)</t>
  </si>
  <si>
    <t>Préparation mémo + préparation organiogramme + modfication de certains éléments + voir de mutation+ voir 74,4(2) + voir Impôt revenu fractionné + révision</t>
  </si>
  <si>
    <t>Lectures sommaire 55(2)</t>
  </si>
  <si>
    <t>Rencontre avec Guillaume (rencontre avec Guillaume)</t>
  </si>
  <si>
    <t>Rencontre avec Guillaume (succession Jean Beaupré - temps extra + suivi)</t>
  </si>
  <si>
    <t>Rencontre avec Guillaume + petite modification</t>
  </si>
  <si>
    <t>Toitures Benoit (moitié du temps) révision mémorandfum ensemble</t>
  </si>
  <si>
    <t>Lecture courriel (mise à jour)</t>
  </si>
  <si>
    <t>Révision Global</t>
  </si>
  <si>
    <t>planning de la journée + discussion Jessic</t>
  </si>
  <si>
    <t>Actualisation des acquis (rencontre)</t>
  </si>
  <si>
    <t>Préparation mémorandum + Révision Mémorandum + Tableau + organigramme</t>
  </si>
  <si>
    <t>Discussion Ordre CPA</t>
  </si>
  <si>
    <t>Lire les courriels et analyse livres des minutes + calcul JVM + Ornigramme</t>
  </si>
  <si>
    <t>Suivis de dossiers réorg</t>
  </si>
  <si>
    <t>Suivis de dossier réorg</t>
  </si>
  <si>
    <t>Installation logiciel Taxprep T1 + Suivis diverses + discussion avec Guillaume</t>
  </si>
  <si>
    <t>Lecture 55(2) + PWC + inscription</t>
  </si>
  <si>
    <t>Révision Globale</t>
  </si>
  <si>
    <t>Analyse Livre des minutes, analyse dossier</t>
  </si>
  <si>
    <t>Suivi avec Melissa Almeida</t>
  </si>
  <si>
    <t>Dans Garage Denis Boisclair (discussion Diverses)</t>
  </si>
  <si>
    <t>Suivi réorganisation avec Guillaume</t>
  </si>
  <si>
    <t>Voir ajustement dans le mémorandum</t>
  </si>
  <si>
    <t>LMI + déplacement</t>
  </si>
  <si>
    <t>Suivis de dossiers +discussion avec Stephanie</t>
  </si>
  <si>
    <t>Calcul JVM + capital-actiomns</t>
  </si>
  <si>
    <t>Suivi + voir réorganisation</t>
  </si>
  <si>
    <t>Feuille de temps et autres suiv courriel (mise à jour courriel de hier ) mémo réorganisation</t>
  </si>
  <si>
    <t>Courriel LMI</t>
  </si>
  <si>
    <t>Regarder les documents et modifer la T2</t>
  </si>
  <si>
    <t>Lecture courriel + notes + Capital-actions</t>
  </si>
  <si>
    <t>Discussion avec Guillaume Capital-actions</t>
  </si>
  <si>
    <t>Lectures + message poiur absence vacances + développement des affaires (mandat potentiel)</t>
  </si>
  <si>
    <t>Analyse Livre des Minutes et JVM estimé</t>
  </si>
  <si>
    <t>Analyse livres des minutes + organigramme</t>
  </si>
  <si>
    <t>Analyse Livre des minutes</t>
  </si>
  <si>
    <t>Vérifier livre des minutes à jour, calcul JVM des sociétés + suivi courriel</t>
  </si>
  <si>
    <t>Calcul JVM + courriel qui n'était pas nécessaire</t>
  </si>
  <si>
    <t>Suivi des courriels + suivis des JVM + plan sommaire de la réorganisation</t>
  </si>
  <si>
    <t>Conversations téléphonique avec Guillaume (retour de vacances + suivis)</t>
  </si>
  <si>
    <t>Suivi des dossiers à effectuer avant les fêtes</t>
  </si>
  <si>
    <t>Analyse livre des minutes + Calculer la JVM + lecture courriel + spread JVM + préparer Organigramme</t>
  </si>
  <si>
    <t>Lecture courriel mise à jour</t>
  </si>
  <si>
    <t>Courriel de suivi</t>
  </si>
  <si>
    <t>Suivis de dossiers en cours Guillaume (discussion AM + discussion PM)</t>
  </si>
  <si>
    <t>Analyse du dossier + préparation mémo + discussion sommaire</t>
  </si>
  <si>
    <t>Voir modèe de mémo pour fiducie + lecture high-low (analyser)</t>
  </si>
  <si>
    <t>Finalisation tableau JVM, finalisation les tableaux de capital-actions, préparation mémorandum, analyse et début de révision</t>
  </si>
  <si>
    <t>Lecture sommaire courriel</t>
  </si>
  <si>
    <t>Planning de la journée</t>
  </si>
  <si>
    <t>Révision finale mémo</t>
  </si>
  <si>
    <t>Conversation téléphonique avec Olivier Beauregard</t>
  </si>
  <si>
    <t>Conversation tétéphonique avec client</t>
  </si>
  <si>
    <t>Installation Logicel (modification d'adobe PDF</t>
  </si>
  <si>
    <t>Modification mise en page</t>
  </si>
  <si>
    <t>Suivi avec Guillaume pour modification de charte</t>
  </si>
  <si>
    <t>Suivi regarder note</t>
  </si>
  <si>
    <t>Lecture surplus  d'apport</t>
  </si>
  <si>
    <t>Conversations téléphoniques Diverses avec Guillaume</t>
  </si>
  <si>
    <t>Lecture sommaire Flash Fiscal</t>
  </si>
  <si>
    <t>Test Table des matières</t>
  </si>
  <si>
    <t>Conversations téléphoniques avec Guillaume</t>
  </si>
  <si>
    <t xml:space="preserve">Lecture courriel + révision T2 </t>
  </si>
  <si>
    <t>Voir informations T2</t>
  </si>
  <si>
    <t>Suivi + révision avec Guillaume</t>
  </si>
  <si>
    <t>discussion avec Guillaune</t>
  </si>
  <si>
    <t>Suivis de dossiers diverses</t>
  </si>
  <si>
    <t>Préparer l'organigramme</t>
  </si>
  <si>
    <t>Organigramme + JVM</t>
  </si>
  <si>
    <t>Lectures sommaire + planning de la journée</t>
  </si>
  <si>
    <t>Inscrire/modifier les notes de révision</t>
  </si>
  <si>
    <t>Facturer MaPlateforme Web (lecture courriel + voir ÉF)</t>
  </si>
  <si>
    <t>Vérifier tableau + Suivi des actions E</t>
  </si>
  <si>
    <t>Discussion Guillaume (Microsoft Pilot + modifier PDF + discussion autres )</t>
  </si>
  <si>
    <t xml:space="preserve">Regarder courriel + Préparation mémorandum </t>
  </si>
  <si>
    <t>Discussion CPA - surplus apport</t>
  </si>
  <si>
    <t>Écriture comptable</t>
  </si>
  <si>
    <t>Planning de la journée+ lecture courriel de la journée + installation taxprep forms + Classement de dossiers</t>
  </si>
  <si>
    <t>Révision T2 + courriel</t>
  </si>
  <si>
    <t>Préparation mémo (lecture courriel) + analyse</t>
  </si>
  <si>
    <t>Prépaparation tableau capital-actions + préparation mémorandum + révision du mémorandum</t>
  </si>
  <si>
    <t xml:space="preserve">Suivi courriel atualisation des acquis </t>
  </si>
  <si>
    <t>Planning de la journée + rencontre téléphonique avec Guillaume</t>
  </si>
  <si>
    <t>Révision finale</t>
  </si>
  <si>
    <t>Voir traitement hypothèque immobilière</t>
  </si>
  <si>
    <t>Préparation mémorandum (ajout rachat des actions E et F)</t>
  </si>
  <si>
    <t>Analyse livre des minutes, Préparation tableau C-A, Préparation mémorandum</t>
  </si>
  <si>
    <t>Recherche surplus apport</t>
  </si>
  <si>
    <t>LMI - Préparation de la rencontre de demain</t>
  </si>
  <si>
    <t>Finalisation T2 MaPlateforme Web. Inc. + vérifeir société associée car écart + Connection</t>
  </si>
  <si>
    <t xml:space="preserve">Voir si informations manquantes pour réorganisation </t>
  </si>
  <si>
    <t>Voir si informations manquantes pour réorganisation</t>
  </si>
  <si>
    <t>Planning + suivis courriels + suivis des dossiers en cours + rencontre téléphonique Guillaume (x2)</t>
  </si>
  <si>
    <t>S'assurer que les connexions sont bien effectuées + vérifier société associée</t>
  </si>
  <si>
    <t>Suivi courriel prof (actualisation des acquis)</t>
  </si>
  <si>
    <t>Suivi avec Guillaume + courriel</t>
  </si>
  <si>
    <t>Rencontre LMI pour déplacements</t>
  </si>
  <si>
    <t>Régler mise en page</t>
  </si>
  <si>
    <t xml:space="preserve">Écritures comptables </t>
  </si>
  <si>
    <t>Gains sur change + lecture pour raffraichir</t>
  </si>
  <si>
    <t>Recherche sur avantage imposable</t>
  </si>
  <si>
    <t>Planification de la journée  + mise en page + inscription audible + suivis avec Guillaume (x2)+ voir modification lettre modèle</t>
  </si>
  <si>
    <t>Vérifier travailleus expériences</t>
  </si>
  <si>
    <t>Révision du dossier et courriel poiur finaliser</t>
  </si>
  <si>
    <t>Lecture Masse salariale</t>
  </si>
  <si>
    <t>Discussion développement des affaires Marc-André Alarie</t>
  </si>
  <si>
    <t>Préparation des calculs + préparation des tableaux + préparation mémorandum</t>
  </si>
  <si>
    <t>Travailleurs d'expérience</t>
  </si>
  <si>
    <t>Lecture courriel + voir informations manquantes</t>
  </si>
  <si>
    <t>Petit lecture Traveilleurs expérience + voir document burea à domicile</t>
  </si>
  <si>
    <t>Planning de la journée + conversation avec Guillaume + Installation logiciel</t>
  </si>
  <si>
    <t>Suivi capital-actions + organigramme</t>
  </si>
  <si>
    <t>Préparation mémo + Préparation tableau + Préparation orgamigramme + JVM</t>
  </si>
  <si>
    <t>Modification mémo pour résolution des livres des minutes</t>
  </si>
  <si>
    <t>Regarder courriel et déclaration pour modification mémorandum (les soldes fiscax) + lecture sommaire + modificattion mémorandum pour inscrire modification IMRTD</t>
  </si>
  <si>
    <t>Révision mémorandum</t>
  </si>
  <si>
    <t>Lecture views 2011-040258117</t>
  </si>
  <si>
    <t>Planification de mes dossiers et la semaine</t>
  </si>
  <si>
    <t>Vérfier Capital-actions + JVM + organigramme</t>
  </si>
  <si>
    <t>Mettre àjour date mémorandum</t>
  </si>
  <si>
    <t>Suivi du dossier (envoi d'un courriel à M. Almeida)</t>
  </si>
  <si>
    <t>Regarder formulaire 1079.DI à remplir sur taxprep</t>
  </si>
  <si>
    <t>Discussion fiducie + suivi fiducie à préparer</t>
  </si>
  <si>
    <t>Recherche report de perte</t>
  </si>
  <si>
    <t>Calcul JVM et vérification des calculs JVM + Mise à jour du mémorandum avec la nouevlle JVM + finalisation révision</t>
  </si>
  <si>
    <t>Mise à jour livre des minutes des autres années + voir fiducie</t>
  </si>
  <si>
    <t>Lecture pour approfondir la recherhe sur les pertes</t>
  </si>
  <si>
    <t>Planification de la journée + voir feuille de temps</t>
  </si>
  <si>
    <t>Lecture pour approfondir et report de perte</t>
  </si>
  <si>
    <t>Révision des résolutions</t>
  </si>
  <si>
    <t>Mettre le dossier à jour + voir information manquantes</t>
  </si>
  <si>
    <t>Remplir formulaire</t>
  </si>
  <si>
    <t>Ajouter l'Impôt de la partie 4 au mémo</t>
  </si>
  <si>
    <t>Lire et apprendre le formulaire Divulgation obligatoire d’une opération désignée
ou divulgation préventive</t>
  </si>
  <si>
    <t>Discussion/suivi avec Guillaume</t>
  </si>
  <si>
    <t>Recherche coordonnée services aux fournisseurs RQ</t>
  </si>
  <si>
    <t>Recherhe report de perte + discussion avec Guillaume + Appel à RQ</t>
  </si>
  <si>
    <t>Révision T2 Suivi discussion avec Guillaume + révion t2 + voir impact états financiers + circularité Imrtd</t>
  </si>
  <si>
    <t>Discussion avec Guillaume</t>
  </si>
  <si>
    <t>Corriger les T2 + rencontre avec Guillaume + courriel</t>
  </si>
  <si>
    <t>Lecture sommaire avnt rencontre avec Guillaume + rencontre avec Guillaume</t>
  </si>
  <si>
    <t>Planning de la journée + remboursement de dépenses+ voir autorisation avec Guillaume + discussion Guillaume (Ifirm)</t>
  </si>
  <si>
    <t>Lire courriel + révision t2 + Mémo + vérifier impact 55(2) LIR + recherhce 55(2) et revenu imposable</t>
  </si>
  <si>
    <t>Lecture 55(2) + 125(7)</t>
  </si>
  <si>
    <t>Voir préparation T3 +Bénéciaire</t>
  </si>
  <si>
    <t xml:space="preserve">Planning de la journée + Recherche facture </t>
  </si>
  <si>
    <t>Courriel et envoi T2 + SUIVI 2021</t>
  </si>
  <si>
    <t>Voir document pour convention entre actionnaire</t>
  </si>
  <si>
    <t>Discussion avec Revenu Québec pour report de perte prospectif interproviviale</t>
  </si>
  <si>
    <t>Inscrire informations dans T3</t>
  </si>
  <si>
    <t>Lecture LMI et travail</t>
  </si>
  <si>
    <t>1482 - H&amp;L Média Inc.</t>
  </si>
  <si>
    <t>Lecture Flash+ Planification de la semaine</t>
  </si>
  <si>
    <t xml:space="preserve">Modifeir mémo avec solde + Recherhce </t>
  </si>
  <si>
    <t>Intérection 55(2) + 125(7)</t>
  </si>
  <si>
    <t>Lecture des courriels passés + révision T2 + courriel</t>
  </si>
  <si>
    <t>Voir mémo</t>
  </si>
  <si>
    <t>Suivi pouyr réorganisation</t>
  </si>
  <si>
    <t>Courriel pour mise à jour document</t>
  </si>
  <si>
    <t>Regarder planning potentiel (les constructions Sylvain Leduc)</t>
  </si>
  <si>
    <t>Classement des documents</t>
  </si>
  <si>
    <t xml:space="preserve">Suivi pour 164(6) </t>
  </si>
  <si>
    <t>Rentrer information Fiducie Cha,pagne</t>
  </si>
  <si>
    <t>Discussion avec Revenu Quebec - Report de perte interprovincial</t>
  </si>
  <si>
    <t>Répondre question LMI</t>
  </si>
  <si>
    <t>Discussion avec Guillaume pour Nicklv+ correction</t>
  </si>
  <si>
    <t>Planification de la journée/lecture mise à jour + discussion autre Guillaume</t>
  </si>
  <si>
    <t>Discussion Guillaume (Impot partie 4 + 55(2)</t>
  </si>
  <si>
    <t>XAV (revenir à la planif de bas)</t>
  </si>
  <si>
    <t>Capital-actions + discussion avec Guillaume + établissement des étapes + préparation mémorandum + regarder entente final + voiur les différents mémorandum</t>
  </si>
  <si>
    <t>Suivi courriel pour fiducie</t>
  </si>
  <si>
    <t>Préparation mémorandum</t>
  </si>
  <si>
    <t>Planning de ma journée + lecture + Installation Logiciel</t>
  </si>
  <si>
    <t>Rencontre LMI + déplacement</t>
  </si>
  <si>
    <t>Suivi avec M. Almeida pour obtenir contrat</t>
  </si>
  <si>
    <t>Révision T3+ T5 + courriel</t>
  </si>
  <si>
    <t>Planification de la journée + Installation logiciel + voir changement T3 + Photo (déplacement)</t>
  </si>
  <si>
    <t>Rempli Annnexe Chaby Investment</t>
  </si>
  <si>
    <t>Ajouter information fiducie familiale + Fiducie exclusive (Gamache)</t>
  </si>
  <si>
    <t>Fiducie Michel Brodeur (Ajout information A15)</t>
  </si>
  <si>
    <t>Vérifier bénéficiaire avec acte (ajouter clause dans le bas)</t>
  </si>
  <si>
    <t>Planning de la journée + voir mise à jour CB + suivi Discussion Guillaume</t>
  </si>
  <si>
    <t>Discussion Guillaume Fiducie</t>
  </si>
  <si>
    <t>Mémo + calcul + lecture</t>
  </si>
  <si>
    <t>Mémo + lecture</t>
  </si>
  <si>
    <t>Lecture site internet</t>
  </si>
  <si>
    <t>Préparation formulaire</t>
  </si>
  <si>
    <t>Gestion Huppé (voir écart)</t>
  </si>
  <si>
    <t>Modification Mémo + Tableau</t>
  </si>
  <si>
    <t>Lecture (CQFF) remplir formulaire DV</t>
  </si>
  <si>
    <t xml:space="preserve">Recherche pour remplir formlaire + analyse </t>
  </si>
  <si>
    <t>Lecture et planification de la journée + photo</t>
  </si>
  <si>
    <t>Livre des minute de Domotic + Analyse JVM rédaction mémorandum</t>
  </si>
  <si>
    <t>Remplir Bénéf + A15 (FIDUCIE EXCLUSIVE)</t>
  </si>
  <si>
    <t>Fiducie exclusive</t>
  </si>
  <si>
    <t>Planning de la journée + mise à jour + discussion Guillaume</t>
  </si>
  <si>
    <t>Lecture/recherche/ Discussion Guillaume (Opération déterminées + fomulaire à remplir + Inceste corporative)</t>
  </si>
  <si>
    <t>Discussion avec Guillaume  + lire le mémo</t>
  </si>
  <si>
    <t>Préparation mémo+ Ajout d'étape + Préparer organigramme final + Révision /correction</t>
  </si>
  <si>
    <t>Remplir feuille de temps + planning</t>
  </si>
  <si>
    <t>Recheche pour Cristallisation et IRFPréparation mémo+ Ajout d'étape + Préparer organigramme final + Révision /correction</t>
  </si>
  <si>
    <t>Application 120,4(5) + LIR et 112(3) vs 40(3,6)</t>
  </si>
  <si>
    <t>Lecture texte sur les opérations déterinées</t>
  </si>
  <si>
    <t>Remplir formulaireOD + CP + lecture complet mémo + analyse</t>
  </si>
  <si>
    <t>Lire courriel + voir rorg</t>
  </si>
  <si>
    <t>Planning de la journée + feuille de temps et autres</t>
  </si>
  <si>
    <t>Voir programme FARR, analyse livre des minutes + Appel pour programme FARR + calcul JVM + Préparation + Préparation organigramme</t>
  </si>
  <si>
    <t>Regarder testament + Analyse livre des minutes + Analyse JVM Réviser T2+ voir pour obtention des numéros + courrie</t>
  </si>
  <si>
    <t>Voir modification de Guillaume + Lecture pour remplir formulaire Annuel</t>
  </si>
  <si>
    <t>Analyse livre des minutes (Construction Sylvain Leduc) + Gestion Sylvain Leduc + Calcul JVM</t>
  </si>
  <si>
    <t xml:space="preserve">Discussion avec Guillaume, Planning de la journée + suivis diverses </t>
  </si>
  <si>
    <t>Préparation Mémorandum, discussions avec + Analyse JVM</t>
  </si>
  <si>
    <t>Vérifier article déduction fiducie</t>
  </si>
  <si>
    <t>Discussion représentant programme FAAR</t>
  </si>
  <si>
    <t>Finalisation formulaire</t>
  </si>
  <si>
    <t>finalisation des formulaires</t>
  </si>
  <si>
    <t>1744 - École du Bar de Montréal</t>
  </si>
  <si>
    <t>1745 - Martin Riopel - cie à venir</t>
  </si>
  <si>
    <t>1746 - Les Constructions Sylvain Leduc</t>
  </si>
  <si>
    <t>1747 - DLS CPA SENCRL</t>
  </si>
  <si>
    <t>1748 - Pompage de Beton Express Inc</t>
  </si>
  <si>
    <t>1750 - 9152-9396 Québec Inc. (Automanie)</t>
  </si>
  <si>
    <t>TOTAL DES HEURES FACTURÉES</t>
  </si>
  <si>
    <t>526 - Didier Dubois</t>
  </si>
  <si>
    <t>527 - Johanne Comeau</t>
  </si>
  <si>
    <t>528 - Mélissa Perreault</t>
  </si>
  <si>
    <t>Nombre d'heures en attente d'être facturées</t>
  </si>
  <si>
    <t>% non facturable</t>
  </si>
  <si>
    <t>Total Facturées</t>
  </si>
  <si>
    <t>Objectif annuel</t>
  </si>
  <si>
    <t>% atteint</t>
  </si>
  <si>
    <t>Temps annuel passé</t>
  </si>
  <si>
    <t>Date de début</t>
  </si>
  <si>
    <t>Date aujourd'hui</t>
  </si>
  <si>
    <t>% annuel passé</t>
  </si>
  <si>
    <t>Planning de la semaine + suivis Guillaume + feuile de temps</t>
  </si>
  <si>
    <t>Suivi pour révision T2 (voir fin exercice)</t>
  </si>
  <si>
    <t>Vérifier acte de fiducie pour age bénéficiaire (Fiducie familiale Paquin)</t>
  </si>
  <si>
    <t>Suivi avec Guillaume + préparation mémorandum (révision )</t>
  </si>
  <si>
    <t>Modification  organigramme pour ajouter billet</t>
  </si>
  <si>
    <t>529 - Benoit Simard (Forge 3000)</t>
  </si>
  <si>
    <t>Planning de journée + suivis de dossiers avec Guillaume</t>
  </si>
  <si>
    <t>Lectures flash fiscal + Règle 21 ans + vérifier écrirure comptable</t>
  </si>
  <si>
    <t>Modification suite au changement et révision du dossier + organigramme + modifierles tableaux</t>
  </si>
  <si>
    <t>Arrangement de disposition factice</t>
  </si>
  <si>
    <t>Lecture mémo finale</t>
  </si>
  <si>
    <t xml:space="preserve">Construction Leduc: Discussion Guillaime réorganisation </t>
  </si>
  <si>
    <t>Planning de la journée + discussion Guillaume</t>
  </si>
  <si>
    <t>Voir modification mémo Rodu + contrat prête-nom</t>
  </si>
  <si>
    <t>Préparation mémorandum, finalisaion mémorandum+ finir Tableau+ vérifier prête-nom+</t>
  </si>
  <si>
    <t>Recherhe dossier + courriel</t>
  </si>
  <si>
    <t>Rentrer Infos bénéficiaires + révision</t>
  </si>
  <si>
    <t>Planning de la journée et lecture + suivis T3 ;à produire</t>
  </si>
  <si>
    <t>Revoir T2 de l'an passé, regarder état financier et recueil d'information et courriel (Canplex et Gestion)</t>
  </si>
  <si>
    <t>Regarder prise de note</t>
  </si>
  <si>
    <t>Novotek (voir courriel + prise de note)</t>
  </si>
  <si>
    <t>Voir remplir fiducie</t>
  </si>
  <si>
    <t>Fiducie Catherine Tremblay + Fiducie Frédéric Dionne + Fiducie Frédéric Gagné</t>
  </si>
  <si>
    <t>Analyse capital-actions + préparer tableau + calcul JVM + Lire courriel + notes</t>
  </si>
  <si>
    <t>Lecture final révision</t>
  </si>
  <si>
    <t>Ajout de l'Assurance vie- correcttion du fichier</t>
  </si>
  <si>
    <t>Suivis infos manquantes + courriel</t>
  </si>
  <si>
    <t>Classement des fichiers + recherche Moules et F &amp; T + analyse F &amp; T</t>
  </si>
  <si>
    <t xml:space="preserve">Regarder courriel + analyse  si quesions </t>
  </si>
  <si>
    <t>Suivi avec Guillaume + recherhce comptabilité</t>
  </si>
  <si>
    <t>Lecture sur prête nom</t>
  </si>
  <si>
    <t>Discussion avec client potentiel Éric Mondor (450)547-9314</t>
  </si>
  <si>
    <t>Planning de la journée + suivis + discussion Guillaume + Discussion RQ (rappel concernant divulgation obligatoire)</t>
  </si>
  <si>
    <t>Courriel pour le porgramme FARR (envoi mémo)</t>
  </si>
  <si>
    <t>Discussion Guillaume avant vavances</t>
  </si>
  <si>
    <t>55(2)</t>
  </si>
  <si>
    <t>Planning + Suivi</t>
  </si>
  <si>
    <t>Planning de la journée + suivi + rencontre avec Nathalie GC pour imprimante</t>
  </si>
  <si>
    <t xml:space="preserve">Lecture C3I </t>
  </si>
  <si>
    <t>Courriel à Guillaume + courriel Marie-Claude+ révision Gestion C2M</t>
  </si>
  <si>
    <t>Discussiop avec Alexis Vallée programme FARR, Analyse charte C-A + envoi organigramme</t>
  </si>
  <si>
    <t>LMI (Finaliser Présentation)</t>
  </si>
  <si>
    <t>Mémorandum</t>
  </si>
  <si>
    <t>Regarder mémorandum + regarder T5 + courriel</t>
  </si>
  <si>
    <t>Rencontre téléphonique avec Marie-Claude Rivard pour discussion nature C3I, moules et remplir travailleurx expériences</t>
  </si>
  <si>
    <t>Révision Annexe 15+ recherche acte acte de fiducie + courriel</t>
  </si>
  <si>
    <t>Recherche back up pour solde impôt 2 $</t>
  </si>
  <si>
    <t>Préparation formulaire de roulement</t>
  </si>
  <si>
    <t>Planning</t>
  </si>
  <si>
    <t>Lecture- Délai de prescriptionm</t>
  </si>
  <si>
    <t>Courriel pour travailleurs d'expérience 2022</t>
  </si>
  <si>
    <t xml:space="preserve">Remplir les 4 fiducies avec états financiers + remplir détention </t>
  </si>
  <si>
    <t xml:space="preserve">Préparation tableau, analyse </t>
  </si>
  <si>
    <t>Préparastion + révision + finalisation tableau + organigramme</t>
  </si>
  <si>
    <t>Lecture 84,1</t>
  </si>
  <si>
    <t>Remplir IRGF, Maximisation passation à charge, analyse acquisition pour C3I, déduction frais de transport, maximisation A23 + remplir A33-1136 + Produire lettrre choix 1a + Gestion C2M</t>
  </si>
  <si>
    <t>Ange Hibou + Chaby (préparaiton T3 avec Info ÉF) + révision A15 + Chaby</t>
  </si>
  <si>
    <t>Courriel à Marie-Claude</t>
  </si>
  <si>
    <t>Recherche prêtre-nom</t>
  </si>
  <si>
    <t>Réviser + remplir les 3 déclarations sauf les attributions</t>
  </si>
  <si>
    <t>Planning de la journée + Divers suivis des T3 + Voir comment joindre des PDF</t>
  </si>
  <si>
    <t>Révision documemntation légale plus courriel</t>
  </si>
  <si>
    <t>Révision + remplir formulaire</t>
  </si>
  <si>
    <t>Regarder chapitre 3051</t>
  </si>
  <si>
    <t>Classement + modification</t>
  </si>
  <si>
    <t>Remplir T3 avec état financier + révision</t>
  </si>
  <si>
    <t>Remplir T3 avec état financiers + révision</t>
  </si>
  <si>
    <t>Suivi et monter le mémo + organigramme</t>
  </si>
  <si>
    <t>Planning de la journée courriel + discussion avec Guillaume (suivis + retour sur des dossiers)</t>
  </si>
  <si>
    <t>Novotek: Préparer mémo, lecture courriel + lecture notes, + voir livre des minites + charte</t>
  </si>
  <si>
    <t>Remplir Annexe 15 + recherche ces informations manquantes</t>
  </si>
  <si>
    <t>Groupe Marie-Eve Duplessis avocate (lecture ancien courriel + révision T2 + courriel)</t>
  </si>
  <si>
    <t>Novotek (modifier JVM, Préparer organigramme + préparer mémo + réviser mémo)</t>
  </si>
  <si>
    <t>Discussion avec Alexis Lavallée (programme FARR)</t>
  </si>
  <si>
    <t>Fiducie JP Talbot (demander NE + Remplir MR69 + courriel)</t>
  </si>
  <si>
    <t>Planning de la journée + suivi + feuille de temps + voir pour envoi T3</t>
  </si>
  <si>
    <t>Regarder modifation au mémo de Nomaplex + voir 84,1</t>
  </si>
  <si>
    <t>Regarder ancien courriel + revoir note + dresser oganigramme</t>
  </si>
  <si>
    <t>Discussion développement des affaires</t>
  </si>
  <si>
    <t>Novotek (lecture final avant remise)</t>
  </si>
  <si>
    <t>Analyse du dossier</t>
  </si>
  <si>
    <t>Recherche prête nom (écrire courriel CPA)</t>
  </si>
  <si>
    <t>Répondre courriel Alexis Lavallée</t>
  </si>
  <si>
    <t xml:space="preserve">Voir mémo modèle + Analyse 84,1+ voir </t>
  </si>
  <si>
    <t>Analyse Mémo + remplir chèque</t>
  </si>
  <si>
    <t>Planning de la journée + suivis/discussion Guillaume + feuille de temps</t>
  </si>
  <si>
    <t>Planning + conversation avec Guillaume + dissuission actualisation des acquis</t>
  </si>
  <si>
    <t>Discussion téléphonique avec Guillaume + Prise de note</t>
  </si>
  <si>
    <t xml:space="preserve">Remplir les 2 fiducies </t>
  </si>
  <si>
    <t>Remplir les 3 fiducies</t>
  </si>
  <si>
    <t>Discussion avec Guillaume + Analyse état financier + analyse contrat achat/livre des minutes</t>
  </si>
  <si>
    <t>Sylvain Leduc (regarder question)</t>
  </si>
  <si>
    <t>Planning de la journée + voir modèle dans utres dossiers chèque à prduire</t>
  </si>
  <si>
    <t>Révision des chèques à produire</t>
  </si>
  <si>
    <t>Remplir Formulaire CPA - Comptabilisation</t>
  </si>
  <si>
    <t>Voir correction Leduc + suivis Guillaume</t>
  </si>
  <si>
    <t>Novotech (formaulaire de roul;ment + NE)</t>
  </si>
  <si>
    <t>Recherche travailleurs expérience + courriel</t>
  </si>
  <si>
    <t>Pour les 2 fiduices, regarder T3 de l'an passé pour attribution, regarder courriel pour directive attribution + regarder T3 + remplir</t>
  </si>
  <si>
    <t>Succession Marc-André Desnoyers: lire les courriels+ remplir T3</t>
  </si>
  <si>
    <t>Modifier les 4 fiducies</t>
  </si>
  <si>
    <t>Lecture pour convention entre actionnaire (recherche)</t>
  </si>
  <si>
    <t>Remplir les 3 CDC pour chacun des actionnaires</t>
  </si>
  <si>
    <t>Demander le NE, Analyse du dossier</t>
  </si>
  <si>
    <t>Planning début de la semaine + suivis discussion Guillaume + suivis fiducie</t>
  </si>
  <si>
    <t>Voir modèle CDC  + voir sur site ARC ou enregistre Testament/acte de fiduce</t>
  </si>
  <si>
    <t>Révision des 3 CDC + Assemblage</t>
  </si>
  <si>
    <t>Préapation de l'assemblage + lecture 98(3)+ 85(2)</t>
  </si>
  <si>
    <t>Installation nouvelle version T3</t>
  </si>
  <si>
    <t>Planning de la journée + suivis  Guillaume</t>
  </si>
  <si>
    <t>Préparation mémo + ajustement</t>
  </si>
  <si>
    <t>Préparation mémo + analyse + voir articles de loi</t>
  </si>
  <si>
    <t>Regarder sommaire budget</t>
  </si>
  <si>
    <t>Cours LMI + déplacement</t>
  </si>
  <si>
    <t>Appeler pour Yealink</t>
  </si>
  <si>
    <t>Planning de la journée + suivi avec Guillaume + remboursement de dépense</t>
  </si>
  <si>
    <t xml:space="preserve">Préparer organigramme, finalisation, révision, lecture </t>
  </si>
  <si>
    <t>Préparation mémorandum, analyse 98(3), rédiger texte 98(3)+ vérifier tranmission</t>
  </si>
  <si>
    <t>Link société associées+  conversation avec Marie-Claude Rivard + voir si système d'égout est admissible + remplir T2 Amendé (demande du crédit travailleurs expérience + C3I)</t>
  </si>
  <si>
    <t>Lecture CQFF (C3I) + mini-recherche travailleurs expériences + recherche modèle 98(3) + transmission + regarder mémorandum de Pompage Correction</t>
  </si>
  <si>
    <t>Planning de la journée + suivis</t>
  </si>
  <si>
    <t>Planificaiton de la journée + discussion avec Guillaume/Suivis</t>
  </si>
  <si>
    <t>Lecture table-Ronde RQ (c3i) individualisation d'un bien</t>
  </si>
  <si>
    <t>Discussion avec Marie-Claude Rivard (précision C3I + finalisation)</t>
  </si>
  <si>
    <t>Mémo+ Tableau</t>
  </si>
  <si>
    <t>Installation imprimante</t>
  </si>
  <si>
    <t>Planning de la journée /semaine + Suivi</t>
  </si>
  <si>
    <t>Mise à Jour T1</t>
  </si>
  <si>
    <t>Lecture flash fiscal</t>
  </si>
  <si>
    <t xml:space="preserve">Prépararer tableau, Mémo + analyse </t>
  </si>
  <si>
    <t>Regarder Mémo 9002</t>
  </si>
  <si>
    <t>Voir Étape/dossier</t>
  </si>
  <si>
    <t>Déjauner + GC Fiscalité</t>
  </si>
  <si>
    <t>Documemnntation Pipeline  (courriel)</t>
  </si>
  <si>
    <t>Interprétation technique: Changement de contrôle vs acquisition de contrôle</t>
  </si>
  <si>
    <t>Révision + finalisation mémo + organigramme</t>
  </si>
  <si>
    <t>Planning + suivi</t>
  </si>
  <si>
    <t>Révision</t>
  </si>
  <si>
    <t>Planning de la journée + Discussion téléphonique avec Donald Flemming</t>
  </si>
  <si>
    <t>Préparation Mémo + tableau+ question</t>
  </si>
  <si>
    <t>Suivi avec Guillaume</t>
  </si>
  <si>
    <t>Planning de la journée + feuille de temps</t>
  </si>
  <si>
    <t xml:space="preserve">Prépoarer organigramme et réviser </t>
  </si>
  <si>
    <t>Agir de concert + acquisition de contrôle + article 79 +80</t>
  </si>
  <si>
    <t>Discussion Comptable KPMG</t>
  </si>
  <si>
    <t>Lecture courriel, lecture contrat  d'achat et documentation légale, préparation mémorandum et tableau</t>
  </si>
  <si>
    <t>Analyse gain sur régleement de dette + analyse extinction de dette et analyse PTPE</t>
  </si>
  <si>
    <t>1751 - Carlos Luperdigas (cie à venir)</t>
  </si>
  <si>
    <t>1752 - Novotek</t>
  </si>
  <si>
    <t>1753 - Variétés B. Desmarais (1992) Inc.</t>
  </si>
  <si>
    <t>1754 - 9340-5819 Québec Inc (Philippe Delpouve)</t>
  </si>
  <si>
    <t>1755 - Excavation Marcel Clark Inc</t>
  </si>
  <si>
    <t>1756 - 9349-3039 Québec Inc (Optiprocess - Jonathan Gagné)</t>
  </si>
  <si>
    <t>1757 - Alain Bélanger (Messiers &amp; Associé)</t>
  </si>
  <si>
    <t>1758 - Les entreprises V.N.J. Chariots élévateurs Inc.</t>
  </si>
  <si>
    <t>1759 - France Morin</t>
  </si>
  <si>
    <t>530 - Succession Marc-André Desnoyer</t>
  </si>
  <si>
    <t>531 - Isabelle Gingras</t>
  </si>
  <si>
    <t>Mise à jour Taxprep forms</t>
  </si>
  <si>
    <t xml:space="preserve">Lecture flash fiscal mis à jour + Convention </t>
  </si>
  <si>
    <t>Chercher NE+ préparer + réviser formulaire de roulement + chercher résolution</t>
  </si>
  <si>
    <t xml:space="preserve">Préparation mémo + révision </t>
  </si>
  <si>
    <t>Lire + écrire clause convention entre actionnaire</t>
  </si>
  <si>
    <t>Planning de la journée + recherche lettre couverture/recherche résolutions + discussion Guillaume</t>
  </si>
  <si>
    <t>Mémorandum + suivis avec Guillaume</t>
  </si>
  <si>
    <t>Regarder autre mémo</t>
  </si>
  <si>
    <t>Voir fonctionnement Fiducie Exclusive</t>
  </si>
  <si>
    <t>Planning de la journée + Suivis Guillaume</t>
  </si>
  <si>
    <t>Lecture courriel + lecture prise de note + Préparation mémorandum + Organigramme + Révision + modification</t>
  </si>
  <si>
    <t>Lecture sur fiducie + Opération désigné</t>
  </si>
  <si>
    <t>Suivi pour étape mémo</t>
  </si>
  <si>
    <t>Révsision T3 + courriel obtenir information + conversation téléphonique</t>
  </si>
  <si>
    <t>Révision T2 Patricia Nicole MD + lecture ancien courriel</t>
  </si>
  <si>
    <t>Modifier T2 + suivi état financier + courriel</t>
  </si>
  <si>
    <t>Planning de la journée + suivis Guillaume</t>
  </si>
  <si>
    <t>Révision T2 + révision des états financiers</t>
  </si>
  <si>
    <t>Préparaion LMI</t>
  </si>
  <si>
    <t>Planning de la journé</t>
  </si>
  <si>
    <t>Lecture 104(5,8)</t>
  </si>
  <si>
    <t>Finalisation + courriel + vérifer portion ÉF</t>
  </si>
  <si>
    <t>Voir possibilité Surplus d'aport débiteur+ Voir écriture+ Suivis Guillaime + Voir facon de monter roulement</t>
  </si>
  <si>
    <t>Monter formulaire de roulement + courriel</t>
  </si>
  <si>
    <t>Courriel pour Nicv M. Holdings + réviser NBPA + commentaire</t>
  </si>
  <si>
    <t xml:space="preserve">Produire T2 </t>
  </si>
  <si>
    <t>Lecture mémo avant envoi</t>
  </si>
  <si>
    <t>Discussion avec le client (suivis)</t>
  </si>
  <si>
    <t>1760 - Anthony Bergeron (cie à venir)</t>
  </si>
  <si>
    <t>1761 - Pépinière Excel</t>
  </si>
  <si>
    <t>1762 - Novia Entreprises Inc.</t>
  </si>
  <si>
    <t>532 - Marco Cusson</t>
  </si>
  <si>
    <t>Plamnning de la journée + suivs Guillaume discussion</t>
  </si>
  <si>
    <t>Révision T2 Pour Gestion AMST + Gestionb M3S + voir écart dividende l'an passé + voir dclaration an passé + voir suivi T1135</t>
  </si>
  <si>
    <t>Révision T2 + regarder sommaire conciliation revenus de placement + suivi T1135 + correction</t>
  </si>
  <si>
    <t xml:space="preserve">Modifier mémorandum + révision </t>
  </si>
  <si>
    <t>Suivi Comptable/client</t>
  </si>
  <si>
    <t>1749 - Gestion Éric Lépine et Mélanie Lecavalier Inc.</t>
  </si>
  <si>
    <t>Mi-recherche - Pénalité en sur retard</t>
  </si>
  <si>
    <t>Planning de la journée + suivis Guillaume + feuille de temos</t>
  </si>
  <si>
    <t xml:space="preserve">Discussion avec Marie-Claude pour le Solde d'impôt + modification </t>
  </si>
  <si>
    <t>Discussion avec Comptable ppour réorg</t>
  </si>
  <si>
    <t>Fiducie Bouccara (révision T3 + Voir mémo RCGT + regarder Annexe 15)</t>
  </si>
  <si>
    <t>Suivi règle attribution + regarder correction mémo</t>
  </si>
  <si>
    <t>127 - Sauvageau Hanley CPA Inc.</t>
  </si>
  <si>
    <t>1055-D - Anne-Marie Ducharme</t>
  </si>
  <si>
    <t>1085 - MPA Société de comptables Professionnels agréés Inc</t>
  </si>
  <si>
    <t>1605 - Groupe Laforest (Maxime Laforest)</t>
  </si>
  <si>
    <t xml:space="preserve">LMI </t>
  </si>
  <si>
    <t>Questions résidence principale</t>
  </si>
  <si>
    <t>Lecture autres (résidence + OAA)</t>
  </si>
  <si>
    <t>Suivis courriel</t>
  </si>
  <si>
    <t>Congé statutaire</t>
  </si>
  <si>
    <t>Appel à L'ARC pour ID REP et NE</t>
  </si>
  <si>
    <t xml:space="preserve">Recherche OAA et décès (retenue à la source)+ Appel a RQ </t>
  </si>
  <si>
    <t>Suivis courriel + concervatiob</t>
  </si>
  <si>
    <t>Envoi document à Duarte + Conversation</t>
  </si>
  <si>
    <t>Plannig de la journée + Suivis/discussions Guillaume</t>
  </si>
  <si>
    <t>Analyse des divers livres des minues (de 5 sociétés + courriel)</t>
  </si>
  <si>
    <t>Planning de la journée + Suivis de dossier Guillaume + Discussion développement des affaires avec client</t>
  </si>
  <si>
    <t>Lecture mise à jour</t>
  </si>
  <si>
    <t>Planning de la journée + suivi avec Guillaumne</t>
  </si>
  <si>
    <t xml:space="preserve">Discussion avec comptable pour écriture </t>
  </si>
  <si>
    <t>Voir et faire comptabilité</t>
  </si>
  <si>
    <t>Voir T1135 et suivi pour les années passées</t>
  </si>
  <si>
    <t>Voir fonctionnement tableau comptabilité</t>
  </si>
  <si>
    <t>Planning + discussion avec Guillaume</t>
  </si>
  <si>
    <t>Préparation mémo + JVM + Capital-actions+ organigramme</t>
  </si>
  <si>
    <t>Préparation roulement (3) + courriel</t>
  </si>
  <si>
    <t>55(2) + Discussion avec Guillaume tableau excel</t>
  </si>
  <si>
    <t>Finalisation état financiers, préparation T2 + voir l'an passé la T1 afin de déterminer les interrelations</t>
  </si>
  <si>
    <t>Voir crédit pour médecin</t>
  </si>
  <si>
    <t>Suivi avec RQ</t>
  </si>
  <si>
    <t>Suivi T1135</t>
  </si>
  <si>
    <t>Faire liaison et onglet note</t>
  </si>
  <si>
    <t>1763 - Déneigement FM Inc.</t>
  </si>
  <si>
    <t>1764 - NetChaos (Martin Gagnon)</t>
  </si>
  <si>
    <t>1765 - Summum Irrigation (Luc Rodrigue)</t>
  </si>
  <si>
    <t>533 - Marie-Josée Bergeron</t>
  </si>
  <si>
    <t xml:space="preserve">Organigramme </t>
  </si>
  <si>
    <t>Suivi NI</t>
  </si>
  <si>
    <t>Suivi Ni</t>
  </si>
  <si>
    <t>Discussion avec Raynald Bélanger T1135</t>
  </si>
  <si>
    <t>Lecture prise de note +courriel</t>
  </si>
  <si>
    <t>Suivi OOA</t>
  </si>
  <si>
    <t>Suivi Finalisation</t>
  </si>
  <si>
    <t>Modification du mémorandum pour compagnie Tampon + modification de charte + souscription + Analyse roulement de Gestion Ikagai + Modification de charte + organigramme de début et de fin et révision</t>
  </si>
  <si>
    <t xml:space="preserve">Planning de la journée + suivis </t>
  </si>
  <si>
    <t>Modification au mémorandum</t>
  </si>
  <si>
    <t xml:space="preserve">Planning de la journée + Classemen de courriel + Suivi Guillaume (discussion) </t>
  </si>
  <si>
    <t>révision de la documentation légale + Préparer 2 formulaires de roulement + Obtenir NE + Liste des chèques + envoi courrriel client</t>
  </si>
  <si>
    <t>Révision de la documentation légale + courriel+ discussion Nicole + Préparer roulement + obtenir Ne + liste des chèques + envoi courriel client</t>
  </si>
  <si>
    <t>Lecture + élément à remplir</t>
  </si>
  <si>
    <t>Lire courriel + Voir livre des minutes + Mémoramum + organigramme</t>
  </si>
  <si>
    <t>Planning + Lecture + LMI</t>
  </si>
  <si>
    <t>Planning + Lecture + courriel + suvi/discussion avec Guillaume</t>
  </si>
  <si>
    <t xml:space="preserve">Plus </t>
  </si>
  <si>
    <t>Calcul JVM avec nouveau tableau (pourrait rentrer dans le dosier)</t>
  </si>
  <si>
    <t>Lecture + courriel</t>
  </si>
  <si>
    <t>Planning de la journée + Suivi Guillaume + Efface courriel</t>
  </si>
  <si>
    <t>Modification mémo pour étape roulement + révision + voir impacts fiscaux</t>
  </si>
  <si>
    <t>Lecture courriel + capital-actioms</t>
  </si>
  <si>
    <t>Obtenir NI + Préparation formulaire de roulement</t>
  </si>
  <si>
    <t>Courriel+ recherhce tableau des JVM + Capital-actions+ préparer organigramme + débuter faits et Hypothèse</t>
  </si>
  <si>
    <t>Vente actions vs Venet actifs + Suivi Guillaume</t>
  </si>
  <si>
    <t>Regarder modèle de planification de retraire + voir modèle pour vnet actions vs actifs</t>
  </si>
  <si>
    <t>Planning de la journée et planning de la semaine + suivis Guillaume</t>
  </si>
  <si>
    <t>Lecture sommaire BUMP</t>
  </si>
  <si>
    <t>Lecture copurriel</t>
  </si>
  <si>
    <t>Regarder courriel + lecture mémo + voir état financier et déclration de revenus  + recherhce JVM terrain + Calcul</t>
  </si>
  <si>
    <t>Suivi Vente d'actions et Vente d'actifs + finalisationa avec tableau</t>
  </si>
  <si>
    <t>Lecture sommaire budget</t>
  </si>
  <si>
    <t>Planning  + lecture +suivi tyde de planning</t>
  </si>
  <si>
    <t>Planning de la journée!</t>
  </si>
  <si>
    <t>voir budget CQFF (Notes+ commentaires)</t>
  </si>
  <si>
    <t>Lecture sur le budget</t>
  </si>
  <si>
    <t>Recherche proposition législative + écriture de courriel + lecture différents suémé budget + analyse document budgétaire + regarder tableau d'intégration</t>
  </si>
  <si>
    <t>Finaliser les faits et hypothèses + regarder courriel + envoi courriel notaire</t>
  </si>
  <si>
    <t>Recherche Burea à domicile</t>
  </si>
  <si>
    <t>Vérifier acte de fiducie Julien + revoir clause de décès</t>
  </si>
  <si>
    <t>Planning de la journée + ménage courriel</t>
  </si>
  <si>
    <t>Révision contrat de vente</t>
  </si>
  <si>
    <t>Lecture courriel voir mémo + organigramme+ recherche infos</t>
  </si>
  <si>
    <t>Développement des affaires - envoi vourriel</t>
  </si>
  <si>
    <t>Voir modification mémorandum</t>
  </si>
  <si>
    <t>Planning de la journée + suivis de dossiers Guillaume</t>
  </si>
  <si>
    <t>Recherche back up (acquisition de contrôle mère filiale)</t>
  </si>
  <si>
    <t>Recherche numéro entreprise fédéral + préparation Mr 69</t>
  </si>
  <si>
    <t>Rencontre téléphonique avec Guillaume pour mandat (voir courriel)</t>
  </si>
  <si>
    <t>Finalisation révision documentation légale + courriel</t>
  </si>
  <si>
    <t xml:space="preserve">Suivi pour fin d'année et révision t2 avec M. Seymour </t>
  </si>
  <si>
    <t>Revoir structure pour les transsactions acquisiton de contrôle, revoir sommairement livre des minutes + révision des T2 du groupe +  voir problématique acquisiton de contrôle dans FMC non effectué + Suivi avec M. Seymour</t>
  </si>
  <si>
    <t>Préparation mémo + Formulaire de roulement</t>
  </si>
  <si>
    <t>Envoi courriel pour MR-69</t>
  </si>
  <si>
    <t>Révision version modifiéée des états et des décloaration de revenus + préparation des notes + validation capial-ac ions</t>
  </si>
  <si>
    <t>Envoi courriel a Me Sauvageau+ Appel</t>
  </si>
  <si>
    <t>Préparation formulaire de roulement + voir 84,1 et 84(2)</t>
  </si>
  <si>
    <t>84,1 et 84(2) et roulement interne</t>
  </si>
  <si>
    <t>Analyse livre des minutes+ ajustement JVM + Mémorandum</t>
  </si>
  <si>
    <t>Planning de la journée + feuille de temos</t>
  </si>
  <si>
    <t>Lecture 84(2) + 84,1 extrait Descaries + Capital versé</t>
  </si>
  <si>
    <t>Vérifier courriel + prise de note pour questions + Regarder qualification à l'exonération + Suivi des livres minutes (beacoup de temps) + voir fusion + lecture pour condition de vente + mémo</t>
  </si>
  <si>
    <t>Probleme réseau</t>
  </si>
  <si>
    <t>Planning de la journée + feuille de temps + LMI + Suivis discussion Guillaime</t>
  </si>
  <si>
    <t>Préparer Organigramme + modifcation actions G + voir 55(2)</t>
  </si>
  <si>
    <t>Déjeuner GC Fiscalité + déplacement + feuille de temps</t>
  </si>
  <si>
    <t>Envoi courriel</t>
  </si>
  <si>
    <t>Suivi + courriel</t>
  </si>
  <si>
    <t>LC Combusion Analyse livre des minutes + prise de notes + courriel et ensemble du dossier</t>
  </si>
  <si>
    <t>Recherche Simon</t>
  </si>
  <si>
    <t>Suivi Guillaume</t>
  </si>
  <si>
    <t>VPN</t>
  </si>
  <si>
    <t>Jean Beaupré - Regarder documentation légale + T1 + courriel</t>
  </si>
  <si>
    <t>Lecture sommaire Canadian Tax journal + Lecture dévolution irrévocable usufruit</t>
  </si>
  <si>
    <t>Planning de la journée + Voir mise à jour pour les dossiers</t>
  </si>
  <si>
    <t>LC Combustion</t>
  </si>
  <si>
    <t>Planning et organisation</t>
  </si>
  <si>
    <t>Dons testamentaires</t>
  </si>
  <si>
    <t>Suivis de dossier Guillaume</t>
  </si>
  <si>
    <t xml:space="preserve">TOTM exposotion - lecture courriel + voir livre des minutes </t>
  </si>
  <si>
    <t>LC Combustion + recherhce pour JVM (Beaucoup de temps)</t>
  </si>
  <si>
    <t xml:space="preserve">Préparation succession Émile Fouarge + (Appel) + suivi don et disposition avec Phil + courriel pour chambre notaires + NE + Préparation MR 69 + DIvedrses  T1 + Préparation T3 </t>
  </si>
  <si>
    <t>Convos téléphonique avec le client</t>
  </si>
  <si>
    <t xml:space="preserve">Suivi signature Michel :afrance Mr69 à signer </t>
  </si>
  <si>
    <t>Lectures mise à jour courriel</t>
  </si>
  <si>
    <t>Révision de la documentation légale + suivis courriel</t>
  </si>
  <si>
    <t>Suivi avec Guillaume Émile Fouarge</t>
  </si>
  <si>
    <t>Suivi avec client</t>
  </si>
  <si>
    <t>Planning journée et de la semaine + suivi avec Guillaume</t>
  </si>
  <si>
    <t>Conversation téléphonique avec Melissa+ révision documentation légale + monter package + courriel</t>
  </si>
  <si>
    <t>Discussion avec Guillaume Mémo (Supra vs LC)</t>
  </si>
  <si>
    <t>Discussion client T5008+ acompte provisionnel</t>
  </si>
  <si>
    <t>Lecture accomodement 84,1</t>
  </si>
  <si>
    <t xml:space="preserve">Finalisation, organigramme + modication + lecture </t>
  </si>
  <si>
    <t xml:space="preserve">Discussion avec Melissa + suivi contrat roulement </t>
  </si>
  <si>
    <t>Planning de la journée + suivi MR69 + suivi Guillaume</t>
  </si>
  <si>
    <t>1766 - Construction Marc Riopel (Julie Pitre)</t>
  </si>
  <si>
    <t>1767 - Bélanger Sauvé Avocat SENCRL</t>
  </si>
  <si>
    <t>1768 - Les Éditions Reynald Goulet Inc.</t>
  </si>
  <si>
    <t>1769 - Yves Beauchamps, comptable</t>
  </si>
  <si>
    <t>1770 - Totm Exposition Inc.</t>
  </si>
  <si>
    <t>1771 - LC Combustion Inc</t>
  </si>
  <si>
    <t>1772 - Isolation RGC Inc.</t>
  </si>
  <si>
    <t>1773 - Ferme du petit ruisseau (Martin Beauregard)</t>
  </si>
  <si>
    <t>1774 - Stéphane Desjardins (cie)</t>
  </si>
  <si>
    <t>1775 - Gestion Francis Desgagnés</t>
  </si>
  <si>
    <t>534 - Dominique Bérard (Succession)</t>
  </si>
  <si>
    <t>535 - Renaud Tournilhac</t>
  </si>
  <si>
    <t>536 - Patricia Harbec</t>
  </si>
  <si>
    <t>537 - Succession Émile Fouarge</t>
  </si>
  <si>
    <t xml:space="preserve">T1 au décès + séparer des feuillets pour préparation T3 </t>
  </si>
  <si>
    <t xml:space="preserve">Suivi avec Guillaume Livre des minutes +m révision + organigramme +lecture finale </t>
  </si>
  <si>
    <t>Voir 84,1</t>
  </si>
  <si>
    <t>Suivis avec Guillaume</t>
  </si>
  <si>
    <t>Planning de la journee + MR-69 + Développement des affaires</t>
  </si>
  <si>
    <t>Lectutr interrprétationm technique Critsllation + pipeline du vivant</t>
  </si>
  <si>
    <t xml:space="preserve">Lecture des courriels + préparation de la T2 </t>
  </si>
  <si>
    <t>Lecure courriel + prépation du dossier + analyse</t>
  </si>
  <si>
    <t>Calcul de la JVM</t>
  </si>
  <si>
    <t>Discussion Marie-Claude Lavoie + Modification tableau + modification mémo + modification organigramme</t>
  </si>
  <si>
    <t>Modification mémo</t>
  </si>
  <si>
    <t>Planning de la journée +  suivi + Discussion téléphonique Guillaume + Suivi autre (discussion avec MC Lavoie)</t>
  </si>
  <si>
    <t>Expiration de délai pour MR69</t>
  </si>
  <si>
    <t>Discussion Guillaume - Suivis de dossiers</t>
  </si>
  <si>
    <t>Suivi pour dividende + courriel + Remplir T1135 + sortir solde impôt</t>
  </si>
  <si>
    <t>Discussion avec Guillaume et MC + vérifier contrat de prête-nom</t>
  </si>
  <si>
    <t>Courriel mémo + suivi SEPE</t>
  </si>
  <si>
    <t>Révision documentation légake</t>
  </si>
  <si>
    <t>Révision documentation légale</t>
  </si>
  <si>
    <t>Révision de la documemtation légale + suivi- courriel</t>
  </si>
  <si>
    <t>Revoir Mémo Bouchard</t>
  </si>
  <si>
    <t>Envoi document pour NI au Québec + email pour date de naissance</t>
  </si>
  <si>
    <t>Voir capital déclaré sur les actions à High-Low</t>
  </si>
  <si>
    <t>Notes aux états financiers Pla</t>
  </si>
  <si>
    <t>Recherche Rachat d'actions - JVM</t>
  </si>
  <si>
    <t>Planning de la journée + Lecture</t>
  </si>
  <si>
    <t>Email à Marc Seymour - Notes</t>
  </si>
  <si>
    <t>Envoi email Virginie</t>
  </si>
  <si>
    <t>Discussion Nicole Dion</t>
  </si>
  <si>
    <t>Voir décision des fiduciaires</t>
  </si>
  <si>
    <t xml:space="preserve">Suivis de dossiers/Discussion Guillaume </t>
  </si>
  <si>
    <t>Discussion + Analyse des divers documents</t>
  </si>
  <si>
    <t>JVM (revoir) + Organigramme + révision + mémorandum</t>
  </si>
  <si>
    <t>Calul de la JVM (beaucoup de temps pour JVM)  + Préparation mémorandum</t>
  </si>
  <si>
    <t xml:space="preserve">Analyse courriel + document </t>
  </si>
  <si>
    <t xml:space="preserve">Planning </t>
  </si>
  <si>
    <t>Discussion dossier Guillaume</t>
  </si>
  <si>
    <t xml:space="preserve">Préparation mémo + analyse </t>
  </si>
  <si>
    <t>Analyse livre des minutes</t>
  </si>
  <si>
    <t>Suivis/discussion avec Guillaune + Suivi courriel contrat Légal</t>
  </si>
  <si>
    <t>Lire courriel + voir prise de note + analyse livre des miniutes + Préparer tableau C/A + Organigramme + Préparer faits</t>
  </si>
  <si>
    <t>Suivi avec Notaire + Analyse Registre+ correction selon le registre + modification mémo</t>
  </si>
  <si>
    <t>Voir prise de note + courriel</t>
  </si>
  <si>
    <t>Texte capital gain</t>
  </si>
  <si>
    <t>Voir impact 55(2) Personnes liées</t>
  </si>
  <si>
    <t>Planning + suivis/discussion Guillaume</t>
  </si>
  <si>
    <t>Modification étape + finalisation</t>
  </si>
  <si>
    <t>Sommaire des chèques</t>
  </si>
  <si>
    <t>Révision de la documentation + courriel</t>
  </si>
  <si>
    <t>Roulement Michel et Caroline</t>
  </si>
  <si>
    <t>Planning + suivis + lecture sommaire</t>
  </si>
  <si>
    <t>Courriel + Analyse + Rencontre avec Guillaume</t>
  </si>
  <si>
    <t>Lire Anthony Bergeron</t>
  </si>
  <si>
    <t>Inscrire date sommaire des chèques</t>
  </si>
  <si>
    <t>Révision de la documentation légale</t>
  </si>
  <si>
    <t>Email à Marc + Suivi + mémorandum + révision T2  + revoir calcul JVM avcec Infos</t>
  </si>
  <si>
    <t xml:space="preserve">Planning  + suivis de dossiers Gullaume + Suivis assurance médicament </t>
  </si>
  <si>
    <t>Conversation téléphonique avec Marc Seymour (les points T2 + A33 et 1136 - Risque + Risque acquisition de contrôle)</t>
  </si>
  <si>
    <t>Regarder acte de fiducie de Jonathan et Éric</t>
  </si>
  <si>
    <t>Email + Conversation avec Richard + Conversation avec client + recherche</t>
  </si>
  <si>
    <t>Discussion avec le client + Discussion avcec M. Bernier+  discussion choix 16,1</t>
  </si>
  <si>
    <t>Finalisation révision documentation légale</t>
  </si>
  <si>
    <t>Vérifier si documentation bien rempli + courriel</t>
  </si>
  <si>
    <t>Déjeuneer + planning + Suivis Guillaume</t>
  </si>
  <si>
    <t>Voir 84,1 (Anthony Bergeron)</t>
  </si>
  <si>
    <t>Révision société du groupe</t>
  </si>
  <si>
    <t>Révision du groupe de T2 (voir courriel + voir réorg dans l'année)</t>
  </si>
  <si>
    <t>Suivi + calcul</t>
  </si>
  <si>
    <t>Planning+ suivi</t>
  </si>
  <si>
    <t>Application 55(2) + Safe + voir application choix 16,1 au qc</t>
  </si>
  <si>
    <t>Préaparation mémo + préparation tableau calcul + analyse</t>
  </si>
  <si>
    <t>Autres + Suivis de dossiers (Discussion Guillaume)</t>
  </si>
  <si>
    <t>Voir allocation safe income + degel</t>
  </si>
  <si>
    <t>Préparation mémo (analyse mémo + dégel)</t>
  </si>
  <si>
    <t>Email  Francis Bélanger + Analys JVM</t>
  </si>
  <si>
    <t>Voir Dividende High Low Charte fédérale</t>
  </si>
  <si>
    <t>Ajout au mémorandum (High low, intrduction actionnaire + révision)</t>
  </si>
  <si>
    <t xml:space="preserve">Préparer sommaire des chèques + réviusion + Préparer Package </t>
  </si>
  <si>
    <t>Remplir  formulaire T1245 + Équivalent Québec</t>
  </si>
  <si>
    <t>Voir sur RQ Signataire autorisé + Suivi Guillaume</t>
  </si>
  <si>
    <t>Lecture sommaire des courriel + Révision T2  + lecture mémo + voir état financier</t>
  </si>
  <si>
    <t>Lecture courriel</t>
  </si>
  <si>
    <t>Discussion Guillaume + Prise note (Toiture CBC)</t>
  </si>
  <si>
    <t xml:space="preserve">Révision des fiducies </t>
  </si>
  <si>
    <t>Appel à RQ  pour NI + Ajout de formulaires de roulement + Ajout des NI à chacun + révision des formulaires de roulement + modification des titres  (Administrateur vs Président) selon la documentation légale + vérifier sommaire des chèques + vérifer avec Julie (président)</t>
  </si>
  <si>
    <t xml:space="preserve">Appel à RQ pour NI + Modifier T2 + courriel </t>
  </si>
  <si>
    <t xml:space="preserve">Document fédéral qui a été effacé  - reprise </t>
  </si>
  <si>
    <t>Discussion avec M. Bernier + discussion avec Kathy Quirion de Voghel + courriel</t>
  </si>
  <si>
    <t>Préparation des formulaires de roulement  + Obtenir NE  + Préparation sommaire des chèques</t>
  </si>
  <si>
    <t>Voir mémo + Préparer roulement + Obtenir Ne</t>
  </si>
  <si>
    <t xml:space="preserve">Lire mémornadum + refaire tableau de C-A + organigframme + suivi avec Guillaume + email Fiducie </t>
  </si>
  <si>
    <t>Roulement + Sommaire des chèques</t>
  </si>
  <si>
    <t>Praparion courriel et suivi pour sociétés manquantes</t>
  </si>
  <si>
    <t>Mr-69 à préparer pour les fiducies</t>
  </si>
  <si>
    <t>Installation logiicel</t>
  </si>
  <si>
    <t>Lecture courriel + rvision Groupe T2</t>
  </si>
  <si>
    <t>Planning de la journée+ suivis de dossier/discussion Guillaume</t>
  </si>
  <si>
    <t xml:space="preserve">Voir durée limite fiducie </t>
  </si>
  <si>
    <t>Conversation téléphonique avec avocat</t>
  </si>
  <si>
    <t>Groupe T2</t>
  </si>
  <si>
    <t>Révision roulement + package + sommaire des chèques</t>
  </si>
  <si>
    <t xml:space="preserve">Révision T2 </t>
  </si>
  <si>
    <t>Révision T2</t>
  </si>
  <si>
    <t>Planning + Passée électricité (serveur) + Discussion Guillaume</t>
  </si>
  <si>
    <t>Revoir étape Mémo + revoir mémo RCGT  + Organigramme + calcul+ discussion Guillaume</t>
  </si>
  <si>
    <t>Plnaning de jour/semaine + discussion Guillaume</t>
  </si>
  <si>
    <t>Suivi avec Guillaume/modification au mémo</t>
  </si>
  <si>
    <t>Numéro acte de fiducie fédéral + Qc</t>
  </si>
  <si>
    <t>Suivi courriel à Voghel</t>
  </si>
  <si>
    <t xml:space="preserve">Plqanning </t>
  </si>
  <si>
    <t>Suivi (Appel Philippe + courriel)</t>
  </si>
  <si>
    <t>Suivi pour Tranfert terrain + Dépôt + Facturation</t>
  </si>
  <si>
    <t>Discussion avec le client + Suivi pour Safe Income + Suivi pour JVM + Préparation des tableaux</t>
  </si>
  <si>
    <t>Suivi Dividende</t>
  </si>
  <si>
    <t>Analyse du nouveau mémo RCGT + Préparer organigramme + suivis Guillaume + Tuck under et étapes suivantes</t>
  </si>
  <si>
    <t>Planning + Suivis de dossier + Suivi avec Guillaume 74,4(2)</t>
  </si>
  <si>
    <t>Planning + Suivis de dossier +</t>
  </si>
  <si>
    <t>Suivi/courriel</t>
  </si>
  <si>
    <t>Voir société associé à cause de 9182-4326 + Vérifier dividende + voir plafond des affaire (Annexes 33 +1136)</t>
  </si>
  <si>
    <t>Suivi/Téléphoe VOIGHL</t>
  </si>
  <si>
    <t>Planning + Lecturw+ Discussion Guillaume</t>
  </si>
  <si>
    <t>Suivis notes de révision + voir réorg</t>
  </si>
  <si>
    <t>Suivis de dossier + Discussion avec Actualisation des acquis</t>
  </si>
  <si>
    <t>Voir 18(2)</t>
  </si>
  <si>
    <t>Révision Groupe Onsteel + suivis + rencontre Guillaume</t>
  </si>
  <si>
    <t>Rencontre Guillaume + Convo téléphonioque avec Guillaume Barrière + refaire tour du dossier + société associér</t>
  </si>
  <si>
    <t>Fermé les notes d erévision + correction</t>
  </si>
  <si>
    <t>Suivi avec Voghel (courriel)</t>
  </si>
  <si>
    <t>Suivi pour révision T2 (Gesco des enfants) + suivi NE, NI et charte</t>
  </si>
  <si>
    <t>Révision de la documentation légalr</t>
  </si>
  <si>
    <t>Discussion Yvan Corroieau</t>
  </si>
  <si>
    <t>Discussion avec Laurent Harvey + Vérifier société associé + correction + remplir Annexe 33 et 1136 + vérifier choix de 256(2) + faire les liemns et le suivid es dividendes qui ne fonctionnent pas</t>
  </si>
  <si>
    <t>Discusison Nicolas Chalifoux pour signature</t>
  </si>
  <si>
    <t>Révision de la documentation légale + Recherche NE + Diuscussion avec Laverna + Courriel</t>
  </si>
  <si>
    <t>Arret serveur</t>
  </si>
  <si>
    <t>Corriger annexe 6 et 8 pour arriver au ,mem CDC dans Immeuble Di JCPB + Lecture et valdation de entete Hors cour avec Guillaume Bariere + Suivi pour NE manquant et dividende versé + Idscussion avec Guillaume erreur état fnancier potentiel</t>
  </si>
  <si>
    <t>Conversation tétléphonique avec Yvan Corriveau + vérifieer ÉF corrigé + regarder diagnostic + corrigé IGRTF</t>
  </si>
  <si>
    <t>Planning de la journée + Suivi diverses + suivi RDV + discussion Guillaime</t>
  </si>
  <si>
    <t>Préparation roulement + Appel RQ pour Numéro</t>
  </si>
  <si>
    <t>Révision de la Gesco + suivi des notes + faire correction</t>
  </si>
  <si>
    <t>Révision de la documentation légale + répondre courriel  + relire mémo</t>
  </si>
  <si>
    <t>Rédiger courriel+ joindre les fichiers à la déclaration de revenus + classement</t>
  </si>
  <si>
    <t>Société associé</t>
  </si>
  <si>
    <t>Faire le lien entre les sociétés</t>
  </si>
  <si>
    <t xml:space="preserve">Planning  de la journée + suivis </t>
  </si>
  <si>
    <t>Répondre avocat + suivi courriel</t>
  </si>
  <si>
    <t>Voir ancienne réorganisation et début livre des minutes</t>
  </si>
  <si>
    <t>Moment de l'imposition d'un crédit</t>
  </si>
  <si>
    <t>Répondre question de Richard Bernier sur le choix</t>
  </si>
  <si>
    <t>Suivi pour Correction annexe 8</t>
  </si>
  <si>
    <t>Préparer courriel pour envoie T2 +  finalisation des liensConversation téléphonique Yvon + Instruction  dividende versé+ Suivi sur les dividendes F + regarder ancien courriel</t>
  </si>
  <si>
    <t>Voir dividende distintct</t>
  </si>
  <si>
    <t>Analyse livre des minutes + Voir Prise de note + lecture courriel</t>
  </si>
  <si>
    <t>Finalisatio</t>
  </si>
  <si>
    <t>Planning  + suivis</t>
  </si>
  <si>
    <t>Sommai</t>
  </si>
  <si>
    <t>Rencontre téléphonique avec Gilles + correction A8 + demander C3I + vérifier acquisition + courriel</t>
  </si>
  <si>
    <t>Obtenir NI</t>
  </si>
  <si>
    <t>Suivi des dividendes + faire les lien entre les sociétés + vérifier les provisions + changement comptable potentiel + ajuster annexe 9 et 23 pour les nouvelles sociétés associées et la cofication et choix de 256(2)</t>
  </si>
  <si>
    <t>Planning de la journée + Discussion téléphonique avec Guillaume</t>
  </si>
  <si>
    <t>Planning de la journée + Discussion Guillaume + actualisation</t>
  </si>
  <si>
    <t xml:space="preserve">Planning + Suivis </t>
  </si>
  <si>
    <t>Roulement et vérifier sommaire des chèques</t>
  </si>
  <si>
    <t>Discussion pour avis de cotisation Fiducie fdamiliale LA</t>
  </si>
  <si>
    <t>Faire le lien + Annexe 28 + vérifier réserve avec Nouvelle régle + discussion Laurent Harvey</t>
  </si>
  <si>
    <t>Lecture sommaire Flash Fiscal + GEC + regarder dovument AVMM + document explicatif</t>
  </si>
  <si>
    <t>Plannning</t>
  </si>
  <si>
    <t>Développement des affaires (Appel)</t>
  </si>
  <si>
    <t>Discussion avec Guillaume + Prise de note et suivi</t>
  </si>
  <si>
    <t>Discussion avec Guillaume + prise de note</t>
  </si>
  <si>
    <t>Dveloppement - Discussion avec Fred</t>
  </si>
  <si>
    <t>Discussion Laurent Harvey</t>
  </si>
  <si>
    <t>Courriel à Marie-Claude Lavoie et faire étaoe + vérifeir livre es minutres de 9364-4862</t>
  </si>
  <si>
    <t>Vérifier date de souscrption de la société  + Concilier dividende + Discussion avec Guillaume + voir courriel si indfo</t>
  </si>
  <si>
    <t>Suivi avec Guillaume + Prise de note + lecture courriel + préparer tableau capital-actions + caclul JVM +préparation mémorandum</t>
  </si>
  <si>
    <t>Suivi</t>
  </si>
  <si>
    <t>Suivi pour fiduie familiale LA</t>
  </si>
  <si>
    <t>Breakfast + suivi</t>
  </si>
  <si>
    <t>Mise à jour logiciel</t>
  </si>
  <si>
    <t>Ajustement calcul JVM + Préparer tableau capital-action + préparer mém orandum + préparer liste de question</t>
  </si>
  <si>
    <t>Courriel avocat + regarder sommaiement acte de fiducie</t>
  </si>
  <si>
    <t>Courriel Marie-Claude</t>
  </si>
  <si>
    <t>Planning de la journée + suvii</t>
  </si>
  <si>
    <t>Courriel Guillaume Barrière + incrire acompye</t>
  </si>
  <si>
    <t>Révision T2 + Voir organigramme  ++ courriel + appel NI</t>
  </si>
  <si>
    <t>Suivi client potentiel + courriel (Virage vert)</t>
  </si>
  <si>
    <t>Discussion avec Marie-Claude Lavoie</t>
  </si>
  <si>
    <t>Suivi Acte de fiducie + révision + courriel</t>
  </si>
  <si>
    <t>Regarder acte de fiducie modèle</t>
  </si>
  <si>
    <t xml:space="preserve">Finmalisation T2 + </t>
  </si>
  <si>
    <t>Actulisation Acquis</t>
  </si>
  <si>
    <t xml:space="preserve">Suivi acte de fiducie + courriel </t>
  </si>
  <si>
    <t xml:space="preserve">Discussion Laurent Harvey + courriel + ajuster pour dividende </t>
  </si>
  <si>
    <t>Modification du mémorandum et révision + finalisation</t>
  </si>
  <si>
    <t>Planning de la semaine + suivi des dossiers + courriel</t>
  </si>
  <si>
    <t>Suivi T2 avec François</t>
  </si>
  <si>
    <t>Suivi courriel pour clé de société + modification mémo (ajout une étape)</t>
  </si>
  <si>
    <t>Planning et suivi email + Discussion Autres Laurent</t>
  </si>
  <si>
    <t>Recherche disposition Involontaire</t>
  </si>
  <si>
    <t>Suivi + voir courriel + voir JVM + Discussion avec Guillaumne + Préparer mémo</t>
  </si>
  <si>
    <t>Divers courriel + concervation téléphonique avec avocat</t>
  </si>
  <si>
    <t>Conversation téléphoniques avec Guillaume Barrière pour régler GEC dabs 9375 + suivi + modifier + divers suivis pour DI Immobilier et discussion avec Laurent</t>
  </si>
  <si>
    <t>Impact CDC + regle transitoire</t>
  </si>
  <si>
    <t>Suivi + Inscire clé de société</t>
  </si>
  <si>
    <t>Répondre question de Laurent - Société associée Di Turgeon + Suivi avec Dave Rodrigue</t>
  </si>
  <si>
    <t>Convos téléphoniques avec Francois Doré</t>
  </si>
  <si>
    <t>Recherche Disposition involontaire - Écriture de journal + courriel</t>
  </si>
  <si>
    <t>Révision acte de fiducie - Julien Bélair + courriel + Suivi pour Guillaunme + envoyer document</t>
  </si>
  <si>
    <t>Feuille de temps + suivi + voir accès à un manuel + Divers suivi autres</t>
  </si>
  <si>
    <t>Revoir acte de fiduice + suivi avec Me Drapeau (Divers courriel)</t>
  </si>
  <si>
    <t>analyse livre des minutes + mémo</t>
  </si>
  <si>
    <t>Lire courriel + prise de note</t>
  </si>
  <si>
    <t>Préparation mémo + organigramme + suivi</t>
  </si>
  <si>
    <t>Voir courriel + Prise de note</t>
  </si>
  <si>
    <t>Lecture courriel  + Prise de note + Préparattion mémorandum</t>
  </si>
  <si>
    <t>Suivi des T2 et des États financiers</t>
  </si>
  <si>
    <t xml:space="preserve">Suivi courriel poour modification l'Acte </t>
  </si>
  <si>
    <t>Suivi pour acte de fiducie - voircourriel (Appel Me Prévost)</t>
  </si>
  <si>
    <t>Révision Finale et envoi mémorandum</t>
  </si>
  <si>
    <t>Planning de la journée + Recherhce site Cpa + divers suivi</t>
  </si>
  <si>
    <t>Courriel CPA Canada + réponse marie-Hélène</t>
  </si>
  <si>
    <t>Planning et autres</t>
  </si>
  <si>
    <t>Redemrrage ordi -serveur</t>
  </si>
  <si>
    <t>Regarder le mémorandum + préparer les 2 formulaires de roulement</t>
  </si>
  <si>
    <t>Analyser contrat de vente + commentaire</t>
  </si>
  <si>
    <t>Réunion Guillaume (divers sujets)</t>
  </si>
  <si>
    <t>Revoir correction acte de fiducie + discussion Me Prévost + envoi modèle</t>
  </si>
  <si>
    <t>Lecture dévolution irrécovable</t>
  </si>
  <si>
    <t xml:space="preserve">Regarder projet final de fiducie + Courriel </t>
  </si>
  <si>
    <t>Voir courriel + suivi</t>
  </si>
  <si>
    <t xml:space="preserve">Révision T2  de Gestion Debkoski + Gestion Immobilière Debkoski </t>
  </si>
  <si>
    <t>Regarder les différents courriel + documentation légale au dossier + roulement</t>
  </si>
  <si>
    <t>Regarder les différents courriel + documentation légale au dossier + roulement x2 + appeler pour NI + recherche NE</t>
  </si>
  <si>
    <t>Suivi T3 + courriel + prépation T3</t>
  </si>
  <si>
    <t>Regarder courreil + prise de note + voir mémo</t>
  </si>
  <si>
    <t>Révision roulement (x2) et package</t>
  </si>
  <si>
    <t>Suivi pour la sociét</t>
  </si>
  <si>
    <t>Courriel pour obtenir extrait de résolution  + NE</t>
  </si>
  <si>
    <t>Suivi pour finalisation</t>
  </si>
  <si>
    <t xml:space="preserve">Voir mémo pou révision T2 </t>
  </si>
  <si>
    <t>Lecture mise à jour fiscal +</t>
  </si>
  <si>
    <t>Planning de la semaine et autre + voir rechercher ChatGPT + regarder projet de loi C-45</t>
  </si>
  <si>
    <t xml:space="preserve">Discussion avec Louise Prévost + regarder clause </t>
  </si>
  <si>
    <t>Suivi/discussion avec Gilles pour le mémorandum</t>
  </si>
  <si>
    <t>Révision T2 et états financiers en lien avec le mémoranmdum</t>
  </si>
  <si>
    <t>Dévolutiuon irrévocable</t>
  </si>
  <si>
    <t>Suivi pour acte de fiducie</t>
  </si>
  <si>
    <t>Révision T2 + Voir email</t>
  </si>
  <si>
    <t>Planning de dossier + suivi Guillaume</t>
  </si>
  <si>
    <t>Révision des roulements - Assemblage</t>
  </si>
  <si>
    <t>Révision T2  + État financier (Ventilabec pour confirmer RTD dans et suivi) - 8474362 Canada Inc.+ Investissement RG + 14874528+ 9487-2819</t>
  </si>
  <si>
    <t>Voir suivi Succession Madame Andrée</t>
  </si>
  <si>
    <t>Voir délai pour déclaration de revenus</t>
  </si>
  <si>
    <t>révision T2 + État financier (9392-9966 + 9129-0452) Lire courriel + voir impact liquidation sur les pertes + conversation téléphonique avec Julie Burgess + suivi pour RTD de Fabtech + courriel + suivi dividende de Fabteh</t>
  </si>
  <si>
    <t>Planning de dossier + Discussion Guillaume suivis</t>
  </si>
  <si>
    <t>Révision T2 de Marc-André Desnoyers Avocat Inc. + regarder courriel + courriel</t>
  </si>
  <si>
    <t xml:space="preserve">Révision T2 + États financier (Gestion Shooner + Gestion Allivema + 9383-4851 ) + Suivi avec Laurent + Guillaume Barrière pour diviende dans 9393 + suivi pour sociétés associées + faire lien pour habitation BSH </t>
  </si>
  <si>
    <t>Planning + suivis diverses</t>
  </si>
  <si>
    <t>Lecture courriel + révision t2 + suivisi</t>
  </si>
  <si>
    <t>Suivi+ conversation avec François</t>
  </si>
  <si>
    <t>Virage Vert - Suivi (mandat potentiel)</t>
  </si>
  <si>
    <t>Discussion avec Laurent + discussion avec Guillaume</t>
  </si>
  <si>
    <t>Rencontre téléphonique avec François</t>
  </si>
  <si>
    <t>Discussion avec Comptable Steve Lagacé pour suivi déclaration + Martin Provencher + courriel</t>
  </si>
  <si>
    <t>Révision de la documentation légale + commencer Roulement</t>
  </si>
  <si>
    <t>Suivi avec Me Prévost</t>
  </si>
  <si>
    <t>Suivi Gestion Judo</t>
  </si>
  <si>
    <t>Planning et autres + Suivi facturation</t>
  </si>
  <si>
    <t>Modifier la déclaration de 9253 + envoi + Conversation téléphnique</t>
  </si>
  <si>
    <t>Lecture mise à jour fiscal</t>
  </si>
  <si>
    <t>Préparation des formulaires de roulement x 6 + Sommaire des chèques</t>
  </si>
  <si>
    <t>Suivi T2</t>
  </si>
  <si>
    <t xml:space="preserve">Révision des actes de fiducie </t>
  </si>
  <si>
    <t>Groupe Leclerc - Suivi pouyr RTD de Fabtech</t>
  </si>
  <si>
    <t>Suivi de dossier - Guillaume</t>
  </si>
  <si>
    <t>Roulement + Suivi NE</t>
  </si>
  <si>
    <t>Suivis des divers dossiers</t>
  </si>
  <si>
    <t>Recherche pourNE + suivi documentation légale</t>
  </si>
  <si>
    <t xml:space="preserve">Révision + Préparation de la lettre </t>
  </si>
  <si>
    <t>Révision avant remise</t>
  </si>
  <si>
    <t>Voir Majoration PBR  avec ajustement terrain</t>
  </si>
  <si>
    <t>Inscrire NE + Préparer package électronique + sommaire des chèques</t>
  </si>
  <si>
    <t>Enregistrement documentation légale</t>
  </si>
  <si>
    <t>Lecture Agricole + voir regle BUMP</t>
  </si>
  <si>
    <t xml:space="preserve">Regarder circularité IMRTD </t>
  </si>
  <si>
    <t>Succession Rachel Jeannite; Discussion avec Johanne Forest</t>
  </si>
  <si>
    <t>Planning de la journée + suivi + Conversation téléphonique avec Guillaume</t>
  </si>
  <si>
    <t>Suivi JVM + Avance + courriel + ÉtaT FINANCIER</t>
  </si>
  <si>
    <t>Planning + suivis de dossier + Planning</t>
  </si>
  <si>
    <t>Regarder sommaire CTF</t>
  </si>
  <si>
    <t xml:space="preserve">Discussion avec Guillaume </t>
  </si>
  <si>
    <t>Ajuster les 6 roulement + signature</t>
  </si>
  <si>
    <t>Terme contrat</t>
  </si>
  <si>
    <t>Préparation formulaire de roulement + Recherche information (NE+ NI + Fin exerice) + courriel</t>
  </si>
  <si>
    <t>Préparation formulaire CDC  + Annexe 8 + Package électtronique</t>
  </si>
  <si>
    <t>Lecture courriel + Révision T2  + suivi heures</t>
  </si>
  <si>
    <t>Révision documentation légale +  modifier mémorandum  + 6x formulaire de roulement + Recherche NE</t>
  </si>
  <si>
    <t>Suivis de dossier et Planning + lecture</t>
  </si>
  <si>
    <t>Construction L'Achigan Inc. + 9337-3538 Québec Inc.révision T2 + analyse société associé</t>
  </si>
  <si>
    <t>Préparation succession + voir information</t>
  </si>
  <si>
    <t>Voir Biens agricole</t>
  </si>
  <si>
    <t>Lyne Lefebvre: Succession Andrée Prud'homme</t>
  </si>
  <si>
    <t>Courriel et suivi: Construction L'Achigan Inc. + 9337-3538 Québec Inc.</t>
  </si>
  <si>
    <t>Planning et suivi + suivis de dossier Guillaume</t>
  </si>
  <si>
    <t>Revoir acte de fiducie (3e version)</t>
  </si>
  <si>
    <t>Discussion avec M-C Lavoie + courriel</t>
  </si>
  <si>
    <t xml:space="preserve">Courriel </t>
  </si>
  <si>
    <t>Voir exemple de fusion bump</t>
  </si>
  <si>
    <t>Suivi avec comptable pour RTD</t>
  </si>
  <si>
    <t>Succession Rachel Jeannite: révision T3 + suivis</t>
  </si>
  <si>
    <t>Suivi pour calcul du BUMP</t>
  </si>
  <si>
    <t>Rencontre d'équipe</t>
  </si>
  <si>
    <t>Revoir budget</t>
  </si>
  <si>
    <t>Courriel + voir échange</t>
  </si>
  <si>
    <t>Correcttion + Finalisation</t>
  </si>
  <si>
    <t>Divers suivis</t>
  </si>
  <si>
    <t>Construction l'Achigan courriel + suivis</t>
  </si>
  <si>
    <t>Suivi pour RTD avec MNP (courriel + conversation téléphoniques avec Julie de MNP) + Comptable de Fabtech pour mauvaise info (erreur de RTD)</t>
  </si>
  <si>
    <t>Voir courriel  + vérification</t>
  </si>
  <si>
    <t xml:space="preserve">Vérifier les T2 révisés à la suite du RTD </t>
  </si>
  <si>
    <t>Dossier David - Simon  (15(2)</t>
  </si>
  <si>
    <t>Lectures Heures rémunéres + disposition triplex au décès</t>
  </si>
  <si>
    <t>Vérification des heures rémunérées à travers le groupe + conversation téléphonique avec Nadine</t>
  </si>
  <si>
    <t>Conversations tééphoniques avec Me Prévost</t>
  </si>
  <si>
    <t>Succession Andrée Prud'homme</t>
  </si>
  <si>
    <t xml:space="preserve">Simon-David </t>
  </si>
  <si>
    <t>Révision T2 + voir mémo</t>
  </si>
  <si>
    <t>Regarder avance</t>
  </si>
  <si>
    <t>Lecture mise à jour fiscsal + heures rémunérées</t>
  </si>
  <si>
    <t>Lecture et planfication + suivi Guillaume</t>
  </si>
  <si>
    <t>1776 - M. Roy &amp; Associés Inc</t>
  </si>
  <si>
    <t>1777 - Clinique d'Optométrie de Blainville Inc.</t>
  </si>
  <si>
    <t>1778 - Annie Racicot CPA</t>
  </si>
  <si>
    <t>1779 - 9098-2885 Québec Inc. (Denis Bisson)</t>
  </si>
  <si>
    <t>1780 - 9112-9031 Québec inc (Guy Béland - Procolor)</t>
  </si>
  <si>
    <t>1781 - Courtage d'assurance Claude Hétu Inc (ref Richard Bernier)</t>
  </si>
  <si>
    <t>1782 - Les Placements Jean-Luc Roy Inc.</t>
  </si>
  <si>
    <t>1783 - Assurancia Groupe Tardif Inc</t>
  </si>
  <si>
    <t>1784 - Explorance</t>
  </si>
  <si>
    <t>1785 - MFG Technologies (Alain Normand)</t>
  </si>
  <si>
    <t>1786 - Entreprises Cloutier &amp; Gagnon Inc</t>
  </si>
  <si>
    <t>1787 - Entreprises Électriques Roberge et Lambert Inc.</t>
  </si>
  <si>
    <t>1788 - Services Financiers Nathalie Lacharité Inc.</t>
  </si>
  <si>
    <t>1789 - Platrier Lavoie Inc</t>
  </si>
  <si>
    <t>1790 - Simon-David Williams</t>
  </si>
  <si>
    <t>1791 - Éric Berthiaume</t>
  </si>
  <si>
    <t>538 - Sonia Fournier</t>
  </si>
  <si>
    <t>539 - Pierre Deshaies</t>
  </si>
  <si>
    <t>540 - Succession Andrée Prud'Homme</t>
  </si>
  <si>
    <t>541 - Pierre Léveillé</t>
  </si>
  <si>
    <t>MFG (discussion Guillaume + regarder courriel + Prise de note)</t>
  </si>
  <si>
    <t>Suivi de la réoganisation avec Guillaume + Lecture note</t>
  </si>
  <si>
    <t>Succession Rachel Jeannite + suivi avec Joanne</t>
  </si>
  <si>
    <t xml:space="preserve">CLC : Développement des affaires </t>
  </si>
  <si>
    <t>Discussion avec Julie Burgess</t>
  </si>
  <si>
    <t>Question Richard Bernier : Acquisition de CRTL</t>
  </si>
  <si>
    <t>Planning de dossier + suvis de dossies</t>
  </si>
  <si>
    <t>Révision documentation légale + Acte de fiducie</t>
  </si>
  <si>
    <t>Suivi pour certificat de décharge + T4</t>
  </si>
  <si>
    <t>Suivi pour lettre d'intention + voir courriel</t>
  </si>
  <si>
    <t>Préparation CDC  + Sommaire des chèques + courriel</t>
  </si>
  <si>
    <t>Lecture sommaire stratège</t>
  </si>
  <si>
    <t>Envoi courriel + compressage de PDF</t>
  </si>
  <si>
    <t>Lecture CDC et prorata</t>
  </si>
  <si>
    <t>Recherche pour T4 -Succession</t>
  </si>
  <si>
    <t>Suivis de dossier et planning + retour d'appel</t>
  </si>
  <si>
    <t>Discussion avec Comptable pour réorganisation</t>
  </si>
  <si>
    <t>Discuté avec Camilia Latraverse</t>
  </si>
  <si>
    <t>Analyse Livre dses minutes + documentation + préparation réorganisation</t>
  </si>
  <si>
    <t>Suivis de dossier + Planning</t>
  </si>
  <si>
    <t>Ajusté mémorandum</t>
  </si>
  <si>
    <t>Organigramme + discussion</t>
  </si>
  <si>
    <t>Voir réorganisation (lecture courriel + Prise de note) + commencé mémo</t>
  </si>
  <si>
    <t>Discussion avec Lyne Lefebre (Corriger DGC + analyse)</t>
  </si>
  <si>
    <t>Recherhce modèle Pipeline + lecture planif post mortem</t>
  </si>
  <si>
    <t>Suivi avec Camilia + pour modificaTION + vérifier document corrigé</t>
  </si>
  <si>
    <t>Suivis Planning + suivis client + discussion Michel (Informatique)</t>
  </si>
  <si>
    <t>Préparer instruction pour dividende par la fiducie</t>
  </si>
  <si>
    <t>Construction l'achigab 2016: Suivi + courriel envoi des déclaration</t>
  </si>
  <si>
    <t>Révision CDC + Sommaire des chèques + corrigé avec date</t>
  </si>
  <si>
    <t xml:space="preserve">Préparation mémorandum + révision </t>
  </si>
  <si>
    <t>Recherche T4 de la SAQ</t>
  </si>
  <si>
    <t>Suivis Planning de ton dossier + réunion Guillaume</t>
  </si>
  <si>
    <t>Lecture courriel CDC + comité de liaison</t>
  </si>
  <si>
    <t>Lecture courriel + révision t2</t>
  </si>
  <si>
    <t>Discussion avec Alain Normand</t>
  </si>
  <si>
    <t>Révision état financier + T2</t>
  </si>
  <si>
    <t>Documentatation légale + Recherhce information + Roulement</t>
  </si>
  <si>
    <t>Planning + suivi + Classement</t>
  </si>
  <si>
    <t>Répondre Me Drapeau - Étape 1 dividende</t>
  </si>
  <si>
    <t>Voir impact courriel</t>
  </si>
  <si>
    <t>Suivi + finalisation + finalisation roulement</t>
  </si>
  <si>
    <t>Mise à jour tax prep (T1 + forms)</t>
  </si>
  <si>
    <t>Instructions annuelles fiducie</t>
  </si>
  <si>
    <t>Appel Madame Gravel + Christian  (suvi avant appel)</t>
  </si>
  <si>
    <t>Document assurance + arranger imprimante</t>
  </si>
  <si>
    <t>Conversation téléphonique avec Normand pour la valeure + modifier pour la valeur</t>
  </si>
  <si>
    <t>Révision de la documentation juridique + Roulement (x4) +suivis divers suivis</t>
  </si>
  <si>
    <t>Planning suivi dossier + recherche T3 - Valérie Hamel + courriel vacances  + suivis</t>
  </si>
  <si>
    <t xml:space="preserve">Conversation/courriel pour date de fin d'exercice + converaation + courriel avec Me Rochefor pour NE et NI et documentation légale </t>
  </si>
  <si>
    <t>Discussion avec Dominique Maheu (vérifier extrait de résolution + finaliser roulement</t>
  </si>
  <si>
    <t xml:space="preserve">Courriel pour obtenir document + vérification + Suivi Geneviève + conversation avec Genevioève pour extrait + finaliser roulement </t>
  </si>
  <si>
    <t>Courrien instruction comptable</t>
  </si>
  <si>
    <t>Regarder contrat d'achat et finaliser le mémorandum + voir clause earnout</t>
  </si>
  <si>
    <t>Révision dividende T2 + Instructions + Analyse état financier pour billet</t>
  </si>
  <si>
    <t>Révision des T2 et des États financiers</t>
  </si>
  <si>
    <t>Suivis et Planninmg + suivis diveres + discussion Guillaume</t>
  </si>
  <si>
    <t>regarder dividende</t>
  </si>
  <si>
    <t>Révision T2 - Atelier Pierre mécanique</t>
  </si>
  <si>
    <t>Courriel + change étape mémo (erreur de source) + appel</t>
  </si>
  <si>
    <t xml:space="preserve">Finaliser T2 </t>
  </si>
  <si>
    <t>Remplir compte dépense</t>
  </si>
  <si>
    <t>Discussion avec Michel + revoir CUEC</t>
  </si>
  <si>
    <t>Conversation téléphonique avec Laurrent pour CUEC + courriel</t>
  </si>
  <si>
    <t>Conversation avec Guillaume</t>
  </si>
  <si>
    <t xml:space="preserve">Suivis de dossier + Planning + discussion Guillaume </t>
  </si>
  <si>
    <t>Voir mémo + voir courriel + courriel à Stéphanie</t>
  </si>
  <si>
    <t>9440-2112 Québec Inc. (rvision T2 + révision des états financiers voir impact F &amp; T)</t>
  </si>
  <si>
    <t>Corriger le tableau de capital-actions</t>
  </si>
  <si>
    <t>1792 - Les Créations Simon Paré Inc.</t>
  </si>
  <si>
    <t xml:space="preserve">Probleme connexion </t>
  </si>
  <si>
    <t xml:space="preserve">Planning + suivis </t>
  </si>
  <si>
    <t>Courriel Mélanie Rochefort + préparer roulement</t>
  </si>
  <si>
    <t>Conversation téléphonique explication mémorandum + suivis pour contact</t>
  </si>
  <si>
    <t xml:space="preserve">Analyse + rencontre Guillaume </t>
  </si>
  <si>
    <t>Problème de mise à jour mémorandum</t>
  </si>
  <si>
    <t>Préparation mémorandum + recheche dons planifiées</t>
  </si>
  <si>
    <t>Suivis + planning + feuille de temps + Suivi Facturation (discussion Johanne) + Suivis Guillaume</t>
  </si>
  <si>
    <t>Refaire les tableauux en date du 31 mai  + Discussion avec M. Lanthier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</si>
</sst>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$&quot;_);\(#,##0\ &quot;$&quot;\)"/>
    <numFmt numFmtId="8" formatCode="#,##0.00\ &quot;$&quot;_);[Red]\(#,##0.00\ &quot;$&quot;\)"/>
    <numFmt numFmtId="164" formatCode="[$-C0C]d\ mmm\ yyyy;@"/>
    <numFmt numFmtId="165" formatCode="[$-C0C]d\ mmmm\,\ yyyy;@"/>
    <numFmt numFmtId="166" formatCode="0.00_);\(0.00\)"/>
    <numFmt numFmtId="167" formatCode="0.0000%"/>
  </numFmts>
  <fonts count="18" x14ac:knownFonts="1">
    <font>
      <sz val="10"/>
      <name val="Arial"/>
      <family val="2"/>
    </font>
    <font>
      <b/>
      <sz val="18"/>
      <color theme="0"/>
      <name val="Verdana"/>
      <family val="2"/>
    </font>
    <font>
      <sz val="10"/>
      <color theme="1" tint="0.249977111117893"/>
      <name val="Verdana"/>
      <family val="2"/>
    </font>
    <font>
      <b/>
      <sz val="12"/>
      <color theme="0"/>
      <name val="Calibri"/>
      <family val="2"/>
      <scheme val="minor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625850"/>
      <name val="Verdana"/>
      <family val="2"/>
    </font>
    <font>
      <sz val="12"/>
      <color indexed="63"/>
      <name val="Calibri"/>
      <family val="2"/>
      <scheme val="minor"/>
    </font>
    <font>
      <sz val="10"/>
      <color indexed="63"/>
      <name val="Verdana"/>
      <family val="2"/>
    </font>
    <font>
      <b/>
      <u/>
      <sz val="10"/>
      <color rgb="FF625850"/>
      <name val="Verdana"/>
      <family val="2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0"/>
      <color rgb="FF625850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rgb="FF625850"/>
      <name val="Verdana"/>
      <family val="2"/>
    </font>
    <font>
      <b/>
      <sz val="10"/>
      <color indexed="6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164" fontId="0" fillId="0" borderId="0"/>
    <xf numFmtId="164" fontId="11" fillId="0" borderId="0"/>
  </cellStyleXfs>
  <cellXfs count="89">
    <xf numFmtId="164" fontId="0" fillId="0" borderId="0" xfId="0"/>
    <xf numFmtId="164" fontId="2" fillId="3" borderId="0" xfId="0" applyFont="1" applyFill="1"/>
    <xf numFmtId="164" fontId="2" fillId="3" borderId="0" xfId="0" applyFont="1" applyFill="1" applyAlignment="1">
      <alignment horizontal="center"/>
    </xf>
    <xf numFmtId="164" fontId="2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/>
    </xf>
    <xf numFmtId="164" fontId="4" fillId="2" borderId="0" xfId="0" applyFont="1" applyFill="1"/>
    <xf numFmtId="165" fontId="5" fillId="3" borderId="5" xfId="0" applyNumberFormat="1" applyFont="1" applyFill="1" applyBorder="1" applyAlignment="1">
      <alignment wrapText="1" shrinkToFit="1"/>
    </xf>
    <xf numFmtId="49" fontId="5" fillId="3" borderId="6" xfId="0" applyNumberFormat="1" applyFont="1" applyFill="1" applyBorder="1" applyAlignment="1">
      <alignment horizontal="center" wrapText="1" shrinkToFit="1"/>
    </xf>
    <xf numFmtId="164" fontId="5" fillId="3" borderId="6" xfId="0" applyFont="1" applyFill="1" applyBorder="1" applyAlignment="1">
      <alignment horizontal="center" wrapText="1" shrinkToFit="1"/>
    </xf>
    <xf numFmtId="39" fontId="5" fillId="3" borderId="6" xfId="0" applyNumberFormat="1" applyFont="1" applyFill="1" applyBorder="1" applyAlignment="1">
      <alignment horizontal="center" wrapText="1" shrinkToFit="1"/>
    </xf>
    <xf numFmtId="49" fontId="5" fillId="3" borderId="7" xfId="0" applyNumberFormat="1" applyFont="1" applyFill="1" applyBorder="1" applyAlignment="1">
      <alignment horizontal="center" wrapText="1" shrinkToFit="1"/>
    </xf>
    <xf numFmtId="164" fontId="5" fillId="3" borderId="0" xfId="0" applyFont="1" applyFill="1" applyAlignment="1">
      <alignment wrapText="1" shrinkToFit="1"/>
    </xf>
    <xf numFmtId="165" fontId="5" fillId="4" borderId="5" xfId="0" applyNumberFormat="1" applyFont="1" applyFill="1" applyBorder="1" applyAlignment="1">
      <alignment wrapText="1" shrinkToFit="1"/>
    </xf>
    <xf numFmtId="49" fontId="5" fillId="4" borderId="6" xfId="0" applyNumberFormat="1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wrapText="1" shrinkToFit="1"/>
    </xf>
    <xf numFmtId="39" fontId="5" fillId="4" borderId="6" xfId="0" applyNumberFormat="1" applyFont="1" applyFill="1" applyBorder="1" applyAlignment="1">
      <alignment horizontal="center" wrapText="1" shrinkToFit="1"/>
    </xf>
    <xf numFmtId="49" fontId="5" fillId="4" borderId="7" xfId="0" applyNumberFormat="1" applyFont="1" applyFill="1" applyBorder="1" applyAlignment="1">
      <alignment horizontal="center" wrapText="1" shrinkToFit="1"/>
    </xf>
    <xf numFmtId="165" fontId="5" fillId="3" borderId="8" xfId="0" applyNumberFormat="1" applyFont="1" applyFill="1" applyBorder="1" applyAlignment="1">
      <alignment wrapText="1" shrinkToFit="1"/>
    </xf>
    <xf numFmtId="49" fontId="5" fillId="3" borderId="1" xfId="0" applyNumberFormat="1" applyFont="1" applyFill="1" applyBorder="1" applyAlignment="1">
      <alignment horizontal="center" wrapText="1" shrinkToFit="1"/>
    </xf>
    <xf numFmtId="164" fontId="5" fillId="3" borderId="9" xfId="0" applyFont="1" applyFill="1" applyBorder="1" applyAlignment="1">
      <alignment horizontal="center" wrapText="1" shrinkToFit="1"/>
    </xf>
    <xf numFmtId="39" fontId="5" fillId="3" borderId="1" xfId="0" applyNumberFormat="1" applyFont="1" applyFill="1" applyBorder="1" applyAlignment="1">
      <alignment horizontal="center" wrapText="1" shrinkToFit="1"/>
    </xf>
    <xf numFmtId="49" fontId="5" fillId="3" borderId="4" xfId="0" applyNumberFormat="1" applyFont="1" applyFill="1" applyBorder="1" applyAlignment="1">
      <alignment horizontal="center" wrapText="1" shrinkToFit="1"/>
    </xf>
    <xf numFmtId="164" fontId="3" fillId="2" borderId="8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10" xfId="0" applyFont="1" applyFill="1" applyBorder="1" applyAlignment="1">
      <alignment horizontal="center" wrapText="1" shrinkToFit="1"/>
    </xf>
    <xf numFmtId="5" fontId="3" fillId="2" borderId="8" xfId="0" applyNumberFormat="1" applyFont="1" applyFill="1" applyBorder="1"/>
    <xf numFmtId="49" fontId="3" fillId="2" borderId="4" xfId="0" applyNumberFormat="1" applyFont="1" applyFill="1" applyBorder="1" applyAlignment="1">
      <alignment horizontal="center" wrapText="1" shrinkToFit="1"/>
    </xf>
    <xf numFmtId="164" fontId="6" fillId="2" borderId="0" xfId="0" applyFont="1" applyFill="1"/>
    <xf numFmtId="164" fontId="7" fillId="3" borderId="0" xfId="0" applyFont="1" applyFill="1"/>
    <xf numFmtId="164" fontId="7" fillId="3" borderId="0" xfId="0" applyFont="1" applyFill="1" applyAlignment="1">
      <alignment horizontal="center"/>
    </xf>
    <xf numFmtId="164" fontId="7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 vertical="center"/>
    </xf>
    <xf numFmtId="164" fontId="8" fillId="5" borderId="0" xfId="0" applyFont="1" applyFill="1"/>
    <xf numFmtId="164" fontId="7" fillId="5" borderId="6" xfId="0" applyFont="1" applyFill="1" applyBorder="1"/>
    <xf numFmtId="164" fontId="7" fillId="5" borderId="11" xfId="0" applyFont="1" applyFill="1" applyBorder="1" applyAlignment="1">
      <alignment horizontal="center" vertical="center"/>
    </xf>
    <xf numFmtId="164" fontId="9" fillId="5" borderId="11" xfId="0" applyFont="1" applyFill="1" applyBorder="1" applyAlignment="1">
      <alignment horizontal="center" vertical="center"/>
    </xf>
    <xf numFmtId="164" fontId="9" fillId="5" borderId="12" xfId="0" applyFont="1" applyFill="1" applyBorder="1" applyAlignment="1">
      <alignment horizontal="center" vertical="center"/>
    </xf>
    <xf numFmtId="164" fontId="9" fillId="5" borderId="0" xfId="0" applyFont="1" applyFill="1" applyAlignment="1">
      <alignment horizontal="center" vertical="center"/>
    </xf>
    <xf numFmtId="164" fontId="9" fillId="5" borderId="0" xfId="0" applyFont="1" applyFill="1"/>
    <xf numFmtId="164" fontId="7" fillId="5" borderId="11" xfId="0" applyFont="1" applyFill="1" applyBorder="1" applyAlignment="1">
      <alignment horizontal="left"/>
    </xf>
    <xf numFmtId="15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center" vertical="center"/>
    </xf>
    <xf numFmtId="20" fontId="7" fillId="5" borderId="11" xfId="0" applyNumberFormat="1" applyFont="1" applyFill="1" applyBorder="1" applyAlignment="1">
      <alignment horizontal="left"/>
    </xf>
    <xf numFmtId="164" fontId="7" fillId="5" borderId="13" xfId="0" applyFont="1" applyFill="1" applyBorder="1" applyAlignment="1">
      <alignment horizontal="left"/>
    </xf>
    <xf numFmtId="164" fontId="7" fillId="5" borderId="11" xfId="0" applyFont="1" applyFill="1" applyBorder="1"/>
    <xf numFmtId="164" fontId="10" fillId="5" borderId="11" xfId="0" applyFont="1" applyFill="1" applyBorder="1"/>
    <xf numFmtId="164" fontId="13" fillId="2" borderId="0" xfId="1" applyFont="1" applyFill="1" applyProtection="1">
      <protection locked="0"/>
    </xf>
    <xf numFmtId="164" fontId="3" fillId="2" borderId="1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 wrapText="1" shrinkToFit="1"/>
    </xf>
    <xf numFmtId="164" fontId="3" fillId="2" borderId="4" xfId="1" applyFont="1" applyFill="1" applyBorder="1" applyAlignment="1">
      <alignment horizontal="center" wrapText="1" shrinkToFit="1"/>
    </xf>
    <xf numFmtId="164" fontId="6" fillId="2" borderId="0" xfId="1" applyFont="1" applyFill="1" applyProtection="1">
      <protection locked="0"/>
    </xf>
    <xf numFmtId="164" fontId="5" fillId="3" borderId="0" xfId="1" applyFont="1" applyFill="1" applyAlignment="1">
      <alignment wrapText="1" shrinkToFit="1"/>
    </xf>
    <xf numFmtId="165" fontId="5" fillId="4" borderId="5" xfId="1" applyNumberFormat="1" applyFont="1" applyFill="1" applyBorder="1" applyAlignment="1">
      <alignment wrapText="1" shrinkToFit="1"/>
    </xf>
    <xf numFmtId="49" fontId="5" fillId="4" borderId="6" xfId="1" applyNumberFormat="1" applyFont="1" applyFill="1" applyBorder="1" applyAlignment="1">
      <alignment horizontal="center" wrapText="1" shrinkToFit="1"/>
    </xf>
    <xf numFmtId="164" fontId="5" fillId="4" borderId="6" xfId="1" applyFont="1" applyFill="1" applyBorder="1" applyAlignment="1">
      <alignment horizontal="center" wrapText="1" shrinkToFit="1"/>
    </xf>
    <xf numFmtId="39" fontId="5" fillId="4" borderId="6" xfId="1" applyNumberFormat="1" applyFont="1" applyFill="1" applyBorder="1" applyAlignment="1">
      <alignment horizontal="center" wrapText="1" shrinkToFit="1"/>
    </xf>
    <xf numFmtId="49" fontId="5" fillId="4" borderId="7" xfId="1" applyNumberFormat="1" applyFont="1" applyFill="1" applyBorder="1" applyAlignment="1">
      <alignment horizontal="center" wrapText="1" shrinkToFit="1"/>
    </xf>
    <xf numFmtId="164" fontId="14" fillId="3" borderId="5" xfId="1" applyFont="1" applyFill="1" applyBorder="1" applyProtection="1">
      <protection locked="0"/>
    </xf>
    <xf numFmtId="164" fontId="14" fillId="3" borderId="6" xfId="1" applyFont="1" applyFill="1" applyBorder="1" applyAlignment="1" applyProtection="1">
      <alignment wrapText="1" shrinkToFit="1"/>
      <protection locked="0"/>
    </xf>
    <xf numFmtId="164" fontId="14" fillId="3" borderId="7" xfId="1" applyFont="1" applyFill="1" applyBorder="1" applyAlignment="1" applyProtection="1">
      <alignment wrapText="1" shrinkToFit="1"/>
      <protection locked="0"/>
    </xf>
    <xf numFmtId="164" fontId="14" fillId="3" borderId="0" xfId="1" applyFont="1" applyFill="1" applyProtection="1">
      <protection locked="0"/>
    </xf>
    <xf numFmtId="164" fontId="14" fillId="3" borderId="0" xfId="1" applyFont="1" applyFill="1" applyAlignment="1" applyProtection="1">
      <alignment wrapText="1" shrinkToFit="1"/>
      <protection locked="0"/>
    </xf>
    <xf numFmtId="164" fontId="5" fillId="3" borderId="6" xfId="0" applyFont="1" applyFill="1" applyBorder="1" applyAlignment="1">
      <alignment horizontal="center" vertical="top" wrapText="1" shrinkToFit="1"/>
    </xf>
    <xf numFmtId="39" fontId="3" fillId="2" borderId="8" xfId="0" applyNumberFormat="1" applyFont="1" applyFill="1" applyBorder="1"/>
    <xf numFmtId="166" fontId="15" fillId="3" borderId="0" xfId="0" applyNumberFormat="1" applyFont="1" applyFill="1"/>
    <xf numFmtId="164" fontId="7" fillId="3" borderId="0" xfId="0" applyFont="1" applyFill="1" applyAlignment="1">
      <alignment horizontal="right" wrapText="1" shrinkToFit="1"/>
    </xf>
    <xf numFmtId="164" fontId="14" fillId="3" borderId="0" xfId="1" applyFont="1" applyFill="1" applyAlignment="1" applyProtection="1">
      <alignment horizontal="right" wrapText="1" shrinkToFit="1"/>
      <protection locked="0"/>
    </xf>
    <xf numFmtId="167" fontId="14" fillId="3" borderId="0" xfId="1" applyNumberFormat="1" applyFont="1" applyFill="1" applyAlignment="1" applyProtection="1">
      <alignment wrapText="1" shrinkToFit="1"/>
      <protection locked="0"/>
    </xf>
    <xf numFmtId="164" fontId="16" fillId="3" borderId="0" xfId="1" applyFont="1" applyFill="1" applyAlignment="1" applyProtection="1">
      <alignment horizontal="right" wrapText="1" shrinkToFit="1"/>
      <protection locked="0"/>
    </xf>
    <xf numFmtId="39" fontId="16" fillId="3" borderId="0" xfId="1" applyNumberFormat="1" applyFont="1" applyFill="1" applyAlignment="1" applyProtection="1">
      <alignment wrapText="1" shrinkToFit="1"/>
      <protection locked="0"/>
    </xf>
    <xf numFmtId="37" fontId="14" fillId="3" borderId="0" xfId="1" applyNumberFormat="1" applyFont="1" applyFill="1" applyAlignment="1" applyProtection="1">
      <alignment wrapText="1" shrinkToFit="1"/>
      <protection locked="0"/>
    </xf>
    <xf numFmtId="10" fontId="14" fillId="3" borderId="0" xfId="1" applyNumberFormat="1" applyFont="1" applyFill="1" applyAlignment="1" applyProtection="1">
      <alignment wrapText="1" shrinkToFit="1"/>
      <protection locked="0"/>
    </xf>
    <xf numFmtId="164" fontId="5" fillId="4" borderId="14" xfId="0" applyFont="1" applyFill="1" applyBorder="1" applyAlignment="1">
      <alignment wrapText="1" shrinkToFit="1"/>
    </xf>
    <xf numFmtId="164" fontId="5" fillId="4" borderId="4" xfId="0" applyFont="1" applyFill="1" applyBorder="1" applyAlignment="1">
      <alignment horizontal="center" vertical="center" wrapText="1" shrinkToFit="1"/>
    </xf>
    <xf numFmtId="164" fontId="5" fillId="4" borderId="4" xfId="0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vertical="center" wrapText="1" shrinkToFit="1"/>
    </xf>
    <xf numFmtId="164" fontId="5" fillId="3" borderId="4" xfId="0" applyFont="1" applyFill="1" applyBorder="1" applyAlignment="1">
      <alignment horizontal="center" wrapText="1" shrinkToFit="1"/>
    </xf>
    <xf numFmtId="164" fontId="5" fillId="4" borderId="7" xfId="0" applyFont="1" applyFill="1" applyBorder="1" applyAlignment="1">
      <alignment horizontal="center" wrapText="1" shrinkToFit="1"/>
    </xf>
    <xf numFmtId="164" fontId="5" fillId="3" borderId="7" xfId="0" applyFont="1" applyFill="1" applyBorder="1" applyAlignment="1">
      <alignment horizontal="center" vertical="center" wrapText="1" shrinkToFit="1"/>
    </xf>
    <xf numFmtId="49" fontId="17" fillId="4" borderId="6" xfId="0" applyNumberFormat="1" applyFont="1" applyFill="1" applyBorder="1" applyAlignment="1">
      <alignment horizontal="center" wrapText="1" shrinkToFit="1"/>
    </xf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12" fillId="2" borderId="1" xfId="1" applyFont="1" applyFill="1" applyBorder="1" applyAlignment="1" applyProtection="1">
      <alignment horizontal="center"/>
      <protection locked="0"/>
    </xf>
    <xf numFmtId="164" fontId="12" fillId="2" borderId="2" xfId="1" applyFont="1" applyFill="1" applyBorder="1" applyAlignment="1" applyProtection="1">
      <alignment horizontal="center"/>
      <protection locked="0"/>
    </xf>
    <xf numFmtId="164" fontId="12" fillId="2" borderId="3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63278353-729F-438B-B86B-76095D834546}"/>
  </cellStyles>
  <dxfs count="4">
    <dxf>
      <fill>
        <patternFill>
          <bgColor rgb="FFB4DE86"/>
        </patternFill>
      </fill>
    </dxf>
    <dxf>
      <fill>
        <patternFill>
          <bgColor rgb="FFB4DE86"/>
        </patternFill>
      </fill>
    </dxf>
    <dxf>
      <fill>
        <patternFill>
          <bgColor rgb="FFB4DE86"/>
        </patternFill>
      </fill>
    </dxf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</sheetPr>
  <dimension ref="A1:E57"/>
  <sheetViews>
    <sheetView tabSelected="1" view="pageBreakPreview" zoomScale="90" zoomScaleNormal="100" zoomScaleSheetLayoutView="90" workbookViewId="0">
      <pane xSplit="1" ySplit="3" topLeftCell="B4" activePane="bottomRight" state="frozen"/>
      <selection activeCell="C414" sqref="C414"/>
      <selection pane="topRight" activeCell="C414" sqref="C414"/>
      <selection pane="bottomLeft" activeCell="C414" sqref="C414"/>
      <selection pane="bottomRight" activeCell="B19" sqref="B19"/>
    </sheetView>
  </sheetViews>
  <sheetFormatPr baseColWidth="10" defaultColWidth="10.7109375" defaultRowHeight="12.75" x14ac:dyDescent="0.2"/>
  <cols>
    <col min="1" max="1" width="21.5703125" style="30" customWidth="1"/>
    <col min="2" max="2" width="71.5703125" style="31" customWidth="1"/>
    <col min="3" max="3" width="112.7109375" style="32" customWidth="1"/>
    <col min="4" max="4" width="21.7109375" style="30" customWidth="1"/>
    <col min="5" max="5" width="30.28515625" style="30" bestFit="1" customWidth="1"/>
    <col min="6" max="16384" width="10.7109375" style="30"/>
  </cols>
  <sheetData>
    <row r="1" spans="1:5" s="1" customFormat="1" ht="22.5" x14ac:dyDescent="0.3">
      <c r="A1" s="83" t="s">
        <v>0</v>
      </c>
      <c r="B1" s="84"/>
      <c r="C1" s="84"/>
      <c r="D1" s="84"/>
      <c r="E1" s="85"/>
    </row>
    <row r="2" spans="1:5" s="1" customFormat="1" x14ac:dyDescent="0.2">
      <c r="B2" s="2"/>
      <c r="C2" s="3"/>
    </row>
    <row r="3" spans="1:5" s="7" customFormat="1" ht="15.75" x14ac:dyDescent="0.25">
      <c r="A3" s="4" t="s">
        <v>1</v>
      </c>
      <c r="B3" s="4" t="s">
        <v>2</v>
      </c>
      <c r="C3" s="5" t="s">
        <v>2085</v>
      </c>
      <c r="D3" s="5" t="s">
        <v>3</v>
      </c>
      <c r="E3" s="6" t="s">
        <v>4</v>
      </c>
    </row>
    <row r="4" spans="1:5" s="13" customFormat="1" ht="15.75" customHeight="1" x14ac:dyDescent="0.25">
      <c r="A4" s="14">
        <v>45462</v>
      </c>
      <c r="B4" s="15" t="s">
        <v>16</v>
      </c>
      <c r="C4" s="80" t="s">
        <v>2143</v>
      </c>
      <c r="D4" s="17">
        <v>1.1000000000000001</v>
      </c>
      <c r="E4" s="18"/>
    </row>
    <row r="5" spans="1:5" s="13" customFormat="1" ht="15.75" customHeight="1" x14ac:dyDescent="0.25">
      <c r="A5" s="14">
        <v>45464</v>
      </c>
      <c r="B5" s="15" t="s">
        <v>16</v>
      </c>
      <c r="C5" s="80" t="s">
        <v>2164</v>
      </c>
      <c r="D5" s="17">
        <v>0.8</v>
      </c>
      <c r="E5" s="18"/>
    </row>
    <row r="6" spans="1:5" s="13" customFormat="1" ht="15.75" customHeight="1" x14ac:dyDescent="0.25">
      <c r="A6" s="14">
        <v>45471</v>
      </c>
      <c r="B6" s="15" t="s">
        <v>1226</v>
      </c>
      <c r="C6" s="80" t="s">
        <v>2190</v>
      </c>
      <c r="D6" s="17">
        <v>0.3</v>
      </c>
      <c r="E6" s="18"/>
    </row>
    <row r="7" spans="1:5" s="13" customFormat="1" ht="15.75" customHeight="1" x14ac:dyDescent="0.25">
      <c r="A7" s="14">
        <v>45476</v>
      </c>
      <c r="B7" s="15" t="s">
        <v>16</v>
      </c>
      <c r="C7" s="80" t="s">
        <v>2217</v>
      </c>
      <c r="D7" s="17">
        <v>2.8</v>
      </c>
      <c r="E7" s="18"/>
    </row>
    <row r="8" spans="1:5" s="13" customFormat="1" ht="15.75" customHeight="1" x14ac:dyDescent="0.25">
      <c r="A8" s="14">
        <v>45477</v>
      </c>
      <c r="B8" s="15" t="s">
        <v>16</v>
      </c>
      <c r="C8" s="80" t="s">
        <v>1305</v>
      </c>
      <c r="D8" s="17">
        <v>7.1</v>
      </c>
      <c r="E8" s="18"/>
    </row>
    <row r="9" spans="1:5" s="13" customFormat="1" ht="15.75" customHeight="1" x14ac:dyDescent="0.25">
      <c r="A9" s="14">
        <v>45478</v>
      </c>
      <c r="B9" s="15" t="s">
        <v>16</v>
      </c>
      <c r="C9" s="80" t="s">
        <v>2222</v>
      </c>
      <c r="D9" s="17">
        <v>0.7</v>
      </c>
      <c r="E9" s="18"/>
    </row>
    <row r="10" spans="1:5" s="13" customFormat="1" ht="15.75" customHeight="1" x14ac:dyDescent="0.25">
      <c r="A10" s="14">
        <v>45482</v>
      </c>
      <c r="B10" s="15" t="s">
        <v>16</v>
      </c>
      <c r="C10" s="80" t="s">
        <v>1305</v>
      </c>
      <c r="D10" s="17">
        <v>2.5</v>
      </c>
      <c r="E10" s="18"/>
    </row>
    <row r="11" spans="1:5" s="13" customFormat="1" ht="15.75" customHeight="1" x14ac:dyDescent="0.25">
      <c r="A11" s="14">
        <v>45483</v>
      </c>
      <c r="B11" s="15" t="s">
        <v>16</v>
      </c>
      <c r="C11" s="80" t="s">
        <v>2244</v>
      </c>
      <c r="D11" s="17">
        <v>3.4</v>
      </c>
      <c r="E11" s="18"/>
    </row>
    <row r="12" spans="1:5" s="13" customFormat="1" ht="15.75" customHeight="1" x14ac:dyDescent="0.25">
      <c r="A12" s="14">
        <v>45484</v>
      </c>
      <c r="B12" s="15" t="s">
        <v>16</v>
      </c>
      <c r="C12" s="80" t="s">
        <v>2047</v>
      </c>
      <c r="D12" s="17">
        <v>0.2</v>
      </c>
      <c r="E12" s="18"/>
    </row>
    <row r="13" spans="1:5" s="13" customFormat="1" ht="15.75" customHeight="1" x14ac:dyDescent="0.25">
      <c r="A13" s="14">
        <v>45485</v>
      </c>
      <c r="B13" s="15" t="s">
        <v>648</v>
      </c>
      <c r="C13" s="80" t="s">
        <v>2287</v>
      </c>
      <c r="D13" s="17">
        <v>1.8</v>
      </c>
      <c r="E13" s="18"/>
    </row>
    <row r="14" spans="1:5" s="13" customFormat="1" ht="15.75" customHeight="1" x14ac:dyDescent="0.25">
      <c r="A14" s="14">
        <v>45488</v>
      </c>
      <c r="B14" s="15" t="s">
        <v>648</v>
      </c>
      <c r="C14" s="80" t="s">
        <v>2290</v>
      </c>
      <c r="D14" s="17">
        <v>1.7</v>
      </c>
      <c r="E14" s="18"/>
    </row>
    <row r="15" spans="1:5" s="13" customFormat="1" ht="15.75" customHeight="1" x14ac:dyDescent="0.25">
      <c r="A15" s="14">
        <v>45489</v>
      </c>
      <c r="B15" s="15" t="s">
        <v>854</v>
      </c>
      <c r="C15" s="80" t="s">
        <v>2296</v>
      </c>
      <c r="D15" s="17">
        <v>0.3</v>
      </c>
      <c r="E15" s="18"/>
    </row>
    <row r="16" spans="1:5" s="13" customFormat="1" ht="15.75" customHeight="1" x14ac:dyDescent="0.25">
      <c r="A16" s="14">
        <v>45489</v>
      </c>
      <c r="B16" s="15" t="s">
        <v>1921</v>
      </c>
      <c r="C16" s="80" t="s">
        <v>2310</v>
      </c>
      <c r="D16" s="17">
        <v>3.4</v>
      </c>
      <c r="E16" s="18"/>
    </row>
    <row r="17" spans="1:5" s="13" customFormat="1" ht="15.75" customHeight="1" x14ac:dyDescent="0.25">
      <c r="A17" s="14">
        <v>45491</v>
      </c>
      <c r="B17" s="15" t="s">
        <v>648</v>
      </c>
      <c r="C17" s="80" t="s">
        <v>2309</v>
      </c>
      <c r="D17" s="17">
        <v>1.2</v>
      </c>
      <c r="E17" s="18"/>
    </row>
    <row r="18" spans="1:5" s="13" customFormat="1" ht="15.75" customHeight="1" x14ac:dyDescent="0.25">
      <c r="A18" s="14">
        <v>45495</v>
      </c>
      <c r="B18" s="15" t="s">
        <v>648</v>
      </c>
      <c r="C18" s="80" t="s">
        <v>2314</v>
      </c>
      <c r="D18" s="17">
        <v>2.4</v>
      </c>
      <c r="E18" s="18"/>
    </row>
    <row r="19" spans="1:5" s="13" customFormat="1" ht="15.75" customHeight="1" x14ac:dyDescent="0.25">
      <c r="A19" s="14">
        <v>45495</v>
      </c>
      <c r="B19" s="15" t="s">
        <v>836</v>
      </c>
      <c r="C19" s="80" t="s">
        <v>2316</v>
      </c>
      <c r="D19" s="17">
        <v>1.6</v>
      </c>
      <c r="E19" s="18"/>
    </row>
    <row r="20" spans="1:5" s="13" customFormat="1" ht="15.75" customHeight="1" x14ac:dyDescent="0.25">
      <c r="A20" s="14">
        <v>45496</v>
      </c>
      <c r="B20" s="15" t="s">
        <v>16</v>
      </c>
      <c r="C20" s="80" t="s">
        <v>2320</v>
      </c>
      <c r="D20" s="17">
        <v>0.1</v>
      </c>
      <c r="E20" s="18"/>
    </row>
    <row r="21" spans="1:5" s="13" customFormat="1" ht="15.75" customHeight="1" x14ac:dyDescent="0.25">
      <c r="A21" s="14">
        <v>45496</v>
      </c>
      <c r="B21" s="15" t="s">
        <v>854</v>
      </c>
      <c r="C21" s="80" t="s">
        <v>2327</v>
      </c>
      <c r="D21" s="17">
        <v>3.6</v>
      </c>
      <c r="E21" s="18"/>
    </row>
    <row r="22" spans="1:5" s="13" customFormat="1" ht="15.75" customHeight="1" x14ac:dyDescent="0.25">
      <c r="A22" s="14">
        <v>45496</v>
      </c>
      <c r="B22" s="15" t="s">
        <v>1921</v>
      </c>
      <c r="C22" s="80" t="s">
        <v>2324</v>
      </c>
      <c r="D22" s="17">
        <v>0.5</v>
      </c>
      <c r="E22" s="18"/>
    </row>
    <row r="23" spans="1:5" s="13" customFormat="1" ht="15.75" customHeight="1" x14ac:dyDescent="0.25">
      <c r="A23" s="14">
        <v>45497</v>
      </c>
      <c r="B23" s="15" t="s">
        <v>648</v>
      </c>
      <c r="C23" s="80" t="s">
        <v>2334</v>
      </c>
      <c r="D23" s="17">
        <v>0.9</v>
      </c>
      <c r="E23" s="18"/>
    </row>
    <row r="24" spans="1:5" s="13" customFormat="1" ht="15.75" customHeight="1" x14ac:dyDescent="0.25">
      <c r="A24" s="14">
        <v>45497</v>
      </c>
      <c r="B24" s="15" t="s">
        <v>854</v>
      </c>
      <c r="C24" s="80" t="s">
        <v>2330</v>
      </c>
      <c r="D24" s="17">
        <v>0.8</v>
      </c>
      <c r="E24" s="18"/>
    </row>
    <row r="25" spans="1:5" s="13" customFormat="1" ht="15.75" customHeight="1" x14ac:dyDescent="0.25">
      <c r="A25" s="14">
        <v>45498</v>
      </c>
      <c r="B25" s="15" t="s">
        <v>648</v>
      </c>
      <c r="C25" s="81" t="s">
        <v>2340</v>
      </c>
      <c r="D25" s="17">
        <v>0.5</v>
      </c>
      <c r="E25" s="18"/>
    </row>
    <row r="26" spans="1:5" s="13" customFormat="1" ht="15.75" customHeight="1" x14ac:dyDescent="0.25">
      <c r="A26" s="14">
        <v>45498</v>
      </c>
      <c r="B26" s="15" t="s">
        <v>836</v>
      </c>
      <c r="C26" s="80" t="s">
        <v>2338</v>
      </c>
      <c r="D26" s="17">
        <v>2.2999999999999998</v>
      </c>
      <c r="E26" s="18"/>
    </row>
    <row r="27" spans="1:5" s="13" customFormat="1" ht="15.75" customHeight="1" x14ac:dyDescent="0.25">
      <c r="A27" s="14">
        <v>45498</v>
      </c>
      <c r="B27" s="15" t="s">
        <v>16</v>
      </c>
      <c r="C27" s="80" t="s">
        <v>2337</v>
      </c>
      <c r="D27" s="17">
        <v>0.3</v>
      </c>
      <c r="E27" s="18"/>
    </row>
    <row r="28" spans="1:5" s="13" customFormat="1" ht="15.75" customHeight="1" x14ac:dyDescent="0.25">
      <c r="A28" s="14">
        <v>45499</v>
      </c>
      <c r="B28" s="15" t="s">
        <v>16</v>
      </c>
      <c r="C28" s="80" t="s">
        <v>2346</v>
      </c>
      <c r="D28" s="17">
        <v>0.6</v>
      </c>
      <c r="E28" s="18"/>
    </row>
    <row r="29" spans="1:5" s="13" customFormat="1" ht="15.75" customHeight="1" x14ac:dyDescent="0.25">
      <c r="A29" s="14">
        <v>45502</v>
      </c>
      <c r="B29" s="15" t="s">
        <v>41</v>
      </c>
      <c r="C29" s="80" t="s">
        <v>2354</v>
      </c>
      <c r="D29" s="17">
        <v>5.3</v>
      </c>
      <c r="E29" s="18"/>
    </row>
    <row r="30" spans="1:5" s="13" customFormat="1" ht="15.75" customHeight="1" x14ac:dyDescent="0.25">
      <c r="A30" s="14">
        <v>45502</v>
      </c>
      <c r="B30" s="15" t="s">
        <v>2269</v>
      </c>
      <c r="C30" s="80" t="s">
        <v>2353</v>
      </c>
      <c r="D30" s="17">
        <v>0.8</v>
      </c>
      <c r="E30" s="18"/>
    </row>
    <row r="31" spans="1:5" s="13" customFormat="1" ht="53.25" customHeight="1" x14ac:dyDescent="0.25">
      <c r="A31" s="14">
        <v>45502</v>
      </c>
      <c r="B31" s="15" t="s">
        <v>1177</v>
      </c>
      <c r="C31" s="80" t="s">
        <v>2350</v>
      </c>
      <c r="D31" s="17">
        <v>1.6</v>
      </c>
      <c r="E31" s="18"/>
    </row>
    <row r="32" spans="1:5" s="13" customFormat="1" ht="15.75" customHeight="1" x14ac:dyDescent="0.25">
      <c r="A32" s="14">
        <v>45502</v>
      </c>
      <c r="B32" s="15" t="s">
        <v>1180</v>
      </c>
      <c r="C32" s="80" t="s">
        <v>2351</v>
      </c>
      <c r="D32" s="17">
        <v>0.8</v>
      </c>
      <c r="E32" s="18"/>
    </row>
    <row r="33" spans="1:5" s="13" customFormat="1" ht="15.75" customHeight="1" x14ac:dyDescent="0.25">
      <c r="A33" s="14">
        <v>45503</v>
      </c>
      <c r="B33" s="15" t="s">
        <v>41</v>
      </c>
      <c r="C33" s="80" t="s">
        <v>2356</v>
      </c>
      <c r="D33" s="17">
        <v>6.1</v>
      </c>
      <c r="E33" s="18"/>
    </row>
    <row r="34" spans="1:5" s="13" customFormat="1" ht="15.75" customHeight="1" x14ac:dyDescent="0.25">
      <c r="A34" s="14">
        <v>45503</v>
      </c>
      <c r="B34" s="82" t="s">
        <v>1925</v>
      </c>
      <c r="C34" s="80" t="s">
        <v>1390</v>
      </c>
      <c r="D34" s="17">
        <v>0.2</v>
      </c>
      <c r="E34" s="18"/>
    </row>
    <row r="35" spans="1:5" s="13" customFormat="1" ht="15.75" customHeight="1" x14ac:dyDescent="0.25">
      <c r="A35" s="14">
        <v>45503</v>
      </c>
      <c r="B35" s="15" t="s">
        <v>1177</v>
      </c>
      <c r="C35" s="80" t="s">
        <v>2355</v>
      </c>
      <c r="D35" s="17">
        <v>1.5</v>
      </c>
      <c r="E35" s="18"/>
    </row>
    <row r="36" spans="1:5" s="13" customFormat="1" ht="15.75" customHeight="1" x14ac:dyDescent="0.25">
      <c r="A36" s="14">
        <v>45503</v>
      </c>
      <c r="B36" s="15" t="s">
        <v>1180</v>
      </c>
      <c r="C36" s="80" t="s">
        <v>2357</v>
      </c>
      <c r="D36" s="17">
        <v>1.4</v>
      </c>
      <c r="E36" s="18"/>
    </row>
    <row r="37" spans="1:5" s="13" customFormat="1" ht="15.75" customHeight="1" x14ac:dyDescent="0.25">
      <c r="A37" s="14"/>
      <c r="B37" s="15"/>
      <c r="C37" s="80" t="s">
        <v>2358</v>
      </c>
      <c r="D37" s="17"/>
      <c r="E37" s="18"/>
    </row>
    <row r="38" spans="1:5" s="13" customFormat="1" ht="15.75" customHeight="1" x14ac:dyDescent="0.25">
      <c r="A38" s="14"/>
      <c r="B38" s="15"/>
      <c r="C38" s="80"/>
      <c r="D38" s="17"/>
      <c r="E38" s="18"/>
    </row>
    <row r="39" spans="1:5" s="13" customFormat="1" ht="15.75" customHeight="1" x14ac:dyDescent="0.25">
      <c r="A39" s="14"/>
      <c r="B39" s="15"/>
      <c r="C39" s="80"/>
      <c r="D39" s="17"/>
      <c r="E39" s="18"/>
    </row>
    <row r="40" spans="1:5" s="13" customFormat="1" ht="15.75" customHeight="1" x14ac:dyDescent="0.25">
      <c r="A40" s="14"/>
      <c r="B40" s="15"/>
      <c r="C40" s="80"/>
      <c r="D40" s="17"/>
      <c r="E40" s="18"/>
    </row>
    <row r="41" spans="1:5" s="13" customFormat="1" ht="15.75" customHeight="1" x14ac:dyDescent="0.25">
      <c r="A41" s="14"/>
      <c r="B41" s="15"/>
      <c r="C41" s="80"/>
      <c r="D41" s="17"/>
      <c r="E41" s="18"/>
    </row>
    <row r="42" spans="1:5" s="13" customFormat="1" ht="15.75" customHeight="1" x14ac:dyDescent="0.25">
      <c r="A42" s="14"/>
      <c r="B42" s="15"/>
      <c r="C42" s="80"/>
      <c r="D42" s="17"/>
      <c r="E42" s="18"/>
    </row>
    <row r="43" spans="1:5" s="13" customFormat="1" ht="15.75" customHeight="1" x14ac:dyDescent="0.25">
      <c r="A43" s="14"/>
      <c r="B43" s="15"/>
      <c r="C43" s="80"/>
      <c r="D43" s="17"/>
      <c r="E43" s="18"/>
    </row>
    <row r="44" spans="1:5" s="13" customFormat="1" ht="15.75" customHeight="1" x14ac:dyDescent="0.25">
      <c r="A44" s="14"/>
      <c r="B44" s="15"/>
      <c r="C44" s="80"/>
      <c r="D44" s="17"/>
      <c r="E44" s="18"/>
    </row>
    <row r="45" spans="1:5" s="13" customFormat="1" ht="15.75" customHeight="1" x14ac:dyDescent="0.25">
      <c r="A45" s="14"/>
      <c r="B45" s="15"/>
      <c r="C45" s="80"/>
      <c r="D45" s="17"/>
      <c r="E45" s="18"/>
    </row>
    <row r="46" spans="1:5" s="13" customFormat="1" ht="15.75" customHeight="1" x14ac:dyDescent="0.25">
      <c r="A46" s="14"/>
      <c r="B46" s="15"/>
      <c r="C46" s="80"/>
      <c r="D46" s="17"/>
      <c r="E46" s="18"/>
    </row>
    <row r="47" spans="1:5" s="13" customFormat="1" ht="15.75" customHeight="1" x14ac:dyDescent="0.25">
      <c r="A47" s="14"/>
      <c r="B47" s="15"/>
      <c r="C47" s="80"/>
      <c r="D47" s="17"/>
      <c r="E47" s="18"/>
    </row>
    <row r="48" spans="1:5" s="13" customFormat="1" ht="15.75" customHeight="1" x14ac:dyDescent="0.25">
      <c r="A48" s="14"/>
      <c r="B48" s="15"/>
      <c r="C48" s="80"/>
      <c r="D48" s="17"/>
      <c r="E48" s="18"/>
    </row>
    <row r="49" spans="1:5" s="13" customFormat="1" ht="15.75" customHeight="1" x14ac:dyDescent="0.25">
      <c r="A49" s="14"/>
      <c r="B49" s="15"/>
      <c r="C49" s="80"/>
      <c r="D49" s="17"/>
      <c r="E49" s="18"/>
    </row>
    <row r="50" spans="1:5" s="13" customFormat="1" ht="15.75" customHeight="1" x14ac:dyDescent="0.25">
      <c r="A50" s="14"/>
      <c r="B50" s="15"/>
      <c r="C50" s="80"/>
      <c r="D50" s="17"/>
      <c r="E50" s="18"/>
    </row>
    <row r="51" spans="1:5" s="13" customFormat="1" ht="15.75" customHeight="1" x14ac:dyDescent="0.25">
      <c r="A51" s="14"/>
      <c r="B51" s="15"/>
      <c r="C51" s="80"/>
      <c r="D51" s="17"/>
      <c r="E51" s="18"/>
    </row>
    <row r="52" spans="1:5" s="13" customFormat="1" ht="15.75" customHeight="1" x14ac:dyDescent="0.25">
      <c r="A52" s="14"/>
      <c r="B52" s="15"/>
      <c r="C52" s="75"/>
      <c r="D52" s="17"/>
      <c r="E52" s="18"/>
    </row>
    <row r="53" spans="1:5" s="13" customFormat="1" ht="15.75" customHeight="1" x14ac:dyDescent="0.25">
      <c r="A53" s="19"/>
      <c r="B53" s="20"/>
      <c r="C53" s="21"/>
      <c r="D53" s="22"/>
      <c r="E53" s="23"/>
    </row>
    <row r="54" spans="1:5" s="29" customFormat="1" ht="15.75" customHeight="1" x14ac:dyDescent="0.25">
      <c r="A54" s="24" t="s">
        <v>115</v>
      </c>
      <c r="B54" s="25"/>
      <c r="C54" s="26"/>
      <c r="D54" s="27">
        <f>SUM(D4:D53)*350</f>
        <v>20509.999999999996</v>
      </c>
      <c r="E54" s="28"/>
    </row>
    <row r="55" spans="1:5" ht="15.75" customHeight="1" x14ac:dyDescent="0.2">
      <c r="C55" s="68" t="s">
        <v>1573</v>
      </c>
      <c r="D55" s="67">
        <f>D54/350</f>
        <v>58.599999999999987</v>
      </c>
    </row>
    <row r="56" spans="1:5" ht="15.75" customHeight="1" x14ac:dyDescent="0.2"/>
    <row r="57" spans="1:5" ht="15.75" customHeight="1" x14ac:dyDescent="0.2"/>
  </sheetData>
  <autoFilter ref="A3:E3" xr:uid="{65C2E03D-4034-4224-A7E7-D749EA26D8D6}">
    <sortState xmlns:xlrd2="http://schemas.microsoft.com/office/spreadsheetml/2017/richdata2" ref="A4:E37">
      <sortCondition ref="A3"/>
    </sortState>
  </autoFilter>
  <mergeCells count="1">
    <mergeCell ref="A1:E1"/>
  </mergeCells>
  <conditionalFormatting sqref="A4:XFD53">
    <cfRule type="expression" dxfId="3" priority="1">
      <formula>MOD(ROW(),2)</formula>
    </cfRule>
  </conditionalFormatting>
  <dataValidations count="2">
    <dataValidation type="list" allowBlank="1" showInputMessage="1" showErrorMessage="1" sqref="C4:C54" xr:uid="{D5F9D603-FCAF-439B-8D3F-1EED53015E49}">
      <formula1>Liste_Activités</formula1>
    </dataValidation>
    <dataValidation type="list" allowBlank="1" showInputMessage="1" showErrorMessage="1" sqref="B4:B54" xr:uid="{6DF1FE09-0A9F-46F8-83FC-45A695B22FC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25" fitToHeight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6E63-D656-4568-9B61-AF979D3E95E9}">
  <sheetPr codeName="Feuil37">
    <tabColor rgb="FF8C8375"/>
  </sheetPr>
  <dimension ref="A1:F1269"/>
  <sheetViews>
    <sheetView view="pageBreakPreview" zoomScaleNormal="100" zoomScaleSheetLayoutView="100" workbookViewId="0">
      <pane xSplit="2" ySplit="1" topLeftCell="C1241" activePane="bottomRight" state="frozen"/>
      <selection activeCell="C414" sqref="C414"/>
      <selection pane="topRight" activeCell="C414" sqref="C414"/>
      <selection pane="bottomLeft" activeCell="C414" sqref="C414"/>
      <selection pane="bottomRight" activeCell="B921" sqref="B921"/>
    </sheetView>
  </sheetViews>
  <sheetFormatPr baseColWidth="10" defaultColWidth="10.7109375" defaultRowHeight="12.75" x14ac:dyDescent="0.2"/>
  <cols>
    <col min="1" max="1" width="1.7109375" style="40" bestFit="1" customWidth="1"/>
    <col min="2" max="2" width="72.28515625" style="40" bestFit="1" customWidth="1"/>
    <col min="3" max="3" width="13.5703125" style="39" customWidth="1"/>
    <col min="4" max="4" width="13.85546875" style="37" customWidth="1"/>
    <col min="5" max="5" width="15.85546875" style="38" customWidth="1"/>
    <col min="6" max="6" width="28.5703125" style="39" customWidth="1"/>
    <col min="7" max="16384" width="10.7109375" style="40"/>
  </cols>
  <sheetData>
    <row r="1" spans="2:6" s="34" customFormat="1" ht="15.75" x14ac:dyDescent="0.25">
      <c r="B1" s="4" t="s">
        <v>116</v>
      </c>
      <c r="C1" s="33" t="s">
        <v>117</v>
      </c>
      <c r="D1" s="33" t="s">
        <v>118</v>
      </c>
      <c r="E1" s="33" t="s">
        <v>119</v>
      </c>
      <c r="F1" s="33" t="s">
        <v>120</v>
      </c>
    </row>
    <row r="2" spans="2:6" x14ac:dyDescent="0.2">
      <c r="B2" s="35"/>
      <c r="C2" s="36"/>
    </row>
    <row r="3" spans="2:6" x14ac:dyDescent="0.2">
      <c r="B3" s="48" t="s">
        <v>1174</v>
      </c>
      <c r="C3" s="36"/>
    </row>
    <row r="4" spans="2:6" x14ac:dyDescent="0.2">
      <c r="B4" s="47" t="s">
        <v>1175</v>
      </c>
      <c r="C4" s="36"/>
    </row>
    <row r="5" spans="2:6" x14ac:dyDescent="0.2">
      <c r="B5" s="47" t="s">
        <v>1176</v>
      </c>
      <c r="C5" s="36"/>
    </row>
    <row r="6" spans="2:6" x14ac:dyDescent="0.2">
      <c r="B6" s="47" t="s">
        <v>1177</v>
      </c>
      <c r="C6" s="36"/>
    </row>
    <row r="7" spans="2:6" x14ac:dyDescent="0.2">
      <c r="B7" s="47" t="s">
        <v>1178</v>
      </c>
      <c r="C7" s="36"/>
    </row>
    <row r="8" spans="2:6" x14ac:dyDescent="0.2">
      <c r="B8" s="47" t="s">
        <v>1180</v>
      </c>
      <c r="C8" s="36"/>
    </row>
    <row r="9" spans="2:6" x14ac:dyDescent="0.2">
      <c r="B9" s="47" t="s">
        <v>1226</v>
      </c>
      <c r="C9" s="36"/>
    </row>
    <row r="10" spans="2:6" x14ac:dyDescent="0.2">
      <c r="B10" s="47"/>
      <c r="C10" s="36"/>
    </row>
    <row r="11" spans="2:6" x14ac:dyDescent="0.2">
      <c r="B11" s="47"/>
      <c r="C11" s="36"/>
    </row>
    <row r="12" spans="2:6" x14ac:dyDescent="0.2">
      <c r="B12" s="48" t="s">
        <v>1179</v>
      </c>
      <c r="C12" s="36"/>
    </row>
    <row r="13" spans="2:6" x14ac:dyDescent="0.2">
      <c r="B13" s="41" t="s">
        <v>121</v>
      </c>
      <c r="C13" s="36" t="s">
        <v>122</v>
      </c>
    </row>
    <row r="14" spans="2:6" x14ac:dyDescent="0.2">
      <c r="B14" s="41" t="s">
        <v>123</v>
      </c>
      <c r="C14" s="36" t="s">
        <v>122</v>
      </c>
    </row>
    <row r="15" spans="2:6" x14ac:dyDescent="0.2">
      <c r="B15" s="41" t="s">
        <v>124</v>
      </c>
      <c r="C15" s="36" t="s">
        <v>122</v>
      </c>
    </row>
    <row r="16" spans="2:6" x14ac:dyDescent="0.2">
      <c r="B16" s="41" t="s">
        <v>125</v>
      </c>
      <c r="C16" s="36" t="s">
        <v>122</v>
      </c>
    </row>
    <row r="17" spans="2:5" x14ac:dyDescent="0.2">
      <c r="B17" s="41" t="s">
        <v>37</v>
      </c>
      <c r="C17" s="36"/>
      <c r="D17" s="37" t="s">
        <v>122</v>
      </c>
      <c r="E17" s="38" t="s">
        <v>122</v>
      </c>
    </row>
    <row r="18" spans="2:5" x14ac:dyDescent="0.2">
      <c r="B18" s="41" t="s">
        <v>126</v>
      </c>
      <c r="C18" s="36" t="s">
        <v>122</v>
      </c>
    </row>
    <row r="19" spans="2:5" x14ac:dyDescent="0.2">
      <c r="B19" s="41" t="s">
        <v>127</v>
      </c>
      <c r="C19" s="36" t="s">
        <v>122</v>
      </c>
    </row>
    <row r="20" spans="2:5" x14ac:dyDescent="0.2">
      <c r="B20" s="41" t="s">
        <v>128</v>
      </c>
      <c r="C20" s="36" t="s">
        <v>122</v>
      </c>
    </row>
    <row r="21" spans="2:5" x14ac:dyDescent="0.2">
      <c r="B21" s="41" t="s">
        <v>129</v>
      </c>
      <c r="C21" s="36" t="s">
        <v>122</v>
      </c>
    </row>
    <row r="22" spans="2:5" x14ac:dyDescent="0.2">
      <c r="B22" s="41" t="s">
        <v>130</v>
      </c>
      <c r="C22" s="36" t="s">
        <v>122</v>
      </c>
    </row>
    <row r="23" spans="2:5" x14ac:dyDescent="0.2">
      <c r="B23" s="41" t="s">
        <v>131</v>
      </c>
      <c r="C23" s="36" t="s">
        <v>122</v>
      </c>
    </row>
    <row r="24" spans="2:5" x14ac:dyDescent="0.2">
      <c r="B24" s="41" t="s">
        <v>132</v>
      </c>
      <c r="C24" s="36"/>
      <c r="D24" s="37" t="s">
        <v>122</v>
      </c>
      <c r="E24" s="38" t="s">
        <v>122</v>
      </c>
    </row>
    <row r="25" spans="2:5" x14ac:dyDescent="0.2">
      <c r="B25" s="41" t="s">
        <v>133</v>
      </c>
      <c r="C25" s="36" t="s">
        <v>122</v>
      </c>
    </row>
    <row r="26" spans="2:5" x14ac:dyDescent="0.2">
      <c r="B26" s="41" t="s">
        <v>134</v>
      </c>
      <c r="C26" s="36" t="s">
        <v>122</v>
      </c>
    </row>
    <row r="27" spans="2:5" x14ac:dyDescent="0.2">
      <c r="B27" s="41" t="s">
        <v>135</v>
      </c>
      <c r="C27" s="36" t="s">
        <v>122</v>
      </c>
    </row>
    <row r="28" spans="2:5" x14ac:dyDescent="0.2">
      <c r="B28" s="41" t="s">
        <v>136</v>
      </c>
      <c r="C28" s="36" t="s">
        <v>122</v>
      </c>
    </row>
    <row r="29" spans="2:5" x14ac:dyDescent="0.2">
      <c r="B29" s="41" t="s">
        <v>137</v>
      </c>
      <c r="C29" s="36" t="s">
        <v>122</v>
      </c>
    </row>
    <row r="30" spans="2:5" x14ac:dyDescent="0.2">
      <c r="B30" s="41" t="s">
        <v>138</v>
      </c>
      <c r="C30" s="36" t="s">
        <v>122</v>
      </c>
    </row>
    <row r="31" spans="2:5" x14ac:dyDescent="0.2">
      <c r="B31" s="41" t="s">
        <v>139</v>
      </c>
      <c r="C31" s="36" t="s">
        <v>122</v>
      </c>
    </row>
    <row r="32" spans="2:5" x14ac:dyDescent="0.2">
      <c r="B32" s="41" t="s">
        <v>140</v>
      </c>
      <c r="C32" s="36" t="s">
        <v>122</v>
      </c>
    </row>
    <row r="33" spans="2:5" x14ac:dyDescent="0.2">
      <c r="B33" s="41" t="s">
        <v>141</v>
      </c>
      <c r="C33" s="36" t="s">
        <v>122</v>
      </c>
    </row>
    <row r="34" spans="2:5" x14ac:dyDescent="0.2">
      <c r="B34" s="41" t="s">
        <v>142</v>
      </c>
      <c r="C34" s="36" t="s">
        <v>122</v>
      </c>
    </row>
    <row r="35" spans="2:5" x14ac:dyDescent="0.2">
      <c r="B35" s="41" t="s">
        <v>143</v>
      </c>
      <c r="C35" s="36" t="s">
        <v>122</v>
      </c>
    </row>
    <row r="36" spans="2:5" x14ac:dyDescent="0.2">
      <c r="B36" s="41" t="s">
        <v>144</v>
      </c>
      <c r="C36" s="36" t="s">
        <v>122</v>
      </c>
    </row>
    <row r="37" spans="2:5" x14ac:dyDescent="0.2">
      <c r="B37" s="41" t="s">
        <v>145</v>
      </c>
      <c r="C37" s="36" t="s">
        <v>122</v>
      </c>
    </row>
    <row r="38" spans="2:5" x14ac:dyDescent="0.2">
      <c r="B38" s="41" t="s">
        <v>146</v>
      </c>
      <c r="C38" s="36" t="s">
        <v>122</v>
      </c>
    </row>
    <row r="39" spans="2:5" x14ac:dyDescent="0.2">
      <c r="B39" s="41" t="s">
        <v>147</v>
      </c>
      <c r="C39" s="36" t="s">
        <v>122</v>
      </c>
    </row>
    <row r="40" spans="2:5" x14ac:dyDescent="0.2">
      <c r="B40" s="41" t="s">
        <v>1784</v>
      </c>
      <c r="C40" s="36" t="s">
        <v>122</v>
      </c>
    </row>
    <row r="41" spans="2:5" x14ac:dyDescent="0.2">
      <c r="B41" s="41" t="s">
        <v>148</v>
      </c>
      <c r="C41" s="36" t="s">
        <v>122</v>
      </c>
    </row>
    <row r="42" spans="2:5" x14ac:dyDescent="0.2">
      <c r="B42" s="41" t="s">
        <v>149</v>
      </c>
      <c r="C42" s="36" t="s">
        <v>122</v>
      </c>
    </row>
    <row r="43" spans="2:5" x14ac:dyDescent="0.2">
      <c r="B43" s="41" t="s">
        <v>150</v>
      </c>
      <c r="C43" s="36"/>
      <c r="D43" s="37" t="s">
        <v>122</v>
      </c>
      <c r="E43" s="38" t="s">
        <v>122</v>
      </c>
    </row>
    <row r="44" spans="2:5" x14ac:dyDescent="0.2">
      <c r="B44" s="41" t="s">
        <v>151</v>
      </c>
      <c r="C44" s="36" t="s">
        <v>122</v>
      </c>
    </row>
    <row r="45" spans="2:5" x14ac:dyDescent="0.2">
      <c r="B45" s="41" t="s">
        <v>152</v>
      </c>
      <c r="C45" s="36" t="s">
        <v>122</v>
      </c>
    </row>
    <row r="46" spans="2:5" x14ac:dyDescent="0.2">
      <c r="B46" s="41" t="s">
        <v>153</v>
      </c>
      <c r="C46" s="36" t="s">
        <v>122</v>
      </c>
    </row>
    <row r="47" spans="2:5" x14ac:dyDescent="0.2">
      <c r="B47" s="41" t="s">
        <v>154</v>
      </c>
      <c r="C47" s="36" t="s">
        <v>122</v>
      </c>
    </row>
    <row r="48" spans="2:5" x14ac:dyDescent="0.2">
      <c r="B48" s="41" t="s">
        <v>155</v>
      </c>
      <c r="C48" s="36" t="s">
        <v>122</v>
      </c>
    </row>
    <row r="49" spans="2:3" x14ac:dyDescent="0.2">
      <c r="B49" s="41" t="s">
        <v>156</v>
      </c>
      <c r="C49" s="36" t="s">
        <v>122</v>
      </c>
    </row>
    <row r="50" spans="2:3" x14ac:dyDescent="0.2">
      <c r="B50" s="41" t="s">
        <v>157</v>
      </c>
      <c r="C50" s="36" t="s">
        <v>122</v>
      </c>
    </row>
    <row r="51" spans="2:3" x14ac:dyDescent="0.2">
      <c r="B51" s="41" t="s">
        <v>158</v>
      </c>
      <c r="C51" s="36" t="s">
        <v>122</v>
      </c>
    </row>
    <row r="52" spans="2:3" x14ac:dyDescent="0.2">
      <c r="B52" s="41" t="s">
        <v>159</v>
      </c>
      <c r="C52" s="36" t="s">
        <v>122</v>
      </c>
    </row>
    <row r="53" spans="2:3" x14ac:dyDescent="0.2">
      <c r="B53" s="41" t="s">
        <v>160</v>
      </c>
      <c r="C53" s="36" t="s">
        <v>122</v>
      </c>
    </row>
    <row r="54" spans="2:3" x14ac:dyDescent="0.2">
      <c r="B54" s="41" t="s">
        <v>161</v>
      </c>
      <c r="C54" s="36" t="s">
        <v>122</v>
      </c>
    </row>
    <row r="55" spans="2:3" x14ac:dyDescent="0.2">
      <c r="B55" s="41" t="s">
        <v>162</v>
      </c>
      <c r="C55" s="36" t="s">
        <v>122</v>
      </c>
    </row>
    <row r="56" spans="2:3" x14ac:dyDescent="0.2">
      <c r="B56" s="41" t="s">
        <v>163</v>
      </c>
      <c r="C56" s="36" t="s">
        <v>122</v>
      </c>
    </row>
    <row r="57" spans="2:3" x14ac:dyDescent="0.2">
      <c r="B57" s="41" t="s">
        <v>164</v>
      </c>
      <c r="C57" s="36" t="s">
        <v>122</v>
      </c>
    </row>
    <row r="58" spans="2:3" x14ac:dyDescent="0.2">
      <c r="B58" s="41" t="s">
        <v>165</v>
      </c>
      <c r="C58" s="36" t="s">
        <v>122</v>
      </c>
    </row>
    <row r="59" spans="2:3" x14ac:dyDescent="0.2">
      <c r="B59" s="41" t="s">
        <v>166</v>
      </c>
      <c r="C59" s="36" t="s">
        <v>122</v>
      </c>
    </row>
    <row r="60" spans="2:3" x14ac:dyDescent="0.2">
      <c r="B60" s="41" t="s">
        <v>167</v>
      </c>
      <c r="C60" s="36" t="s">
        <v>122</v>
      </c>
    </row>
    <row r="61" spans="2:3" x14ac:dyDescent="0.2">
      <c r="B61" s="41" t="s">
        <v>168</v>
      </c>
      <c r="C61" s="36" t="s">
        <v>122</v>
      </c>
    </row>
    <row r="62" spans="2:3" x14ac:dyDescent="0.2">
      <c r="B62" s="41" t="s">
        <v>169</v>
      </c>
      <c r="C62" s="36" t="s">
        <v>122</v>
      </c>
    </row>
    <row r="63" spans="2:3" x14ac:dyDescent="0.2">
      <c r="B63" s="41" t="s">
        <v>170</v>
      </c>
      <c r="C63" s="36" t="s">
        <v>122</v>
      </c>
    </row>
    <row r="64" spans="2:3" x14ac:dyDescent="0.2">
      <c r="B64" s="41" t="s">
        <v>171</v>
      </c>
      <c r="C64" s="36" t="s">
        <v>122</v>
      </c>
    </row>
    <row r="65" spans="1:5" x14ac:dyDescent="0.2">
      <c r="B65" s="41" t="s">
        <v>172</v>
      </c>
      <c r="C65" s="36" t="s">
        <v>122</v>
      </c>
    </row>
    <row r="66" spans="1:5" x14ac:dyDescent="0.2">
      <c r="B66" s="41" t="s">
        <v>173</v>
      </c>
      <c r="C66" s="36" t="s">
        <v>122</v>
      </c>
    </row>
    <row r="67" spans="1:5" x14ac:dyDescent="0.2">
      <c r="B67" s="41" t="s">
        <v>174</v>
      </c>
      <c r="C67" s="36" t="s">
        <v>122</v>
      </c>
    </row>
    <row r="68" spans="1:5" x14ac:dyDescent="0.2">
      <c r="A68" s="40" t="s">
        <v>175</v>
      </c>
      <c r="B68" s="41" t="s">
        <v>176</v>
      </c>
      <c r="C68" s="36" t="s">
        <v>122</v>
      </c>
    </row>
    <row r="69" spans="1:5" x14ac:dyDescent="0.2">
      <c r="B69" s="41" t="s">
        <v>45</v>
      </c>
      <c r="C69" s="36"/>
      <c r="D69" s="37" t="s">
        <v>122</v>
      </c>
      <c r="E69" s="38" t="s">
        <v>122</v>
      </c>
    </row>
    <row r="70" spans="1:5" x14ac:dyDescent="0.2">
      <c r="B70" s="41" t="s">
        <v>177</v>
      </c>
      <c r="C70" s="36" t="s">
        <v>122</v>
      </c>
    </row>
    <row r="71" spans="1:5" x14ac:dyDescent="0.2">
      <c r="B71" s="41" t="s">
        <v>178</v>
      </c>
      <c r="C71" s="36" t="s">
        <v>122</v>
      </c>
    </row>
    <row r="72" spans="1:5" x14ac:dyDescent="0.2">
      <c r="B72" s="41" t="s">
        <v>179</v>
      </c>
      <c r="C72" s="36" t="s">
        <v>122</v>
      </c>
    </row>
    <row r="73" spans="1:5" x14ac:dyDescent="0.2">
      <c r="B73" s="41" t="s">
        <v>180</v>
      </c>
      <c r="C73" s="36" t="s">
        <v>122</v>
      </c>
    </row>
    <row r="74" spans="1:5" x14ac:dyDescent="0.2">
      <c r="B74" s="41" t="s">
        <v>181</v>
      </c>
      <c r="C74" s="36" t="s">
        <v>122</v>
      </c>
    </row>
    <row r="75" spans="1:5" x14ac:dyDescent="0.2">
      <c r="B75" s="41" t="s">
        <v>182</v>
      </c>
      <c r="C75" s="36"/>
      <c r="E75" s="38" t="s">
        <v>122</v>
      </c>
    </row>
    <row r="76" spans="1:5" x14ac:dyDescent="0.2">
      <c r="B76" s="41" t="s">
        <v>183</v>
      </c>
      <c r="C76" s="36"/>
      <c r="D76" s="37" t="s">
        <v>122</v>
      </c>
      <c r="E76" s="38" t="s">
        <v>122</v>
      </c>
    </row>
    <row r="77" spans="1:5" x14ac:dyDescent="0.2">
      <c r="B77" s="41" t="s">
        <v>184</v>
      </c>
      <c r="C77" s="36" t="s">
        <v>122</v>
      </c>
    </row>
    <row r="78" spans="1:5" x14ac:dyDescent="0.2">
      <c r="B78" s="41" t="s">
        <v>185</v>
      </c>
      <c r="C78" s="36" t="s">
        <v>122</v>
      </c>
    </row>
    <row r="79" spans="1:5" x14ac:dyDescent="0.2">
      <c r="B79" s="41" t="s">
        <v>186</v>
      </c>
      <c r="C79" s="36" t="s">
        <v>122</v>
      </c>
    </row>
    <row r="80" spans="1:5" x14ac:dyDescent="0.2">
      <c r="B80" s="41" t="s">
        <v>187</v>
      </c>
      <c r="C80" s="36" t="s">
        <v>122</v>
      </c>
    </row>
    <row r="81" spans="2:5" x14ac:dyDescent="0.2">
      <c r="B81" s="41" t="s">
        <v>188</v>
      </c>
      <c r="C81" s="36" t="s">
        <v>122</v>
      </c>
    </row>
    <row r="82" spans="2:5" x14ac:dyDescent="0.2">
      <c r="B82" s="41" t="s">
        <v>189</v>
      </c>
      <c r="C82" s="36" t="s">
        <v>122</v>
      </c>
    </row>
    <row r="83" spans="2:5" x14ac:dyDescent="0.2">
      <c r="B83" s="41" t="s">
        <v>190</v>
      </c>
      <c r="C83" s="36" t="s">
        <v>122</v>
      </c>
    </row>
    <row r="84" spans="2:5" x14ac:dyDescent="0.2">
      <c r="B84" s="41" t="s">
        <v>191</v>
      </c>
      <c r="C84" s="36"/>
      <c r="E84" s="38" t="s">
        <v>122</v>
      </c>
    </row>
    <row r="85" spans="2:5" x14ac:dyDescent="0.2">
      <c r="B85" s="41" t="s">
        <v>192</v>
      </c>
      <c r="C85" s="36" t="s">
        <v>122</v>
      </c>
    </row>
    <row r="86" spans="2:5" x14ac:dyDescent="0.2">
      <c r="B86" s="41" t="s">
        <v>193</v>
      </c>
      <c r="C86" s="36" t="s">
        <v>122</v>
      </c>
    </row>
    <row r="87" spans="2:5" x14ac:dyDescent="0.2">
      <c r="B87" s="41" t="s">
        <v>194</v>
      </c>
      <c r="C87" s="36" t="s">
        <v>122</v>
      </c>
    </row>
    <row r="88" spans="2:5" x14ac:dyDescent="0.2">
      <c r="B88" s="41" t="s">
        <v>195</v>
      </c>
      <c r="C88" s="36" t="s">
        <v>122</v>
      </c>
    </row>
    <row r="89" spans="2:5" x14ac:dyDescent="0.2">
      <c r="B89" s="41" t="s">
        <v>196</v>
      </c>
      <c r="C89" s="36" t="s">
        <v>122</v>
      </c>
    </row>
    <row r="90" spans="2:5" x14ac:dyDescent="0.2">
      <c r="B90" s="41" t="s">
        <v>197</v>
      </c>
      <c r="C90" s="36" t="s">
        <v>122</v>
      </c>
    </row>
    <row r="91" spans="2:5" x14ac:dyDescent="0.2">
      <c r="B91" s="41" t="s">
        <v>198</v>
      </c>
      <c r="C91" s="36" t="s">
        <v>122</v>
      </c>
    </row>
    <row r="92" spans="2:5" x14ac:dyDescent="0.2">
      <c r="B92" s="41" t="s">
        <v>199</v>
      </c>
      <c r="C92" s="36" t="s">
        <v>122</v>
      </c>
    </row>
    <row r="93" spans="2:5" x14ac:dyDescent="0.2">
      <c r="B93" s="41" t="s">
        <v>200</v>
      </c>
      <c r="C93" s="36" t="s">
        <v>122</v>
      </c>
    </row>
    <row r="94" spans="2:5" x14ac:dyDescent="0.2">
      <c r="B94" s="41" t="s">
        <v>201</v>
      </c>
      <c r="C94" s="36" t="s">
        <v>122</v>
      </c>
    </row>
    <row r="95" spans="2:5" x14ac:dyDescent="0.2">
      <c r="B95" s="41" t="s">
        <v>202</v>
      </c>
      <c r="C95" s="36" t="s">
        <v>122</v>
      </c>
    </row>
    <row r="96" spans="2:5" x14ac:dyDescent="0.2">
      <c r="B96" s="41" t="s">
        <v>203</v>
      </c>
      <c r="C96" s="36" t="s">
        <v>122</v>
      </c>
    </row>
    <row r="97" spans="2:5" x14ac:dyDescent="0.2">
      <c r="B97" s="41" t="s">
        <v>204</v>
      </c>
      <c r="C97" s="36"/>
      <c r="E97" s="38" t="s">
        <v>122</v>
      </c>
    </row>
    <row r="98" spans="2:5" x14ac:dyDescent="0.2">
      <c r="B98" s="41" t="s">
        <v>205</v>
      </c>
      <c r="C98" s="36" t="s">
        <v>122</v>
      </c>
    </row>
    <row r="99" spans="2:5" x14ac:dyDescent="0.2">
      <c r="B99" s="41" t="s">
        <v>206</v>
      </c>
      <c r="C99" s="36" t="s">
        <v>122</v>
      </c>
    </row>
    <row r="100" spans="2:5" x14ac:dyDescent="0.2">
      <c r="B100" s="41" t="s">
        <v>207</v>
      </c>
      <c r="C100" s="36" t="s">
        <v>122</v>
      </c>
    </row>
    <row r="101" spans="2:5" x14ac:dyDescent="0.2">
      <c r="B101" s="41" t="s">
        <v>208</v>
      </c>
      <c r="C101" s="36" t="s">
        <v>122</v>
      </c>
    </row>
    <row r="102" spans="2:5" x14ac:dyDescent="0.2">
      <c r="B102" s="41" t="s">
        <v>209</v>
      </c>
      <c r="C102" s="36" t="s">
        <v>122</v>
      </c>
    </row>
    <row r="103" spans="2:5" x14ac:dyDescent="0.2">
      <c r="B103" s="41" t="s">
        <v>210</v>
      </c>
      <c r="C103" s="36" t="s">
        <v>122</v>
      </c>
    </row>
    <row r="104" spans="2:5" x14ac:dyDescent="0.2">
      <c r="B104" s="41" t="s">
        <v>211</v>
      </c>
      <c r="C104" s="36" t="s">
        <v>122</v>
      </c>
    </row>
    <row r="105" spans="2:5" x14ac:dyDescent="0.2">
      <c r="B105" s="41" t="s">
        <v>212</v>
      </c>
      <c r="C105" s="36" t="s">
        <v>122</v>
      </c>
    </row>
    <row r="106" spans="2:5" x14ac:dyDescent="0.2">
      <c r="B106" s="41" t="s">
        <v>6</v>
      </c>
      <c r="C106" s="36"/>
      <c r="D106" s="37" t="s">
        <v>122</v>
      </c>
      <c r="E106" s="38" t="s">
        <v>122</v>
      </c>
    </row>
    <row r="107" spans="2:5" x14ac:dyDescent="0.2">
      <c r="B107" s="41" t="s">
        <v>17</v>
      </c>
      <c r="C107" s="36"/>
    </row>
    <row r="108" spans="2:5" x14ac:dyDescent="0.2">
      <c r="B108" s="41" t="s">
        <v>213</v>
      </c>
      <c r="C108" s="36" t="s">
        <v>122</v>
      </c>
    </row>
    <row r="109" spans="2:5" x14ac:dyDescent="0.2">
      <c r="B109" s="41" t="s">
        <v>214</v>
      </c>
      <c r="C109" s="36" t="s">
        <v>122</v>
      </c>
    </row>
    <row r="110" spans="2:5" x14ac:dyDescent="0.2">
      <c r="B110" s="41" t="s">
        <v>215</v>
      </c>
      <c r="C110" s="36" t="s">
        <v>122</v>
      </c>
    </row>
    <row r="111" spans="2:5" x14ac:dyDescent="0.2">
      <c r="B111" s="41" t="s">
        <v>216</v>
      </c>
      <c r="C111" s="36" t="s">
        <v>122</v>
      </c>
    </row>
    <row r="112" spans="2:5" x14ac:dyDescent="0.2">
      <c r="B112" s="41" t="s">
        <v>217</v>
      </c>
      <c r="C112" s="36" t="s">
        <v>122</v>
      </c>
    </row>
    <row r="113" spans="2:5" x14ac:dyDescent="0.2">
      <c r="B113" s="41" t="s">
        <v>218</v>
      </c>
      <c r="C113" s="36" t="s">
        <v>122</v>
      </c>
    </row>
    <row r="114" spans="2:5" x14ac:dyDescent="0.2">
      <c r="B114" s="41" t="s">
        <v>219</v>
      </c>
      <c r="C114" s="36" t="s">
        <v>122</v>
      </c>
    </row>
    <row r="115" spans="2:5" x14ac:dyDescent="0.2">
      <c r="B115" s="41" t="s">
        <v>220</v>
      </c>
      <c r="C115" s="36" t="s">
        <v>122</v>
      </c>
    </row>
    <row r="116" spans="2:5" x14ac:dyDescent="0.2">
      <c r="B116" s="41" t="s">
        <v>221</v>
      </c>
      <c r="C116" s="36" t="s">
        <v>122</v>
      </c>
    </row>
    <row r="117" spans="2:5" x14ac:dyDescent="0.2">
      <c r="B117" s="41" t="s">
        <v>222</v>
      </c>
      <c r="C117" s="36" t="s">
        <v>122</v>
      </c>
    </row>
    <row r="118" spans="2:5" x14ac:dyDescent="0.2">
      <c r="B118" s="41" t="s">
        <v>223</v>
      </c>
      <c r="C118" s="36" t="s">
        <v>122</v>
      </c>
    </row>
    <row r="119" spans="2:5" x14ac:dyDescent="0.2">
      <c r="B119" s="41" t="s">
        <v>224</v>
      </c>
      <c r="C119" s="36"/>
      <c r="E119" s="38" t="s">
        <v>122</v>
      </c>
    </row>
    <row r="120" spans="2:5" x14ac:dyDescent="0.2">
      <c r="B120" s="41" t="s">
        <v>225</v>
      </c>
      <c r="C120" s="36" t="s">
        <v>122</v>
      </c>
    </row>
    <row r="121" spans="2:5" x14ac:dyDescent="0.2">
      <c r="B121" s="41" t="s">
        <v>226</v>
      </c>
      <c r="C121" s="36" t="s">
        <v>122</v>
      </c>
    </row>
    <row r="122" spans="2:5" x14ac:dyDescent="0.2">
      <c r="B122" s="41" t="s">
        <v>227</v>
      </c>
      <c r="C122" s="36" t="s">
        <v>122</v>
      </c>
    </row>
    <row r="123" spans="2:5" x14ac:dyDescent="0.2">
      <c r="B123" s="41" t="s">
        <v>228</v>
      </c>
      <c r="C123" s="36" t="s">
        <v>122</v>
      </c>
    </row>
    <row r="124" spans="2:5" x14ac:dyDescent="0.2">
      <c r="B124" s="41" t="s">
        <v>229</v>
      </c>
      <c r="C124" s="36" t="s">
        <v>122</v>
      </c>
    </row>
    <row r="125" spans="2:5" x14ac:dyDescent="0.2">
      <c r="B125" s="41" t="s">
        <v>230</v>
      </c>
      <c r="C125" s="36" t="s">
        <v>122</v>
      </c>
    </row>
    <row r="126" spans="2:5" x14ac:dyDescent="0.2">
      <c r="B126" s="41" t="s">
        <v>231</v>
      </c>
      <c r="C126" s="36" t="s">
        <v>122</v>
      </c>
    </row>
    <row r="127" spans="2:5" x14ac:dyDescent="0.2">
      <c r="B127" s="41" t="s">
        <v>232</v>
      </c>
      <c r="C127" s="36"/>
      <c r="D127" s="37" t="s">
        <v>122</v>
      </c>
      <c r="E127" s="38" t="s">
        <v>122</v>
      </c>
    </row>
    <row r="128" spans="2:5" x14ac:dyDescent="0.2">
      <c r="B128" s="41" t="s">
        <v>7</v>
      </c>
      <c r="C128" s="36"/>
      <c r="D128" s="37" t="s">
        <v>122</v>
      </c>
      <c r="E128" s="38" t="s">
        <v>122</v>
      </c>
    </row>
    <row r="129" spans="2:5" x14ac:dyDescent="0.2">
      <c r="B129" s="41" t="s">
        <v>233</v>
      </c>
      <c r="C129" s="36"/>
      <c r="D129" s="37" t="s">
        <v>122</v>
      </c>
      <c r="E129" s="38" t="s">
        <v>122</v>
      </c>
    </row>
    <row r="130" spans="2:5" x14ac:dyDescent="0.2">
      <c r="B130" s="41" t="s">
        <v>234</v>
      </c>
      <c r="C130" s="36"/>
      <c r="D130" s="37" t="s">
        <v>122</v>
      </c>
      <c r="E130" s="38" t="s">
        <v>122</v>
      </c>
    </row>
    <row r="131" spans="2:5" x14ac:dyDescent="0.2">
      <c r="B131" s="41" t="s">
        <v>10</v>
      </c>
      <c r="C131" s="36"/>
      <c r="D131" s="37" t="s">
        <v>122</v>
      </c>
      <c r="E131" s="38" t="s">
        <v>122</v>
      </c>
    </row>
    <row r="132" spans="2:5" x14ac:dyDescent="0.2">
      <c r="B132" s="41" t="s">
        <v>235</v>
      </c>
      <c r="C132" s="36"/>
      <c r="D132" s="37" t="s">
        <v>122</v>
      </c>
      <c r="E132" s="38" t="s">
        <v>122</v>
      </c>
    </row>
    <row r="133" spans="2:5" x14ac:dyDescent="0.2">
      <c r="B133" s="41" t="s">
        <v>236</v>
      </c>
      <c r="C133" s="36"/>
      <c r="D133" s="37" t="s">
        <v>122</v>
      </c>
      <c r="E133" s="38" t="s">
        <v>122</v>
      </c>
    </row>
    <row r="134" spans="2:5" x14ac:dyDescent="0.2">
      <c r="B134" s="41" t="s">
        <v>64</v>
      </c>
      <c r="C134" s="36"/>
      <c r="D134" s="37" t="s">
        <v>122</v>
      </c>
      <c r="E134" s="38" t="s">
        <v>122</v>
      </c>
    </row>
    <row r="135" spans="2:5" x14ac:dyDescent="0.2">
      <c r="B135" s="41" t="s">
        <v>237</v>
      </c>
      <c r="C135" s="36"/>
      <c r="D135" s="37" t="s">
        <v>122</v>
      </c>
      <c r="E135" s="38" t="s">
        <v>122</v>
      </c>
    </row>
    <row r="136" spans="2:5" x14ac:dyDescent="0.2">
      <c r="B136" s="41" t="s">
        <v>238</v>
      </c>
      <c r="C136" s="36"/>
      <c r="D136" s="37" t="s">
        <v>122</v>
      </c>
      <c r="E136" s="38" t="s">
        <v>122</v>
      </c>
    </row>
    <row r="137" spans="2:5" x14ac:dyDescent="0.2">
      <c r="B137" s="41" t="s">
        <v>14</v>
      </c>
      <c r="C137" s="36"/>
      <c r="D137" s="37" t="s">
        <v>122</v>
      </c>
      <c r="E137" s="38" t="s">
        <v>122</v>
      </c>
    </row>
    <row r="138" spans="2:5" x14ac:dyDescent="0.2">
      <c r="B138" s="41" t="s">
        <v>239</v>
      </c>
      <c r="C138" s="36"/>
      <c r="D138" s="37" t="s">
        <v>122</v>
      </c>
      <c r="E138" s="38" t="s">
        <v>122</v>
      </c>
    </row>
    <row r="139" spans="2:5" x14ac:dyDescent="0.2">
      <c r="B139" s="41" t="s">
        <v>75</v>
      </c>
      <c r="C139" s="36"/>
      <c r="D139" s="37" t="s">
        <v>122</v>
      </c>
      <c r="E139" s="38" t="s">
        <v>122</v>
      </c>
    </row>
    <row r="140" spans="2:5" x14ac:dyDescent="0.2">
      <c r="B140" s="41" t="s">
        <v>240</v>
      </c>
      <c r="C140" s="36"/>
      <c r="D140" s="37" t="s">
        <v>122</v>
      </c>
      <c r="E140" s="38" t="s">
        <v>122</v>
      </c>
    </row>
    <row r="141" spans="2:5" x14ac:dyDescent="0.2">
      <c r="B141" s="41" t="s">
        <v>241</v>
      </c>
      <c r="C141" s="36" t="s">
        <v>122</v>
      </c>
    </row>
    <row r="142" spans="2:5" x14ac:dyDescent="0.2">
      <c r="B142" s="41" t="s">
        <v>242</v>
      </c>
      <c r="C142" s="36" t="s">
        <v>122</v>
      </c>
    </row>
    <row r="143" spans="2:5" x14ac:dyDescent="0.2">
      <c r="B143" s="41" t="s">
        <v>243</v>
      </c>
      <c r="C143" s="36" t="s">
        <v>122</v>
      </c>
    </row>
    <row r="144" spans="2:5" x14ac:dyDescent="0.2">
      <c r="B144" s="41" t="s">
        <v>244</v>
      </c>
      <c r="C144" s="36" t="s">
        <v>122</v>
      </c>
    </row>
    <row r="145" spans="2:5" x14ac:dyDescent="0.2">
      <c r="B145" s="41" t="s">
        <v>245</v>
      </c>
      <c r="C145" s="36" t="s">
        <v>122</v>
      </c>
    </row>
    <row r="146" spans="2:5" x14ac:dyDescent="0.2">
      <c r="B146" s="41" t="s">
        <v>246</v>
      </c>
      <c r="C146" s="36" t="s">
        <v>122</v>
      </c>
    </row>
    <row r="147" spans="2:5" x14ac:dyDescent="0.2">
      <c r="B147" s="41" t="s">
        <v>247</v>
      </c>
      <c r="C147" s="36" t="s">
        <v>122</v>
      </c>
    </row>
    <row r="148" spans="2:5" x14ac:dyDescent="0.2">
      <c r="B148" s="41" t="s">
        <v>248</v>
      </c>
      <c r="C148" s="36" t="s">
        <v>122</v>
      </c>
    </row>
    <row r="149" spans="2:5" x14ac:dyDescent="0.2">
      <c r="B149" s="41" t="s">
        <v>249</v>
      </c>
      <c r="C149" s="36" t="s">
        <v>122</v>
      </c>
    </row>
    <row r="150" spans="2:5" x14ac:dyDescent="0.2">
      <c r="B150" s="41" t="s">
        <v>250</v>
      </c>
      <c r="C150" s="36" t="s">
        <v>122</v>
      </c>
    </row>
    <row r="151" spans="2:5" x14ac:dyDescent="0.2">
      <c r="B151" s="41" t="s">
        <v>251</v>
      </c>
      <c r="C151" s="36" t="s">
        <v>122</v>
      </c>
    </row>
    <row r="152" spans="2:5" x14ac:dyDescent="0.2">
      <c r="B152" s="41" t="s">
        <v>252</v>
      </c>
      <c r="C152" s="36" t="s">
        <v>122</v>
      </c>
    </row>
    <row r="153" spans="2:5" x14ac:dyDescent="0.2">
      <c r="B153" s="41" t="s">
        <v>253</v>
      </c>
      <c r="C153" s="36"/>
      <c r="E153" s="38" t="s">
        <v>122</v>
      </c>
    </row>
    <row r="154" spans="2:5" x14ac:dyDescent="0.2">
      <c r="B154" s="41" t="s">
        <v>254</v>
      </c>
      <c r="C154" s="36" t="s">
        <v>122</v>
      </c>
    </row>
    <row r="155" spans="2:5" x14ac:dyDescent="0.2">
      <c r="B155" s="41" t="s">
        <v>255</v>
      </c>
      <c r="C155" s="36" t="s">
        <v>122</v>
      </c>
    </row>
    <row r="156" spans="2:5" x14ac:dyDescent="0.2">
      <c r="B156" s="41" t="s">
        <v>256</v>
      </c>
      <c r="C156" s="36" t="s">
        <v>122</v>
      </c>
    </row>
    <row r="157" spans="2:5" x14ac:dyDescent="0.2">
      <c r="B157" s="41" t="s">
        <v>257</v>
      </c>
      <c r="C157" s="36"/>
      <c r="D157" s="37" t="s">
        <v>122</v>
      </c>
    </row>
    <row r="158" spans="2:5" x14ac:dyDescent="0.2">
      <c r="B158" s="41" t="s">
        <v>258</v>
      </c>
      <c r="C158" s="36"/>
      <c r="D158" s="37" t="s">
        <v>122</v>
      </c>
    </row>
    <row r="159" spans="2:5" x14ac:dyDescent="0.2">
      <c r="B159" s="41" t="s">
        <v>259</v>
      </c>
      <c r="C159" s="36" t="s">
        <v>122</v>
      </c>
    </row>
    <row r="160" spans="2:5" x14ac:dyDescent="0.2">
      <c r="B160" s="41" t="s">
        <v>260</v>
      </c>
      <c r="C160" s="36" t="s">
        <v>122</v>
      </c>
    </row>
    <row r="161" spans="2:3" x14ac:dyDescent="0.2">
      <c r="B161" s="41" t="s">
        <v>261</v>
      </c>
      <c r="C161" s="36" t="s">
        <v>122</v>
      </c>
    </row>
    <row r="162" spans="2:3" x14ac:dyDescent="0.2">
      <c r="B162" s="41" t="s">
        <v>262</v>
      </c>
      <c r="C162" s="36" t="s">
        <v>122</v>
      </c>
    </row>
    <row r="163" spans="2:3" x14ac:dyDescent="0.2">
      <c r="B163" s="41" t="s">
        <v>263</v>
      </c>
      <c r="C163" s="36" t="s">
        <v>122</v>
      </c>
    </row>
    <row r="164" spans="2:3" x14ac:dyDescent="0.2">
      <c r="B164" s="41" t="s">
        <v>264</v>
      </c>
      <c r="C164" s="36" t="s">
        <v>122</v>
      </c>
    </row>
    <row r="165" spans="2:3" x14ac:dyDescent="0.2">
      <c r="B165" s="41" t="s">
        <v>265</v>
      </c>
      <c r="C165" s="36" t="s">
        <v>122</v>
      </c>
    </row>
    <row r="166" spans="2:3" x14ac:dyDescent="0.2">
      <c r="B166" s="41" t="s">
        <v>266</v>
      </c>
      <c r="C166" s="36" t="s">
        <v>122</v>
      </c>
    </row>
    <row r="167" spans="2:3" x14ac:dyDescent="0.2">
      <c r="B167" s="41" t="s">
        <v>267</v>
      </c>
      <c r="C167" s="36" t="s">
        <v>122</v>
      </c>
    </row>
    <row r="168" spans="2:3" x14ac:dyDescent="0.2">
      <c r="B168" s="41" t="s">
        <v>268</v>
      </c>
      <c r="C168" s="36" t="s">
        <v>122</v>
      </c>
    </row>
    <row r="169" spans="2:3" x14ac:dyDescent="0.2">
      <c r="B169" s="41" t="s">
        <v>269</v>
      </c>
      <c r="C169" s="36" t="s">
        <v>122</v>
      </c>
    </row>
    <row r="170" spans="2:3" x14ac:dyDescent="0.2">
      <c r="B170" s="41" t="s">
        <v>270</v>
      </c>
      <c r="C170" s="36" t="s">
        <v>122</v>
      </c>
    </row>
    <row r="171" spans="2:3" x14ac:dyDescent="0.2">
      <c r="B171" s="41" t="s">
        <v>271</v>
      </c>
      <c r="C171" s="36" t="s">
        <v>122</v>
      </c>
    </row>
    <row r="172" spans="2:3" x14ac:dyDescent="0.2">
      <c r="B172" s="41" t="s">
        <v>272</v>
      </c>
      <c r="C172" s="36" t="s">
        <v>122</v>
      </c>
    </row>
    <row r="173" spans="2:3" x14ac:dyDescent="0.2">
      <c r="B173" s="41" t="s">
        <v>273</v>
      </c>
      <c r="C173" s="36" t="s">
        <v>122</v>
      </c>
    </row>
    <row r="174" spans="2:3" x14ac:dyDescent="0.2">
      <c r="B174" s="41" t="s">
        <v>274</v>
      </c>
      <c r="C174" s="36" t="s">
        <v>122</v>
      </c>
    </row>
    <row r="175" spans="2:3" x14ac:dyDescent="0.2">
      <c r="B175" s="41" t="s">
        <v>275</v>
      </c>
      <c r="C175" s="36" t="s">
        <v>122</v>
      </c>
    </row>
    <row r="176" spans="2:3" x14ac:dyDescent="0.2">
      <c r="B176" s="41" t="s">
        <v>276</v>
      </c>
      <c r="C176" s="36" t="s">
        <v>122</v>
      </c>
    </row>
    <row r="177" spans="2:5" x14ac:dyDescent="0.2">
      <c r="B177" s="41" t="s">
        <v>277</v>
      </c>
      <c r="C177" s="36" t="s">
        <v>122</v>
      </c>
    </row>
    <row r="178" spans="2:5" x14ac:dyDescent="0.2">
      <c r="B178" s="41" t="s">
        <v>72</v>
      </c>
      <c r="C178" s="36"/>
      <c r="E178" s="38" t="s">
        <v>122</v>
      </c>
    </row>
    <row r="179" spans="2:5" x14ac:dyDescent="0.2">
      <c r="B179" s="41" t="s">
        <v>278</v>
      </c>
      <c r="C179" s="36" t="s">
        <v>122</v>
      </c>
    </row>
    <row r="180" spans="2:5" x14ac:dyDescent="0.2">
      <c r="B180" s="41" t="s">
        <v>279</v>
      </c>
      <c r="C180" s="36" t="s">
        <v>122</v>
      </c>
    </row>
    <row r="181" spans="2:5" x14ac:dyDescent="0.2">
      <c r="B181" s="41" t="s">
        <v>280</v>
      </c>
      <c r="C181" s="36" t="s">
        <v>122</v>
      </c>
    </row>
    <row r="182" spans="2:5" x14ac:dyDescent="0.2">
      <c r="B182" s="41" t="s">
        <v>281</v>
      </c>
      <c r="C182" s="36"/>
      <c r="E182" s="38" t="s">
        <v>122</v>
      </c>
    </row>
    <row r="183" spans="2:5" x14ac:dyDescent="0.2">
      <c r="B183" s="41" t="s">
        <v>90</v>
      </c>
      <c r="C183" s="36"/>
      <c r="D183" s="37" t="s">
        <v>122</v>
      </c>
      <c r="E183" s="38" t="s">
        <v>122</v>
      </c>
    </row>
    <row r="184" spans="2:5" x14ac:dyDescent="0.2">
      <c r="B184" s="41" t="s">
        <v>69</v>
      </c>
      <c r="C184" s="36"/>
      <c r="D184" s="37" t="s">
        <v>122</v>
      </c>
      <c r="E184" s="38" t="s">
        <v>122</v>
      </c>
    </row>
    <row r="185" spans="2:5" x14ac:dyDescent="0.2">
      <c r="B185" s="41" t="s">
        <v>1785</v>
      </c>
      <c r="C185" s="36" t="s">
        <v>122</v>
      </c>
    </row>
    <row r="186" spans="2:5" x14ac:dyDescent="0.2">
      <c r="B186" s="41" t="s">
        <v>282</v>
      </c>
      <c r="C186" s="36"/>
      <c r="E186" s="38" t="s">
        <v>122</v>
      </c>
    </row>
    <row r="187" spans="2:5" x14ac:dyDescent="0.2">
      <c r="B187" s="41" t="s">
        <v>283</v>
      </c>
      <c r="C187" s="36" t="s">
        <v>122</v>
      </c>
    </row>
    <row r="188" spans="2:5" x14ac:dyDescent="0.2">
      <c r="B188" s="41" t="s">
        <v>284</v>
      </c>
      <c r="C188" s="36" t="s">
        <v>122</v>
      </c>
    </row>
    <row r="189" spans="2:5" x14ac:dyDescent="0.2">
      <c r="B189" s="41" t="s">
        <v>285</v>
      </c>
      <c r="C189" s="36" t="s">
        <v>122</v>
      </c>
    </row>
    <row r="190" spans="2:5" x14ac:dyDescent="0.2">
      <c r="B190" s="41" t="s">
        <v>286</v>
      </c>
      <c r="C190" s="36" t="s">
        <v>122</v>
      </c>
    </row>
    <row r="191" spans="2:5" x14ac:dyDescent="0.2">
      <c r="B191" s="41" t="s">
        <v>287</v>
      </c>
      <c r="C191" s="36" t="s">
        <v>122</v>
      </c>
    </row>
    <row r="192" spans="2:5" x14ac:dyDescent="0.2">
      <c r="B192" s="41" t="s">
        <v>288</v>
      </c>
      <c r="C192" s="36" t="s">
        <v>122</v>
      </c>
    </row>
    <row r="193" spans="2:5" x14ac:dyDescent="0.2">
      <c r="B193" s="41" t="s">
        <v>289</v>
      </c>
      <c r="C193" s="36"/>
      <c r="E193" s="38" t="s">
        <v>122</v>
      </c>
    </row>
    <row r="194" spans="2:5" x14ac:dyDescent="0.2">
      <c r="B194" s="41" t="s">
        <v>290</v>
      </c>
      <c r="C194" s="36" t="s">
        <v>122</v>
      </c>
    </row>
    <row r="195" spans="2:5" x14ac:dyDescent="0.2">
      <c r="B195" s="41" t="s">
        <v>291</v>
      </c>
      <c r="C195" s="36" t="s">
        <v>122</v>
      </c>
    </row>
    <row r="196" spans="2:5" x14ac:dyDescent="0.2">
      <c r="B196" s="41" t="s">
        <v>292</v>
      </c>
      <c r="C196" s="36" t="s">
        <v>122</v>
      </c>
    </row>
    <row r="197" spans="2:5" x14ac:dyDescent="0.2">
      <c r="B197" s="41" t="s">
        <v>293</v>
      </c>
      <c r="C197" s="36" t="s">
        <v>122</v>
      </c>
    </row>
    <row r="198" spans="2:5" x14ac:dyDescent="0.2">
      <c r="B198" s="41" t="s">
        <v>294</v>
      </c>
      <c r="C198" s="36"/>
      <c r="D198" s="37" t="s">
        <v>122</v>
      </c>
      <c r="E198" s="38" t="s">
        <v>122</v>
      </c>
    </row>
    <row r="199" spans="2:5" x14ac:dyDescent="0.2">
      <c r="B199" s="41" t="s">
        <v>295</v>
      </c>
      <c r="C199" s="36" t="s">
        <v>122</v>
      </c>
    </row>
    <row r="200" spans="2:5" x14ac:dyDescent="0.2">
      <c r="B200" s="41" t="s">
        <v>296</v>
      </c>
      <c r="C200" s="36" t="s">
        <v>122</v>
      </c>
    </row>
    <row r="201" spans="2:5" x14ac:dyDescent="0.2">
      <c r="B201" s="41" t="s">
        <v>297</v>
      </c>
      <c r="C201" s="36" t="s">
        <v>122</v>
      </c>
    </row>
    <row r="202" spans="2:5" x14ac:dyDescent="0.2">
      <c r="B202" s="41" t="s">
        <v>298</v>
      </c>
      <c r="C202" s="36" t="s">
        <v>122</v>
      </c>
    </row>
    <row r="203" spans="2:5" x14ac:dyDescent="0.2">
      <c r="B203" s="41" t="s">
        <v>299</v>
      </c>
      <c r="C203" s="36" t="s">
        <v>122</v>
      </c>
    </row>
    <row r="204" spans="2:5" x14ac:dyDescent="0.2">
      <c r="B204" s="41" t="s">
        <v>300</v>
      </c>
      <c r="C204" s="36" t="s">
        <v>122</v>
      </c>
    </row>
    <row r="205" spans="2:5" x14ac:dyDescent="0.2">
      <c r="B205" s="41" t="s">
        <v>301</v>
      </c>
      <c r="C205" s="36" t="s">
        <v>122</v>
      </c>
    </row>
    <row r="206" spans="2:5" x14ac:dyDescent="0.2">
      <c r="B206" s="41" t="s">
        <v>302</v>
      </c>
      <c r="C206" s="36" t="s">
        <v>122</v>
      </c>
    </row>
    <row r="207" spans="2:5" x14ac:dyDescent="0.2">
      <c r="B207" s="41" t="s">
        <v>303</v>
      </c>
      <c r="C207" s="36" t="s">
        <v>122</v>
      </c>
    </row>
    <row r="208" spans="2:5" x14ac:dyDescent="0.2">
      <c r="B208" s="41" t="s">
        <v>304</v>
      </c>
      <c r="C208" s="36" t="s">
        <v>122</v>
      </c>
    </row>
    <row r="209" spans="2:5" x14ac:dyDescent="0.2">
      <c r="B209" s="41" t="s">
        <v>305</v>
      </c>
      <c r="C209" s="36" t="s">
        <v>122</v>
      </c>
    </row>
    <row r="210" spans="2:5" x14ac:dyDescent="0.2">
      <c r="B210" s="41" t="s">
        <v>306</v>
      </c>
      <c r="C210" s="36" t="s">
        <v>122</v>
      </c>
    </row>
    <row r="211" spans="2:5" x14ac:dyDescent="0.2">
      <c r="B211" s="41" t="s">
        <v>307</v>
      </c>
      <c r="C211" s="36" t="s">
        <v>122</v>
      </c>
    </row>
    <row r="212" spans="2:5" x14ac:dyDescent="0.2">
      <c r="B212" s="41" t="s">
        <v>308</v>
      </c>
      <c r="C212" s="36" t="s">
        <v>122</v>
      </c>
    </row>
    <row r="213" spans="2:5" x14ac:dyDescent="0.2">
      <c r="B213" s="41" t="s">
        <v>309</v>
      </c>
      <c r="C213" s="36" t="s">
        <v>122</v>
      </c>
    </row>
    <row r="214" spans="2:5" x14ac:dyDescent="0.2">
      <c r="B214" s="41" t="s">
        <v>310</v>
      </c>
      <c r="C214" s="36"/>
      <c r="D214" s="37" t="s">
        <v>122</v>
      </c>
      <c r="E214" s="38" t="s">
        <v>122</v>
      </c>
    </row>
    <row r="215" spans="2:5" x14ac:dyDescent="0.2">
      <c r="B215" s="41" t="s">
        <v>1786</v>
      </c>
      <c r="C215" s="36" t="s">
        <v>122</v>
      </c>
    </row>
    <row r="216" spans="2:5" x14ac:dyDescent="0.2">
      <c r="B216" s="41" t="s">
        <v>311</v>
      </c>
      <c r="C216" s="36" t="s">
        <v>122</v>
      </c>
    </row>
    <row r="217" spans="2:5" x14ac:dyDescent="0.2">
      <c r="B217" s="41" t="s">
        <v>312</v>
      </c>
      <c r="C217" s="36" t="s">
        <v>122</v>
      </c>
    </row>
    <row r="218" spans="2:5" x14ac:dyDescent="0.2">
      <c r="B218" s="41" t="s">
        <v>313</v>
      </c>
      <c r="C218" s="36" t="s">
        <v>122</v>
      </c>
    </row>
    <row r="219" spans="2:5" x14ac:dyDescent="0.2">
      <c r="B219" s="41" t="s">
        <v>314</v>
      </c>
      <c r="C219" s="36" t="s">
        <v>122</v>
      </c>
    </row>
    <row r="220" spans="2:5" x14ac:dyDescent="0.2">
      <c r="B220" s="41" t="s">
        <v>315</v>
      </c>
      <c r="C220" s="36" t="s">
        <v>122</v>
      </c>
    </row>
    <row r="221" spans="2:5" x14ac:dyDescent="0.2">
      <c r="B221" s="41" t="s">
        <v>316</v>
      </c>
      <c r="C221" s="36"/>
      <c r="E221" s="38" t="s">
        <v>122</v>
      </c>
    </row>
    <row r="222" spans="2:5" x14ac:dyDescent="0.2">
      <c r="B222" s="41" t="s">
        <v>317</v>
      </c>
      <c r="C222" s="36"/>
      <c r="E222" s="38" t="s">
        <v>122</v>
      </c>
    </row>
    <row r="223" spans="2:5" x14ac:dyDescent="0.2">
      <c r="B223" s="41" t="s">
        <v>318</v>
      </c>
      <c r="C223" s="36" t="s">
        <v>122</v>
      </c>
    </row>
    <row r="224" spans="2:5" x14ac:dyDescent="0.2">
      <c r="B224" s="41" t="s">
        <v>319</v>
      </c>
      <c r="C224" s="36" t="s">
        <v>122</v>
      </c>
    </row>
    <row r="225" spans="2:5" x14ac:dyDescent="0.2">
      <c r="B225" s="41" t="s">
        <v>320</v>
      </c>
      <c r="C225" s="36" t="s">
        <v>122</v>
      </c>
    </row>
    <row r="226" spans="2:5" x14ac:dyDescent="0.2">
      <c r="B226" s="41" t="s">
        <v>321</v>
      </c>
      <c r="C226" s="36" t="s">
        <v>122</v>
      </c>
    </row>
    <row r="227" spans="2:5" x14ac:dyDescent="0.2">
      <c r="B227" s="41" t="s">
        <v>322</v>
      </c>
      <c r="C227" s="36"/>
      <c r="E227" s="38" t="s">
        <v>122</v>
      </c>
    </row>
    <row r="228" spans="2:5" x14ac:dyDescent="0.2">
      <c r="B228" s="41" t="s">
        <v>323</v>
      </c>
      <c r="C228" s="36"/>
      <c r="D228" s="37" t="s">
        <v>122</v>
      </c>
      <c r="E228" s="38" t="s">
        <v>122</v>
      </c>
    </row>
    <row r="229" spans="2:5" x14ac:dyDescent="0.2">
      <c r="B229" s="41" t="s">
        <v>43</v>
      </c>
      <c r="C229" s="36" t="s">
        <v>122</v>
      </c>
    </row>
    <row r="230" spans="2:5" x14ac:dyDescent="0.2">
      <c r="B230" s="41" t="s">
        <v>324</v>
      </c>
      <c r="C230" s="36" t="s">
        <v>122</v>
      </c>
    </row>
    <row r="231" spans="2:5" x14ac:dyDescent="0.2">
      <c r="B231" s="41" t="s">
        <v>325</v>
      </c>
      <c r="C231" s="36" t="s">
        <v>122</v>
      </c>
    </row>
    <row r="232" spans="2:5" x14ac:dyDescent="0.2">
      <c r="B232" s="41" t="s">
        <v>326</v>
      </c>
      <c r="C232" s="36" t="s">
        <v>122</v>
      </c>
    </row>
    <row r="233" spans="2:5" x14ac:dyDescent="0.2">
      <c r="B233" s="41" t="s">
        <v>327</v>
      </c>
      <c r="C233" s="36" t="s">
        <v>122</v>
      </c>
    </row>
    <row r="234" spans="2:5" x14ac:dyDescent="0.2">
      <c r="B234" s="41" t="s">
        <v>328</v>
      </c>
      <c r="C234" s="36" t="s">
        <v>122</v>
      </c>
    </row>
    <row r="235" spans="2:5" x14ac:dyDescent="0.2">
      <c r="B235" s="41" t="s">
        <v>329</v>
      </c>
      <c r="C235" s="36"/>
      <c r="E235" s="38" t="s">
        <v>122</v>
      </c>
    </row>
    <row r="236" spans="2:5" x14ac:dyDescent="0.2">
      <c r="B236" s="41" t="s">
        <v>330</v>
      </c>
      <c r="C236" s="36" t="s">
        <v>122</v>
      </c>
    </row>
    <row r="237" spans="2:5" x14ac:dyDescent="0.2">
      <c r="B237" s="41" t="s">
        <v>331</v>
      </c>
      <c r="C237" s="36" t="s">
        <v>122</v>
      </c>
    </row>
    <row r="238" spans="2:5" x14ac:dyDescent="0.2">
      <c r="B238" s="41" t="s">
        <v>332</v>
      </c>
      <c r="C238" s="36" t="s">
        <v>122</v>
      </c>
    </row>
    <row r="239" spans="2:5" x14ac:dyDescent="0.2">
      <c r="B239" s="41" t="s">
        <v>333</v>
      </c>
      <c r="C239" s="36" t="s">
        <v>122</v>
      </c>
    </row>
    <row r="240" spans="2:5" x14ac:dyDescent="0.2">
      <c r="B240" s="41" t="s">
        <v>334</v>
      </c>
      <c r="C240" s="36" t="s">
        <v>122</v>
      </c>
    </row>
    <row r="241" spans="2:5" x14ac:dyDescent="0.2">
      <c r="B241" s="41" t="s">
        <v>335</v>
      </c>
      <c r="C241" s="36"/>
      <c r="E241" s="38" t="s">
        <v>122</v>
      </c>
    </row>
    <row r="242" spans="2:5" x14ac:dyDescent="0.2">
      <c r="B242" s="41" t="s">
        <v>99</v>
      </c>
      <c r="C242" s="36"/>
      <c r="E242" s="38" t="s">
        <v>122</v>
      </c>
    </row>
    <row r="243" spans="2:5" x14ac:dyDescent="0.2">
      <c r="B243" s="41" t="s">
        <v>336</v>
      </c>
      <c r="C243" s="36" t="s">
        <v>122</v>
      </c>
    </row>
    <row r="244" spans="2:5" x14ac:dyDescent="0.2">
      <c r="B244" s="41" t="s">
        <v>337</v>
      </c>
      <c r="C244" s="36" t="s">
        <v>122</v>
      </c>
    </row>
    <row r="245" spans="2:5" x14ac:dyDescent="0.2">
      <c r="B245" s="41" t="s">
        <v>338</v>
      </c>
      <c r="C245" s="36"/>
      <c r="E245" s="38" t="s">
        <v>122</v>
      </c>
    </row>
    <row r="246" spans="2:5" x14ac:dyDescent="0.2">
      <c r="B246" s="41" t="s">
        <v>112</v>
      </c>
      <c r="C246" s="36" t="s">
        <v>122</v>
      </c>
    </row>
    <row r="247" spans="2:5" x14ac:dyDescent="0.2">
      <c r="B247" s="41" t="s">
        <v>339</v>
      </c>
      <c r="C247" s="36" t="s">
        <v>122</v>
      </c>
    </row>
    <row r="248" spans="2:5" x14ac:dyDescent="0.2">
      <c r="B248" s="41" t="s">
        <v>340</v>
      </c>
      <c r="C248" s="36" t="s">
        <v>122</v>
      </c>
    </row>
    <row r="249" spans="2:5" x14ac:dyDescent="0.2">
      <c r="B249" s="41" t="s">
        <v>341</v>
      </c>
      <c r="C249" s="36" t="s">
        <v>122</v>
      </c>
    </row>
    <row r="250" spans="2:5" x14ac:dyDescent="0.2">
      <c r="B250" s="41" t="s">
        <v>342</v>
      </c>
      <c r="C250" s="36" t="s">
        <v>122</v>
      </c>
    </row>
    <row r="251" spans="2:5" x14ac:dyDescent="0.2">
      <c r="B251" s="41" t="s">
        <v>343</v>
      </c>
      <c r="C251" s="36" t="s">
        <v>122</v>
      </c>
    </row>
    <row r="252" spans="2:5" x14ac:dyDescent="0.2">
      <c r="B252" s="41" t="s">
        <v>344</v>
      </c>
      <c r="C252" s="36" t="s">
        <v>122</v>
      </c>
    </row>
    <row r="253" spans="2:5" x14ac:dyDescent="0.2">
      <c r="B253" s="41" t="s">
        <v>345</v>
      </c>
      <c r="C253" s="36"/>
      <c r="E253" s="38" t="s">
        <v>122</v>
      </c>
    </row>
    <row r="254" spans="2:5" x14ac:dyDescent="0.2">
      <c r="B254" s="41" t="s">
        <v>81</v>
      </c>
      <c r="C254" s="36"/>
      <c r="E254" s="38" t="s">
        <v>122</v>
      </c>
    </row>
    <row r="255" spans="2:5" x14ac:dyDescent="0.2">
      <c r="B255" s="41" t="s">
        <v>346</v>
      </c>
      <c r="C255" s="36"/>
      <c r="E255" s="38" t="s">
        <v>122</v>
      </c>
    </row>
    <row r="256" spans="2:5" x14ac:dyDescent="0.2">
      <c r="B256" s="41" t="s">
        <v>347</v>
      </c>
      <c r="C256" s="36" t="s">
        <v>122</v>
      </c>
    </row>
    <row r="257" spans="2:5" x14ac:dyDescent="0.2">
      <c r="B257" s="41" t="s">
        <v>348</v>
      </c>
      <c r="C257" s="36" t="s">
        <v>122</v>
      </c>
    </row>
    <row r="258" spans="2:5" x14ac:dyDescent="0.2">
      <c r="B258" s="41" t="s">
        <v>349</v>
      </c>
      <c r="C258" s="36" t="s">
        <v>122</v>
      </c>
    </row>
    <row r="259" spans="2:5" x14ac:dyDescent="0.2">
      <c r="B259" s="41" t="s">
        <v>350</v>
      </c>
      <c r="C259" s="36" t="s">
        <v>122</v>
      </c>
    </row>
    <row r="260" spans="2:5" x14ac:dyDescent="0.2">
      <c r="B260" s="41" t="s">
        <v>351</v>
      </c>
      <c r="C260" s="36" t="s">
        <v>122</v>
      </c>
    </row>
    <row r="261" spans="2:5" x14ac:dyDescent="0.2">
      <c r="B261" s="41" t="s">
        <v>352</v>
      </c>
      <c r="C261" s="36"/>
      <c r="D261" s="37" t="s">
        <v>122</v>
      </c>
    </row>
    <row r="262" spans="2:5" x14ac:dyDescent="0.2">
      <c r="B262" s="41" t="s">
        <v>353</v>
      </c>
      <c r="C262" s="36" t="s">
        <v>122</v>
      </c>
    </row>
    <row r="263" spans="2:5" x14ac:dyDescent="0.2">
      <c r="B263" s="41" t="s">
        <v>354</v>
      </c>
      <c r="C263" s="36"/>
      <c r="E263" s="38" t="s">
        <v>122</v>
      </c>
    </row>
    <row r="264" spans="2:5" x14ac:dyDescent="0.2">
      <c r="B264" s="41" t="s">
        <v>355</v>
      </c>
      <c r="C264" s="36" t="s">
        <v>122</v>
      </c>
    </row>
    <row r="265" spans="2:5" x14ac:dyDescent="0.2">
      <c r="B265" s="41" t="s">
        <v>356</v>
      </c>
      <c r="C265" s="36" t="s">
        <v>122</v>
      </c>
    </row>
    <row r="266" spans="2:5" x14ac:dyDescent="0.2">
      <c r="B266" s="41" t="s">
        <v>357</v>
      </c>
      <c r="C266" s="36" t="s">
        <v>122</v>
      </c>
    </row>
    <row r="267" spans="2:5" x14ac:dyDescent="0.2">
      <c r="B267" s="41" t="s">
        <v>358</v>
      </c>
      <c r="C267" s="36"/>
      <c r="D267" s="37" t="s">
        <v>122</v>
      </c>
      <c r="E267" s="38" t="s">
        <v>122</v>
      </c>
    </row>
    <row r="268" spans="2:5" x14ac:dyDescent="0.2">
      <c r="B268" s="41" t="s">
        <v>359</v>
      </c>
      <c r="C268" s="36" t="s">
        <v>122</v>
      </c>
    </row>
    <row r="269" spans="2:5" x14ac:dyDescent="0.2">
      <c r="B269" s="41" t="s">
        <v>360</v>
      </c>
      <c r="C269" s="36"/>
      <c r="E269" s="38" t="s">
        <v>122</v>
      </c>
    </row>
    <row r="270" spans="2:5" x14ac:dyDescent="0.2">
      <c r="B270" s="41" t="s">
        <v>361</v>
      </c>
      <c r="C270" s="36" t="s">
        <v>122</v>
      </c>
    </row>
    <row r="271" spans="2:5" x14ac:dyDescent="0.2">
      <c r="B271" s="41" t="s">
        <v>362</v>
      </c>
      <c r="C271" s="36"/>
      <c r="E271" s="38" t="s">
        <v>122</v>
      </c>
    </row>
    <row r="272" spans="2:5" x14ac:dyDescent="0.2">
      <c r="B272" s="41" t="s">
        <v>38</v>
      </c>
      <c r="C272" s="36" t="s">
        <v>122</v>
      </c>
    </row>
    <row r="273" spans="2:5" x14ac:dyDescent="0.2">
      <c r="B273" s="41" t="s">
        <v>363</v>
      </c>
      <c r="C273" s="36" t="s">
        <v>122</v>
      </c>
    </row>
    <row r="274" spans="2:5" x14ac:dyDescent="0.2">
      <c r="B274" s="41" t="s">
        <v>364</v>
      </c>
      <c r="C274" s="36" t="s">
        <v>122</v>
      </c>
    </row>
    <row r="275" spans="2:5" x14ac:dyDescent="0.2">
      <c r="B275" s="41" t="s">
        <v>365</v>
      </c>
      <c r="C275" s="36" t="s">
        <v>122</v>
      </c>
    </row>
    <row r="276" spans="2:5" x14ac:dyDescent="0.2">
      <c r="B276" s="41" t="s">
        <v>366</v>
      </c>
      <c r="C276" s="36"/>
      <c r="E276" s="38" t="s">
        <v>122</v>
      </c>
    </row>
    <row r="277" spans="2:5" x14ac:dyDescent="0.2">
      <c r="B277" s="41" t="s">
        <v>91</v>
      </c>
      <c r="C277" s="36"/>
      <c r="E277" s="38" t="s">
        <v>122</v>
      </c>
    </row>
    <row r="278" spans="2:5" x14ac:dyDescent="0.2">
      <c r="B278" s="41" t="s">
        <v>367</v>
      </c>
      <c r="C278" s="36" t="s">
        <v>122</v>
      </c>
    </row>
    <row r="279" spans="2:5" x14ac:dyDescent="0.2">
      <c r="B279" s="41" t="s">
        <v>368</v>
      </c>
      <c r="C279" s="36"/>
      <c r="E279" s="38" t="s">
        <v>122</v>
      </c>
    </row>
    <row r="280" spans="2:5" x14ac:dyDescent="0.2">
      <c r="B280" s="41" t="s">
        <v>369</v>
      </c>
      <c r="C280" s="36" t="s">
        <v>122</v>
      </c>
    </row>
    <row r="281" spans="2:5" x14ac:dyDescent="0.2">
      <c r="B281" s="41" t="s">
        <v>370</v>
      </c>
      <c r="C281" s="36" t="s">
        <v>122</v>
      </c>
    </row>
    <row r="282" spans="2:5" x14ac:dyDescent="0.2">
      <c r="B282" s="41" t="s">
        <v>371</v>
      </c>
      <c r="C282" s="36" t="s">
        <v>122</v>
      </c>
    </row>
    <row r="283" spans="2:5" x14ac:dyDescent="0.2">
      <c r="B283" s="41" t="s">
        <v>372</v>
      </c>
      <c r="C283" s="36"/>
      <c r="E283" s="38" t="s">
        <v>122</v>
      </c>
    </row>
    <row r="284" spans="2:5" x14ac:dyDescent="0.2">
      <c r="B284" s="41" t="s">
        <v>373</v>
      </c>
      <c r="C284" s="36"/>
    </row>
    <row r="285" spans="2:5" x14ac:dyDescent="0.2">
      <c r="B285" s="41" t="s">
        <v>374</v>
      </c>
      <c r="C285" s="36" t="s">
        <v>122</v>
      </c>
    </row>
    <row r="286" spans="2:5" x14ac:dyDescent="0.2">
      <c r="B286" s="41" t="s">
        <v>375</v>
      </c>
      <c r="C286" s="36" t="s">
        <v>122</v>
      </c>
    </row>
    <row r="287" spans="2:5" x14ac:dyDescent="0.2">
      <c r="B287" s="41" t="s">
        <v>376</v>
      </c>
      <c r="C287" s="36" t="s">
        <v>122</v>
      </c>
    </row>
    <row r="288" spans="2:5" x14ac:dyDescent="0.2">
      <c r="B288" s="41" t="s">
        <v>377</v>
      </c>
      <c r="C288" s="36" t="s">
        <v>122</v>
      </c>
    </row>
    <row r="289" spans="2:5" x14ac:dyDescent="0.2">
      <c r="B289" s="41" t="s">
        <v>378</v>
      </c>
      <c r="C289" s="36"/>
      <c r="E289" s="38" t="s">
        <v>122</v>
      </c>
    </row>
    <row r="290" spans="2:5" x14ac:dyDescent="0.2">
      <c r="B290" s="41" t="s">
        <v>379</v>
      </c>
      <c r="C290" s="36"/>
      <c r="E290" s="38" t="s">
        <v>122</v>
      </c>
    </row>
    <row r="291" spans="2:5" x14ac:dyDescent="0.2">
      <c r="B291" s="41" t="s">
        <v>380</v>
      </c>
      <c r="C291" s="36" t="s">
        <v>122</v>
      </c>
    </row>
    <row r="292" spans="2:5" x14ac:dyDescent="0.2">
      <c r="B292" s="41" t="s">
        <v>381</v>
      </c>
      <c r="C292" s="36" t="s">
        <v>122</v>
      </c>
    </row>
    <row r="293" spans="2:5" x14ac:dyDescent="0.2">
      <c r="B293" s="41" t="s">
        <v>382</v>
      </c>
      <c r="C293" s="36" t="s">
        <v>122</v>
      </c>
    </row>
    <row r="294" spans="2:5" x14ac:dyDescent="0.2">
      <c r="B294" s="41" t="s">
        <v>383</v>
      </c>
      <c r="C294" s="36" t="s">
        <v>122</v>
      </c>
    </row>
    <row r="295" spans="2:5" x14ac:dyDescent="0.2">
      <c r="B295" s="41" t="s">
        <v>384</v>
      </c>
      <c r="C295" s="36" t="s">
        <v>122</v>
      </c>
    </row>
    <row r="296" spans="2:5" x14ac:dyDescent="0.2">
      <c r="B296" s="41" t="s">
        <v>385</v>
      </c>
      <c r="C296" s="36" t="s">
        <v>122</v>
      </c>
    </row>
    <row r="297" spans="2:5" x14ac:dyDescent="0.2">
      <c r="B297" s="41" t="s">
        <v>386</v>
      </c>
      <c r="C297" s="36" t="s">
        <v>122</v>
      </c>
    </row>
    <row r="298" spans="2:5" x14ac:dyDescent="0.2">
      <c r="B298" s="41" t="s">
        <v>387</v>
      </c>
      <c r="C298" s="36" t="s">
        <v>122</v>
      </c>
    </row>
    <row r="299" spans="2:5" x14ac:dyDescent="0.2">
      <c r="B299" s="41" t="s">
        <v>388</v>
      </c>
      <c r="C299" s="36" t="s">
        <v>122</v>
      </c>
    </row>
    <row r="300" spans="2:5" x14ac:dyDescent="0.2">
      <c r="B300" s="41" t="s">
        <v>389</v>
      </c>
      <c r="C300" s="36" t="s">
        <v>122</v>
      </c>
    </row>
    <row r="301" spans="2:5" x14ac:dyDescent="0.2">
      <c r="B301" s="41" t="s">
        <v>390</v>
      </c>
      <c r="C301" s="36"/>
      <c r="E301" s="38" t="s">
        <v>122</v>
      </c>
    </row>
    <row r="302" spans="2:5" x14ac:dyDescent="0.2">
      <c r="B302" s="41" t="s">
        <v>76</v>
      </c>
      <c r="C302" s="36"/>
      <c r="D302" s="37" t="s">
        <v>122</v>
      </c>
      <c r="E302" s="38" t="s">
        <v>122</v>
      </c>
    </row>
    <row r="303" spans="2:5" x14ac:dyDescent="0.2">
      <c r="B303" s="41" t="s">
        <v>391</v>
      </c>
      <c r="C303" s="36" t="s">
        <v>122</v>
      </c>
    </row>
    <row r="304" spans="2:5" x14ac:dyDescent="0.2">
      <c r="B304" s="41" t="s">
        <v>392</v>
      </c>
      <c r="C304" s="36"/>
      <c r="E304" s="38" t="s">
        <v>122</v>
      </c>
    </row>
    <row r="305" spans="2:4" x14ac:dyDescent="0.2">
      <c r="B305" s="41" t="s">
        <v>393</v>
      </c>
      <c r="C305" s="36" t="s">
        <v>122</v>
      </c>
    </row>
    <row r="306" spans="2:4" x14ac:dyDescent="0.2">
      <c r="B306" s="41" t="s">
        <v>394</v>
      </c>
      <c r="C306" s="36" t="s">
        <v>122</v>
      </c>
    </row>
    <row r="307" spans="2:4" x14ac:dyDescent="0.2">
      <c r="B307" s="41" t="s">
        <v>395</v>
      </c>
      <c r="C307" s="36"/>
      <c r="D307" s="37" t="s">
        <v>122</v>
      </c>
    </row>
    <row r="308" spans="2:4" x14ac:dyDescent="0.2">
      <c r="B308" s="41" t="s">
        <v>396</v>
      </c>
      <c r="C308" s="36" t="s">
        <v>122</v>
      </c>
    </row>
    <row r="309" spans="2:4" x14ac:dyDescent="0.2">
      <c r="B309" s="41" t="s">
        <v>397</v>
      </c>
      <c r="C309" s="36" t="s">
        <v>122</v>
      </c>
    </row>
    <row r="310" spans="2:4" x14ac:dyDescent="0.2">
      <c r="B310" s="41" t="s">
        <v>398</v>
      </c>
      <c r="C310" s="36" t="s">
        <v>122</v>
      </c>
    </row>
    <row r="311" spans="2:4" x14ac:dyDescent="0.2">
      <c r="B311" s="41" t="s">
        <v>399</v>
      </c>
      <c r="C311" s="36" t="s">
        <v>122</v>
      </c>
    </row>
    <row r="312" spans="2:4" x14ac:dyDescent="0.2">
      <c r="B312" s="41" t="s">
        <v>400</v>
      </c>
      <c r="C312" s="36" t="s">
        <v>122</v>
      </c>
    </row>
    <row r="313" spans="2:4" x14ac:dyDescent="0.2">
      <c r="B313" s="41" t="s">
        <v>401</v>
      </c>
      <c r="C313" s="36" t="s">
        <v>122</v>
      </c>
    </row>
    <row r="314" spans="2:4" x14ac:dyDescent="0.2">
      <c r="B314" s="41" t="s">
        <v>402</v>
      </c>
      <c r="C314" s="36" t="s">
        <v>122</v>
      </c>
    </row>
    <row r="315" spans="2:4" x14ac:dyDescent="0.2">
      <c r="B315" s="41" t="s">
        <v>403</v>
      </c>
      <c r="C315" s="36" t="s">
        <v>122</v>
      </c>
    </row>
    <row r="316" spans="2:4" x14ac:dyDescent="0.2">
      <c r="B316" s="41" t="s">
        <v>404</v>
      </c>
      <c r="C316" s="36" t="s">
        <v>122</v>
      </c>
    </row>
    <row r="317" spans="2:4" x14ac:dyDescent="0.2">
      <c r="B317" s="41" t="s">
        <v>405</v>
      </c>
      <c r="C317" s="36" t="s">
        <v>122</v>
      </c>
    </row>
    <row r="318" spans="2:4" x14ac:dyDescent="0.2">
      <c r="B318" s="41" t="s">
        <v>406</v>
      </c>
      <c r="C318" s="36" t="s">
        <v>122</v>
      </c>
    </row>
    <row r="319" spans="2:4" x14ac:dyDescent="0.2">
      <c r="B319" s="41" t="s">
        <v>407</v>
      </c>
      <c r="C319" s="36" t="s">
        <v>122</v>
      </c>
    </row>
    <row r="320" spans="2:4" x14ac:dyDescent="0.2">
      <c r="B320" s="41" t="s">
        <v>408</v>
      </c>
      <c r="C320" s="36" t="s">
        <v>122</v>
      </c>
    </row>
    <row r="321" spans="2:5" x14ac:dyDescent="0.2">
      <c r="B321" s="41" t="s">
        <v>409</v>
      </c>
      <c r="C321" s="36"/>
      <c r="E321" s="38" t="s">
        <v>122</v>
      </c>
    </row>
    <row r="322" spans="2:5" x14ac:dyDescent="0.2">
      <c r="B322" s="41" t="s">
        <v>410</v>
      </c>
      <c r="C322" s="36" t="s">
        <v>122</v>
      </c>
    </row>
    <row r="323" spans="2:5" x14ac:dyDescent="0.2">
      <c r="B323" s="41" t="s">
        <v>411</v>
      </c>
      <c r="C323" s="36"/>
      <c r="E323" s="38" t="s">
        <v>122</v>
      </c>
    </row>
    <row r="324" spans="2:5" x14ac:dyDescent="0.2">
      <c r="B324" s="41" t="s">
        <v>412</v>
      </c>
      <c r="C324" s="36" t="s">
        <v>122</v>
      </c>
    </row>
    <row r="325" spans="2:5" x14ac:dyDescent="0.2">
      <c r="B325" s="41" t="s">
        <v>413</v>
      </c>
      <c r="C325" s="36" t="s">
        <v>122</v>
      </c>
    </row>
    <row r="326" spans="2:5" x14ac:dyDescent="0.2">
      <c r="B326" s="41" t="s">
        <v>414</v>
      </c>
      <c r="C326" s="36" t="s">
        <v>122</v>
      </c>
    </row>
    <row r="327" spans="2:5" x14ac:dyDescent="0.2">
      <c r="B327" s="41" t="s">
        <v>415</v>
      </c>
      <c r="C327" s="36"/>
      <c r="E327" s="38" t="s">
        <v>122</v>
      </c>
    </row>
    <row r="328" spans="2:5" x14ac:dyDescent="0.2">
      <c r="B328" s="41" t="s">
        <v>416</v>
      </c>
      <c r="C328" s="36" t="s">
        <v>122</v>
      </c>
    </row>
    <row r="329" spans="2:5" x14ac:dyDescent="0.2">
      <c r="B329" s="41" t="s">
        <v>417</v>
      </c>
      <c r="C329" s="36" t="s">
        <v>122</v>
      </c>
    </row>
    <row r="330" spans="2:5" x14ac:dyDescent="0.2">
      <c r="B330" s="41" t="s">
        <v>418</v>
      </c>
      <c r="C330" s="36" t="s">
        <v>122</v>
      </c>
    </row>
    <row r="331" spans="2:5" x14ac:dyDescent="0.2">
      <c r="B331" s="41" t="s">
        <v>419</v>
      </c>
      <c r="C331" s="36" t="s">
        <v>122</v>
      </c>
    </row>
    <row r="332" spans="2:5" x14ac:dyDescent="0.2">
      <c r="B332" s="41" t="s">
        <v>420</v>
      </c>
      <c r="C332" s="36" t="s">
        <v>122</v>
      </c>
    </row>
    <row r="333" spans="2:5" x14ac:dyDescent="0.2">
      <c r="B333" s="41" t="s">
        <v>421</v>
      </c>
      <c r="C333" s="36" t="s">
        <v>122</v>
      </c>
    </row>
    <row r="334" spans="2:5" x14ac:dyDescent="0.2">
      <c r="B334" s="41" t="s">
        <v>422</v>
      </c>
      <c r="C334" s="36" t="s">
        <v>122</v>
      </c>
    </row>
    <row r="335" spans="2:5" x14ac:dyDescent="0.2">
      <c r="B335" s="41" t="s">
        <v>423</v>
      </c>
      <c r="C335" s="36" t="s">
        <v>122</v>
      </c>
    </row>
    <row r="336" spans="2:5" x14ac:dyDescent="0.2">
      <c r="B336" s="41" t="s">
        <v>424</v>
      </c>
      <c r="C336" s="36" t="s">
        <v>122</v>
      </c>
    </row>
    <row r="337" spans="2:3" x14ac:dyDescent="0.2">
      <c r="B337" s="41" t="s">
        <v>425</v>
      </c>
      <c r="C337" s="36" t="s">
        <v>122</v>
      </c>
    </row>
    <row r="338" spans="2:3" x14ac:dyDescent="0.2">
      <c r="B338" s="41" t="s">
        <v>426</v>
      </c>
      <c r="C338" s="36" t="s">
        <v>122</v>
      </c>
    </row>
    <row r="339" spans="2:3" x14ac:dyDescent="0.2">
      <c r="B339" s="41" t="s">
        <v>427</v>
      </c>
      <c r="C339" s="36" t="s">
        <v>122</v>
      </c>
    </row>
    <row r="340" spans="2:3" x14ac:dyDescent="0.2">
      <c r="B340" s="41" t="s">
        <v>428</v>
      </c>
      <c r="C340" s="36" t="s">
        <v>122</v>
      </c>
    </row>
    <row r="341" spans="2:3" x14ac:dyDescent="0.2">
      <c r="B341" s="41" t="s">
        <v>429</v>
      </c>
      <c r="C341" s="36" t="s">
        <v>122</v>
      </c>
    </row>
    <row r="342" spans="2:3" x14ac:dyDescent="0.2">
      <c r="B342" s="41" t="s">
        <v>430</v>
      </c>
      <c r="C342" s="36" t="s">
        <v>122</v>
      </c>
    </row>
    <row r="343" spans="2:3" x14ac:dyDescent="0.2">
      <c r="B343" s="41" t="s">
        <v>431</v>
      </c>
      <c r="C343" s="36" t="s">
        <v>122</v>
      </c>
    </row>
    <row r="344" spans="2:3" x14ac:dyDescent="0.2">
      <c r="B344" s="41" t="s">
        <v>432</v>
      </c>
      <c r="C344" s="36" t="s">
        <v>122</v>
      </c>
    </row>
    <row r="345" spans="2:3" x14ac:dyDescent="0.2">
      <c r="B345" s="41" t="s">
        <v>433</v>
      </c>
      <c r="C345" s="36" t="s">
        <v>122</v>
      </c>
    </row>
    <row r="346" spans="2:3" x14ac:dyDescent="0.2">
      <c r="B346" s="41" t="s">
        <v>434</v>
      </c>
      <c r="C346" s="36" t="s">
        <v>122</v>
      </c>
    </row>
    <row r="347" spans="2:3" x14ac:dyDescent="0.2">
      <c r="B347" s="41" t="s">
        <v>435</v>
      </c>
      <c r="C347" s="36" t="s">
        <v>122</v>
      </c>
    </row>
    <row r="348" spans="2:3" x14ac:dyDescent="0.2">
      <c r="B348" s="41" t="s">
        <v>436</v>
      </c>
      <c r="C348" s="36" t="s">
        <v>122</v>
      </c>
    </row>
    <row r="349" spans="2:3" x14ac:dyDescent="0.2">
      <c r="B349" s="41" t="s">
        <v>437</v>
      </c>
      <c r="C349" s="36" t="s">
        <v>122</v>
      </c>
    </row>
    <row r="350" spans="2:3" x14ac:dyDescent="0.2">
      <c r="B350" s="41" t="s">
        <v>438</v>
      </c>
      <c r="C350" s="36" t="s">
        <v>122</v>
      </c>
    </row>
    <row r="351" spans="2:3" x14ac:dyDescent="0.2">
      <c r="B351" s="41" t="s">
        <v>439</v>
      </c>
      <c r="C351" s="36" t="s">
        <v>122</v>
      </c>
    </row>
    <row r="352" spans="2:3" x14ac:dyDescent="0.2">
      <c r="B352" s="41" t="s">
        <v>440</v>
      </c>
      <c r="C352" s="36" t="s">
        <v>122</v>
      </c>
    </row>
    <row r="353" spans="2:5" x14ac:dyDescent="0.2">
      <c r="B353" s="41" t="s">
        <v>441</v>
      </c>
      <c r="C353" s="36" t="s">
        <v>122</v>
      </c>
    </row>
    <row r="354" spans="2:5" x14ac:dyDescent="0.2">
      <c r="B354" s="41" t="s">
        <v>442</v>
      </c>
      <c r="C354" s="36" t="s">
        <v>122</v>
      </c>
    </row>
    <row r="355" spans="2:5" x14ac:dyDescent="0.2">
      <c r="B355" s="41" t="s">
        <v>443</v>
      </c>
      <c r="C355" s="36"/>
      <c r="E355" s="38" t="s">
        <v>122</v>
      </c>
    </row>
    <row r="356" spans="2:5" x14ac:dyDescent="0.2">
      <c r="B356" s="41" t="s">
        <v>444</v>
      </c>
      <c r="C356" s="36" t="s">
        <v>122</v>
      </c>
    </row>
    <row r="357" spans="2:5" x14ac:dyDescent="0.2">
      <c r="B357" s="41" t="s">
        <v>445</v>
      </c>
      <c r="C357" s="36"/>
      <c r="E357" s="38" t="s">
        <v>122</v>
      </c>
    </row>
    <row r="358" spans="2:5" x14ac:dyDescent="0.2">
      <c r="B358" s="41" t="s">
        <v>446</v>
      </c>
      <c r="C358" s="36" t="s">
        <v>122</v>
      </c>
    </row>
    <row r="359" spans="2:5" x14ac:dyDescent="0.2">
      <c r="B359" s="41" t="s">
        <v>447</v>
      </c>
      <c r="C359" s="36" t="s">
        <v>122</v>
      </c>
    </row>
    <row r="360" spans="2:5" x14ac:dyDescent="0.2">
      <c r="B360" s="41" t="s">
        <v>448</v>
      </c>
      <c r="C360" s="36" t="s">
        <v>122</v>
      </c>
    </row>
    <row r="361" spans="2:5" x14ac:dyDescent="0.2">
      <c r="B361" s="41" t="s">
        <v>449</v>
      </c>
      <c r="C361" s="36" t="s">
        <v>122</v>
      </c>
    </row>
    <row r="362" spans="2:5" x14ac:dyDescent="0.2">
      <c r="B362" s="41" t="s">
        <v>450</v>
      </c>
      <c r="C362" s="36" t="s">
        <v>122</v>
      </c>
    </row>
    <row r="363" spans="2:5" x14ac:dyDescent="0.2">
      <c r="B363" s="41" t="s">
        <v>451</v>
      </c>
      <c r="C363" s="36" t="s">
        <v>122</v>
      </c>
    </row>
    <row r="364" spans="2:5" x14ac:dyDescent="0.2">
      <c r="B364" s="41" t="s">
        <v>452</v>
      </c>
      <c r="C364" s="36" t="s">
        <v>122</v>
      </c>
    </row>
    <row r="365" spans="2:5" x14ac:dyDescent="0.2">
      <c r="B365" s="41" t="s">
        <v>453</v>
      </c>
      <c r="C365" s="36"/>
      <c r="E365" s="38" t="s">
        <v>122</v>
      </c>
    </row>
    <row r="366" spans="2:5" x14ac:dyDescent="0.2">
      <c r="B366" s="41" t="s">
        <v>454</v>
      </c>
      <c r="C366" s="36" t="s">
        <v>122</v>
      </c>
    </row>
    <row r="367" spans="2:5" x14ac:dyDescent="0.2">
      <c r="B367" s="41" t="s">
        <v>455</v>
      </c>
      <c r="C367" s="36" t="s">
        <v>122</v>
      </c>
    </row>
    <row r="368" spans="2:5" x14ac:dyDescent="0.2">
      <c r="B368" s="41" t="s">
        <v>456</v>
      </c>
      <c r="C368" s="36" t="s">
        <v>122</v>
      </c>
    </row>
    <row r="369" spans="2:5" x14ac:dyDescent="0.2">
      <c r="B369" s="41" t="s">
        <v>457</v>
      </c>
      <c r="C369" s="36" t="s">
        <v>122</v>
      </c>
    </row>
    <row r="370" spans="2:5" x14ac:dyDescent="0.2">
      <c r="B370" s="41" t="s">
        <v>458</v>
      </c>
      <c r="C370" s="36" t="s">
        <v>122</v>
      </c>
    </row>
    <row r="371" spans="2:5" x14ac:dyDescent="0.2">
      <c r="B371" s="41" t="s">
        <v>459</v>
      </c>
      <c r="C371" s="36" t="s">
        <v>122</v>
      </c>
    </row>
    <row r="372" spans="2:5" x14ac:dyDescent="0.2">
      <c r="B372" s="41" t="s">
        <v>460</v>
      </c>
      <c r="C372" s="36"/>
      <c r="E372" s="38" t="s">
        <v>122</v>
      </c>
    </row>
    <row r="373" spans="2:5" x14ac:dyDescent="0.2">
      <c r="B373" s="41" t="s">
        <v>92</v>
      </c>
      <c r="C373" s="36" t="s">
        <v>122</v>
      </c>
    </row>
    <row r="374" spans="2:5" x14ac:dyDescent="0.2">
      <c r="B374" s="41" t="s">
        <v>461</v>
      </c>
      <c r="C374" s="36" t="s">
        <v>122</v>
      </c>
    </row>
    <row r="375" spans="2:5" x14ac:dyDescent="0.2">
      <c r="B375" s="41" t="s">
        <v>462</v>
      </c>
      <c r="C375" s="36" t="s">
        <v>122</v>
      </c>
    </row>
    <row r="376" spans="2:5" x14ac:dyDescent="0.2">
      <c r="B376" s="41" t="s">
        <v>463</v>
      </c>
      <c r="C376" s="36" t="s">
        <v>122</v>
      </c>
    </row>
    <row r="377" spans="2:5" x14ac:dyDescent="0.2">
      <c r="B377" s="41" t="s">
        <v>464</v>
      </c>
      <c r="C377" s="36" t="s">
        <v>122</v>
      </c>
    </row>
    <row r="378" spans="2:5" x14ac:dyDescent="0.2">
      <c r="B378" s="41" t="s">
        <v>465</v>
      </c>
      <c r="C378" s="36" t="s">
        <v>122</v>
      </c>
    </row>
    <row r="379" spans="2:5" x14ac:dyDescent="0.2">
      <c r="B379" s="41" t="s">
        <v>466</v>
      </c>
      <c r="C379" s="36" t="s">
        <v>122</v>
      </c>
    </row>
    <row r="380" spans="2:5" x14ac:dyDescent="0.2">
      <c r="B380" s="41" t="s">
        <v>467</v>
      </c>
      <c r="C380" s="36" t="s">
        <v>122</v>
      </c>
    </row>
    <row r="381" spans="2:5" x14ac:dyDescent="0.2">
      <c r="B381" s="41" t="s">
        <v>468</v>
      </c>
      <c r="C381" s="36" t="s">
        <v>122</v>
      </c>
    </row>
    <row r="382" spans="2:5" x14ac:dyDescent="0.2">
      <c r="B382" s="41" t="s">
        <v>469</v>
      </c>
      <c r="C382" s="36" t="s">
        <v>122</v>
      </c>
    </row>
    <row r="383" spans="2:5" x14ac:dyDescent="0.2">
      <c r="B383" s="41" t="s">
        <v>470</v>
      </c>
      <c r="C383" s="36" t="s">
        <v>122</v>
      </c>
    </row>
    <row r="384" spans="2:5" x14ac:dyDescent="0.2">
      <c r="B384" s="41" t="s">
        <v>471</v>
      </c>
      <c r="C384" s="36" t="s">
        <v>122</v>
      </c>
    </row>
    <row r="385" spans="2:5" x14ac:dyDescent="0.2">
      <c r="B385" s="41" t="s">
        <v>472</v>
      </c>
      <c r="C385" s="36" t="s">
        <v>122</v>
      </c>
    </row>
    <row r="386" spans="2:5" x14ac:dyDescent="0.2">
      <c r="B386" s="41" t="s">
        <v>473</v>
      </c>
      <c r="C386" s="36" t="s">
        <v>122</v>
      </c>
    </row>
    <row r="387" spans="2:5" x14ac:dyDescent="0.2">
      <c r="B387" s="41" t="s">
        <v>474</v>
      </c>
      <c r="C387" s="36" t="s">
        <v>122</v>
      </c>
    </row>
    <row r="388" spans="2:5" x14ac:dyDescent="0.2">
      <c r="B388" s="41" t="s">
        <v>475</v>
      </c>
      <c r="C388" s="36" t="s">
        <v>122</v>
      </c>
    </row>
    <row r="389" spans="2:5" x14ac:dyDescent="0.2">
      <c r="B389" s="41" t="s">
        <v>476</v>
      </c>
      <c r="C389" s="36"/>
      <c r="E389" s="38" t="s">
        <v>122</v>
      </c>
    </row>
    <row r="390" spans="2:5" x14ac:dyDescent="0.2">
      <c r="B390" s="41" t="s">
        <v>477</v>
      </c>
      <c r="C390" s="36" t="s">
        <v>122</v>
      </c>
    </row>
    <row r="391" spans="2:5" x14ac:dyDescent="0.2">
      <c r="B391" s="41" t="s">
        <v>478</v>
      </c>
      <c r="C391" s="36"/>
      <c r="E391" s="38" t="s">
        <v>122</v>
      </c>
    </row>
    <row r="392" spans="2:5" x14ac:dyDescent="0.2">
      <c r="B392" s="41" t="s">
        <v>479</v>
      </c>
      <c r="C392" s="36"/>
      <c r="E392" s="38" t="s">
        <v>122</v>
      </c>
    </row>
    <row r="393" spans="2:5" x14ac:dyDescent="0.2">
      <c r="B393" s="41" t="s">
        <v>480</v>
      </c>
      <c r="C393" s="36" t="s">
        <v>122</v>
      </c>
    </row>
    <row r="394" spans="2:5" x14ac:dyDescent="0.2">
      <c r="B394" s="41" t="s">
        <v>481</v>
      </c>
      <c r="C394" s="36"/>
      <c r="E394" s="38" t="s">
        <v>122</v>
      </c>
    </row>
    <row r="395" spans="2:5" x14ac:dyDescent="0.2">
      <c r="B395" s="41" t="s">
        <v>482</v>
      </c>
      <c r="C395" s="36" t="s">
        <v>122</v>
      </c>
    </row>
    <row r="396" spans="2:5" x14ac:dyDescent="0.2">
      <c r="B396" s="41" t="s">
        <v>483</v>
      </c>
      <c r="C396" s="36" t="s">
        <v>122</v>
      </c>
    </row>
    <row r="397" spans="2:5" x14ac:dyDescent="0.2">
      <c r="B397" s="41" t="s">
        <v>484</v>
      </c>
      <c r="C397" s="36" t="s">
        <v>122</v>
      </c>
    </row>
    <row r="398" spans="2:5" x14ac:dyDescent="0.2">
      <c r="B398" s="41" t="s">
        <v>485</v>
      </c>
      <c r="C398" s="36" t="s">
        <v>122</v>
      </c>
    </row>
    <row r="399" spans="2:5" x14ac:dyDescent="0.2">
      <c r="B399" s="41" t="s">
        <v>486</v>
      </c>
      <c r="C399" s="36" t="s">
        <v>122</v>
      </c>
    </row>
    <row r="400" spans="2:5" x14ac:dyDescent="0.2">
      <c r="B400" s="41" t="s">
        <v>487</v>
      </c>
      <c r="C400" s="36" t="s">
        <v>122</v>
      </c>
    </row>
    <row r="401" spans="2:5" x14ac:dyDescent="0.2">
      <c r="B401" s="41" t="s">
        <v>488</v>
      </c>
      <c r="C401" s="36" t="s">
        <v>122</v>
      </c>
    </row>
    <row r="402" spans="2:5" x14ac:dyDescent="0.2">
      <c r="B402" s="41" t="s">
        <v>489</v>
      </c>
      <c r="C402" s="36" t="s">
        <v>122</v>
      </c>
    </row>
    <row r="403" spans="2:5" x14ac:dyDescent="0.2">
      <c r="B403" s="41" t="s">
        <v>490</v>
      </c>
      <c r="C403" s="36" t="s">
        <v>122</v>
      </c>
    </row>
    <row r="404" spans="2:5" x14ac:dyDescent="0.2">
      <c r="B404" s="41" t="s">
        <v>491</v>
      </c>
      <c r="C404" s="36" t="s">
        <v>122</v>
      </c>
    </row>
    <row r="405" spans="2:5" x14ac:dyDescent="0.2">
      <c r="B405" s="41" t="s">
        <v>492</v>
      </c>
      <c r="C405" s="36" t="s">
        <v>122</v>
      </c>
    </row>
    <row r="406" spans="2:5" x14ac:dyDescent="0.2">
      <c r="B406" s="41" t="s">
        <v>493</v>
      </c>
      <c r="C406" s="36" t="s">
        <v>122</v>
      </c>
    </row>
    <row r="407" spans="2:5" x14ac:dyDescent="0.2">
      <c r="B407" s="41" t="s">
        <v>494</v>
      </c>
      <c r="C407" s="36" t="s">
        <v>122</v>
      </c>
    </row>
    <row r="408" spans="2:5" x14ac:dyDescent="0.2">
      <c r="B408" s="41" t="s">
        <v>495</v>
      </c>
      <c r="C408" s="36"/>
      <c r="E408" s="38" t="s">
        <v>122</v>
      </c>
    </row>
    <row r="409" spans="2:5" x14ac:dyDescent="0.2">
      <c r="B409" s="41" t="s">
        <v>496</v>
      </c>
      <c r="C409" s="36" t="s">
        <v>122</v>
      </c>
    </row>
    <row r="410" spans="2:5" x14ac:dyDescent="0.2">
      <c r="B410" s="41" t="s">
        <v>497</v>
      </c>
      <c r="C410" s="36" t="s">
        <v>122</v>
      </c>
    </row>
    <row r="411" spans="2:5" x14ac:dyDescent="0.2">
      <c r="B411" s="41" t="s">
        <v>498</v>
      </c>
      <c r="C411" s="36" t="s">
        <v>122</v>
      </c>
    </row>
    <row r="412" spans="2:5" x14ac:dyDescent="0.2">
      <c r="B412" s="41" t="s">
        <v>499</v>
      </c>
      <c r="C412" s="36" t="s">
        <v>122</v>
      </c>
    </row>
    <row r="413" spans="2:5" x14ac:dyDescent="0.2">
      <c r="B413" s="41" t="s">
        <v>500</v>
      </c>
      <c r="C413" s="36" t="s">
        <v>122</v>
      </c>
    </row>
    <row r="414" spans="2:5" x14ac:dyDescent="0.2">
      <c r="B414" s="41" t="s">
        <v>501</v>
      </c>
      <c r="C414" s="36"/>
      <c r="D414" s="37" t="s">
        <v>122</v>
      </c>
      <c r="E414" s="38" t="s">
        <v>122</v>
      </c>
    </row>
    <row r="415" spans="2:5" x14ac:dyDescent="0.2">
      <c r="B415" s="41" t="s">
        <v>502</v>
      </c>
      <c r="C415" s="36"/>
      <c r="D415" s="37" t="s">
        <v>122</v>
      </c>
      <c r="E415" s="38" t="s">
        <v>122</v>
      </c>
    </row>
    <row r="416" spans="2:5" x14ac:dyDescent="0.2">
      <c r="B416" s="41" t="s">
        <v>503</v>
      </c>
      <c r="C416" s="36" t="s">
        <v>122</v>
      </c>
    </row>
    <row r="417" spans="2:5" x14ac:dyDescent="0.2">
      <c r="B417" s="41" t="s">
        <v>504</v>
      </c>
      <c r="C417" s="36"/>
      <c r="E417" s="38" t="s">
        <v>122</v>
      </c>
    </row>
    <row r="418" spans="2:5" x14ac:dyDescent="0.2">
      <c r="B418" s="41" t="s">
        <v>18</v>
      </c>
      <c r="C418" s="36"/>
      <c r="E418" s="38" t="s">
        <v>122</v>
      </c>
    </row>
    <row r="419" spans="2:5" x14ac:dyDescent="0.2">
      <c r="B419" s="41" t="s">
        <v>55</v>
      </c>
      <c r="C419" s="36" t="s">
        <v>122</v>
      </c>
    </row>
    <row r="420" spans="2:5" x14ac:dyDescent="0.2">
      <c r="B420" s="41" t="s">
        <v>505</v>
      </c>
      <c r="C420" s="36" t="s">
        <v>122</v>
      </c>
    </row>
    <row r="421" spans="2:5" x14ac:dyDescent="0.2">
      <c r="B421" s="41" t="s">
        <v>506</v>
      </c>
      <c r="C421" s="36"/>
      <c r="E421" s="38" t="s">
        <v>122</v>
      </c>
    </row>
    <row r="422" spans="2:5" x14ac:dyDescent="0.2">
      <c r="B422" s="41" t="s">
        <v>507</v>
      </c>
      <c r="C422" s="36" t="s">
        <v>122</v>
      </c>
    </row>
    <row r="423" spans="2:5" x14ac:dyDescent="0.2">
      <c r="B423" s="41" t="s">
        <v>508</v>
      </c>
      <c r="C423" s="36" t="s">
        <v>122</v>
      </c>
    </row>
    <row r="424" spans="2:5" x14ac:dyDescent="0.2">
      <c r="B424" s="41" t="s">
        <v>509</v>
      </c>
      <c r="C424" s="36" t="s">
        <v>122</v>
      </c>
    </row>
    <row r="425" spans="2:5" x14ac:dyDescent="0.2">
      <c r="B425" s="41" t="s">
        <v>510</v>
      </c>
      <c r="C425" s="36"/>
      <c r="E425" s="38" t="s">
        <v>122</v>
      </c>
    </row>
    <row r="426" spans="2:5" x14ac:dyDescent="0.2">
      <c r="B426" s="41" t="s">
        <v>511</v>
      </c>
      <c r="C426" s="36"/>
      <c r="D426" s="37" t="s">
        <v>122</v>
      </c>
    </row>
    <row r="427" spans="2:5" x14ac:dyDescent="0.2">
      <c r="B427" s="41" t="s">
        <v>512</v>
      </c>
      <c r="C427" s="36" t="s">
        <v>122</v>
      </c>
    </row>
    <row r="428" spans="2:5" x14ac:dyDescent="0.2">
      <c r="B428" s="41" t="s">
        <v>513</v>
      </c>
      <c r="C428" s="36" t="s">
        <v>122</v>
      </c>
    </row>
    <row r="429" spans="2:5" x14ac:dyDescent="0.2">
      <c r="B429" s="41" t="s">
        <v>514</v>
      </c>
      <c r="C429" s="36" t="s">
        <v>122</v>
      </c>
    </row>
    <row r="430" spans="2:5" x14ac:dyDescent="0.2">
      <c r="B430" s="41" t="s">
        <v>515</v>
      </c>
      <c r="C430" s="36" t="s">
        <v>122</v>
      </c>
    </row>
    <row r="431" spans="2:5" x14ac:dyDescent="0.2">
      <c r="B431" s="41" t="s">
        <v>516</v>
      </c>
      <c r="C431" s="36" t="s">
        <v>122</v>
      </c>
    </row>
    <row r="432" spans="2:5" x14ac:dyDescent="0.2">
      <c r="B432" s="41" t="s">
        <v>517</v>
      </c>
      <c r="C432" s="36" t="s">
        <v>122</v>
      </c>
    </row>
    <row r="433" spans="2:5" x14ac:dyDescent="0.2">
      <c r="B433" s="41" t="s">
        <v>518</v>
      </c>
      <c r="C433" s="36" t="s">
        <v>122</v>
      </c>
    </row>
    <row r="434" spans="2:5" x14ac:dyDescent="0.2">
      <c r="B434" s="41" t="s">
        <v>519</v>
      </c>
      <c r="C434" s="36" t="s">
        <v>122</v>
      </c>
    </row>
    <row r="435" spans="2:5" x14ac:dyDescent="0.2">
      <c r="B435" s="41" t="s">
        <v>520</v>
      </c>
      <c r="C435" s="36" t="s">
        <v>122</v>
      </c>
    </row>
    <row r="436" spans="2:5" x14ac:dyDescent="0.2">
      <c r="B436" s="41" t="s">
        <v>521</v>
      </c>
      <c r="C436" s="36" t="s">
        <v>122</v>
      </c>
    </row>
    <row r="437" spans="2:5" x14ac:dyDescent="0.2">
      <c r="B437" s="41" t="s">
        <v>522</v>
      </c>
      <c r="C437" s="36" t="s">
        <v>122</v>
      </c>
    </row>
    <row r="438" spans="2:5" x14ac:dyDescent="0.2">
      <c r="B438" s="41" t="s">
        <v>523</v>
      </c>
      <c r="C438" s="36" t="s">
        <v>122</v>
      </c>
    </row>
    <row r="439" spans="2:5" x14ac:dyDescent="0.2">
      <c r="B439" s="41" t="s">
        <v>524</v>
      </c>
      <c r="C439" s="36" t="s">
        <v>122</v>
      </c>
    </row>
    <row r="440" spans="2:5" x14ac:dyDescent="0.2">
      <c r="B440" s="41" t="s">
        <v>525</v>
      </c>
      <c r="C440" s="36"/>
      <c r="D440" s="37" t="s">
        <v>122</v>
      </c>
      <c r="E440" s="38" t="s">
        <v>122</v>
      </c>
    </row>
    <row r="441" spans="2:5" x14ac:dyDescent="0.2">
      <c r="B441" s="41" t="s">
        <v>526</v>
      </c>
      <c r="C441" s="36" t="s">
        <v>122</v>
      </c>
    </row>
    <row r="442" spans="2:5" x14ac:dyDescent="0.2">
      <c r="B442" s="41" t="s">
        <v>527</v>
      </c>
      <c r="C442" s="36" t="s">
        <v>122</v>
      </c>
    </row>
    <row r="443" spans="2:5" x14ac:dyDescent="0.2">
      <c r="B443" s="41" t="s">
        <v>528</v>
      </c>
      <c r="C443" s="36" t="s">
        <v>122</v>
      </c>
    </row>
    <row r="444" spans="2:5" x14ac:dyDescent="0.2">
      <c r="B444" s="41" t="s">
        <v>529</v>
      </c>
      <c r="C444" s="36"/>
      <c r="E444" s="38" t="s">
        <v>122</v>
      </c>
    </row>
    <row r="445" spans="2:5" x14ac:dyDescent="0.2">
      <c r="B445" s="41" t="s">
        <v>530</v>
      </c>
      <c r="C445" s="36"/>
      <c r="E445" s="38" t="s">
        <v>122</v>
      </c>
    </row>
    <row r="446" spans="2:5" x14ac:dyDescent="0.2">
      <c r="B446" s="41" t="s">
        <v>531</v>
      </c>
      <c r="C446" s="36" t="s">
        <v>122</v>
      </c>
    </row>
    <row r="447" spans="2:5" x14ac:dyDescent="0.2">
      <c r="B447" s="41" t="s">
        <v>532</v>
      </c>
      <c r="C447" s="36" t="s">
        <v>122</v>
      </c>
    </row>
    <row r="448" spans="2:5" x14ac:dyDescent="0.2">
      <c r="B448" s="41" t="s">
        <v>533</v>
      </c>
      <c r="C448" s="36" t="s">
        <v>122</v>
      </c>
    </row>
    <row r="449" spans="2:5" x14ac:dyDescent="0.2">
      <c r="B449" s="41" t="s">
        <v>534</v>
      </c>
      <c r="C449" s="36" t="s">
        <v>122</v>
      </c>
    </row>
    <row r="450" spans="2:5" x14ac:dyDescent="0.2">
      <c r="B450" s="41" t="s">
        <v>535</v>
      </c>
      <c r="C450" s="36" t="s">
        <v>122</v>
      </c>
    </row>
    <row r="451" spans="2:5" x14ac:dyDescent="0.2">
      <c r="B451" s="41" t="s">
        <v>536</v>
      </c>
      <c r="C451" s="36"/>
      <c r="E451" s="38" t="s">
        <v>122</v>
      </c>
    </row>
    <row r="452" spans="2:5" x14ac:dyDescent="0.2">
      <c r="B452" s="41" t="s">
        <v>537</v>
      </c>
      <c r="C452" s="36" t="s">
        <v>122</v>
      </c>
    </row>
    <row r="453" spans="2:5" x14ac:dyDescent="0.2">
      <c r="B453" s="41" t="s">
        <v>538</v>
      </c>
      <c r="C453" s="36"/>
      <c r="D453" s="37" t="s">
        <v>122</v>
      </c>
      <c r="E453" s="38" t="s">
        <v>122</v>
      </c>
    </row>
    <row r="454" spans="2:5" x14ac:dyDescent="0.2">
      <c r="B454" s="41" t="s">
        <v>539</v>
      </c>
      <c r="C454" s="36" t="s">
        <v>122</v>
      </c>
    </row>
    <row r="455" spans="2:5" x14ac:dyDescent="0.2">
      <c r="B455" s="41" t="s">
        <v>540</v>
      </c>
      <c r="C455" s="36" t="s">
        <v>122</v>
      </c>
    </row>
    <row r="456" spans="2:5" x14ac:dyDescent="0.2">
      <c r="B456" s="41" t="s">
        <v>541</v>
      </c>
      <c r="C456" s="36" t="s">
        <v>122</v>
      </c>
    </row>
    <row r="457" spans="2:5" x14ac:dyDescent="0.2">
      <c r="B457" s="41" t="s">
        <v>542</v>
      </c>
      <c r="C457" s="36"/>
      <c r="D457" s="37" t="s">
        <v>122</v>
      </c>
      <c r="E457" s="38" t="s">
        <v>122</v>
      </c>
    </row>
    <row r="458" spans="2:5" x14ac:dyDescent="0.2">
      <c r="B458" s="41" t="s">
        <v>543</v>
      </c>
      <c r="C458" s="36" t="s">
        <v>122</v>
      </c>
    </row>
    <row r="459" spans="2:5" x14ac:dyDescent="0.2">
      <c r="B459" s="41" t="s">
        <v>544</v>
      </c>
      <c r="C459" s="36"/>
      <c r="E459" s="38" t="s">
        <v>122</v>
      </c>
    </row>
    <row r="460" spans="2:5" x14ac:dyDescent="0.2">
      <c r="B460" s="41" t="s">
        <v>545</v>
      </c>
      <c r="C460" s="36" t="s">
        <v>122</v>
      </c>
    </row>
    <row r="461" spans="2:5" x14ac:dyDescent="0.2">
      <c r="B461" s="41" t="s">
        <v>546</v>
      </c>
      <c r="C461" s="36"/>
      <c r="E461" s="38" t="s">
        <v>122</v>
      </c>
    </row>
    <row r="462" spans="2:5" x14ac:dyDescent="0.2">
      <c r="B462" s="41" t="s">
        <v>547</v>
      </c>
      <c r="C462" s="36" t="s">
        <v>122</v>
      </c>
    </row>
    <row r="463" spans="2:5" x14ac:dyDescent="0.2">
      <c r="B463" s="41" t="s">
        <v>548</v>
      </c>
      <c r="C463" s="36" t="s">
        <v>122</v>
      </c>
    </row>
    <row r="464" spans="2:5" x14ac:dyDescent="0.2">
      <c r="B464" s="41" t="s">
        <v>549</v>
      </c>
      <c r="C464" s="36" t="s">
        <v>122</v>
      </c>
    </row>
    <row r="465" spans="2:5" x14ac:dyDescent="0.2">
      <c r="B465" s="41" t="s">
        <v>550</v>
      </c>
      <c r="C465" s="36" t="s">
        <v>122</v>
      </c>
    </row>
    <row r="466" spans="2:5" x14ac:dyDescent="0.2">
      <c r="B466" s="41" t="s">
        <v>551</v>
      </c>
      <c r="C466" s="36"/>
      <c r="E466" s="38" t="s">
        <v>122</v>
      </c>
    </row>
    <row r="467" spans="2:5" x14ac:dyDescent="0.2">
      <c r="B467" s="41" t="s">
        <v>552</v>
      </c>
      <c r="C467" s="36" t="s">
        <v>122</v>
      </c>
    </row>
    <row r="468" spans="2:5" x14ac:dyDescent="0.2">
      <c r="B468" s="41" t="s">
        <v>553</v>
      </c>
      <c r="C468" s="36"/>
      <c r="E468" s="38" t="s">
        <v>122</v>
      </c>
    </row>
    <row r="469" spans="2:5" x14ac:dyDescent="0.2">
      <c r="B469" s="41" t="s">
        <v>554</v>
      </c>
      <c r="C469" s="36" t="s">
        <v>122</v>
      </c>
    </row>
    <row r="470" spans="2:5" x14ac:dyDescent="0.2">
      <c r="B470" s="41" t="s">
        <v>555</v>
      </c>
      <c r="C470" s="36"/>
      <c r="E470" s="38" t="s">
        <v>122</v>
      </c>
    </row>
    <row r="471" spans="2:5" x14ac:dyDescent="0.2">
      <c r="B471" s="41" t="s">
        <v>556</v>
      </c>
      <c r="C471" s="36" t="s">
        <v>122</v>
      </c>
    </row>
    <row r="472" spans="2:5" x14ac:dyDescent="0.2">
      <c r="B472" s="41" t="s">
        <v>557</v>
      </c>
      <c r="C472" s="36" t="s">
        <v>122</v>
      </c>
    </row>
    <row r="473" spans="2:5" x14ac:dyDescent="0.2">
      <c r="B473" s="41" t="s">
        <v>558</v>
      </c>
      <c r="C473" s="36" t="s">
        <v>122</v>
      </c>
    </row>
    <row r="474" spans="2:5" x14ac:dyDescent="0.2">
      <c r="B474" s="41" t="s">
        <v>559</v>
      </c>
      <c r="C474" s="36"/>
      <c r="D474" s="37" t="s">
        <v>122</v>
      </c>
      <c r="E474" s="38" t="s">
        <v>122</v>
      </c>
    </row>
    <row r="475" spans="2:5" x14ac:dyDescent="0.2">
      <c r="B475" s="41" t="s">
        <v>29</v>
      </c>
      <c r="C475" s="36"/>
      <c r="E475" s="38" t="s">
        <v>122</v>
      </c>
    </row>
    <row r="476" spans="2:5" x14ac:dyDescent="0.2">
      <c r="B476" s="41" t="s">
        <v>51</v>
      </c>
      <c r="C476" s="36"/>
      <c r="E476" s="38" t="s">
        <v>122</v>
      </c>
    </row>
    <row r="477" spans="2:5" x14ac:dyDescent="0.2">
      <c r="B477" s="41" t="s">
        <v>65</v>
      </c>
      <c r="C477" s="36"/>
      <c r="E477" s="38" t="s">
        <v>122</v>
      </c>
    </row>
    <row r="478" spans="2:5" x14ac:dyDescent="0.2">
      <c r="B478" s="41" t="s">
        <v>560</v>
      </c>
      <c r="C478" s="36" t="s">
        <v>122</v>
      </c>
    </row>
    <row r="479" spans="2:5" x14ac:dyDescent="0.2">
      <c r="B479" s="41" t="s">
        <v>561</v>
      </c>
      <c r="C479" s="36" t="s">
        <v>122</v>
      </c>
    </row>
    <row r="480" spans="2:5" x14ac:dyDescent="0.2">
      <c r="B480" s="41" t="s">
        <v>562</v>
      </c>
      <c r="C480" s="36"/>
      <c r="E480" s="38" t="s">
        <v>122</v>
      </c>
    </row>
    <row r="481" spans="2:5" x14ac:dyDescent="0.2">
      <c r="B481" s="41" t="s">
        <v>563</v>
      </c>
      <c r="C481" s="36" t="s">
        <v>122</v>
      </c>
    </row>
    <row r="482" spans="2:5" x14ac:dyDescent="0.2">
      <c r="B482" s="41" t="s">
        <v>564</v>
      </c>
      <c r="C482" s="36"/>
      <c r="D482" s="37" t="s">
        <v>122</v>
      </c>
    </row>
    <row r="483" spans="2:5" x14ac:dyDescent="0.2">
      <c r="B483" s="41" t="s">
        <v>565</v>
      </c>
      <c r="C483" s="36" t="s">
        <v>122</v>
      </c>
    </row>
    <row r="484" spans="2:5" x14ac:dyDescent="0.2">
      <c r="B484" s="41" t="s">
        <v>566</v>
      </c>
      <c r="C484" s="36" t="s">
        <v>122</v>
      </c>
    </row>
    <row r="485" spans="2:5" x14ac:dyDescent="0.2">
      <c r="B485" s="41" t="s">
        <v>567</v>
      </c>
      <c r="C485" s="36"/>
      <c r="D485" s="37" t="s">
        <v>122</v>
      </c>
      <c r="E485" s="38" t="s">
        <v>122</v>
      </c>
    </row>
    <row r="486" spans="2:5" x14ac:dyDescent="0.2">
      <c r="B486" s="41" t="s">
        <v>104</v>
      </c>
      <c r="C486" s="36"/>
      <c r="E486" s="38" t="s">
        <v>122</v>
      </c>
    </row>
    <row r="487" spans="2:5" x14ac:dyDescent="0.2">
      <c r="B487" s="41" t="s">
        <v>568</v>
      </c>
      <c r="C487" s="36"/>
      <c r="E487" s="38" t="s">
        <v>122</v>
      </c>
    </row>
    <row r="488" spans="2:5" x14ac:dyDescent="0.2">
      <c r="B488" s="41" t="s">
        <v>569</v>
      </c>
      <c r="C488" s="36" t="s">
        <v>122</v>
      </c>
    </row>
    <row r="489" spans="2:5" x14ac:dyDescent="0.2">
      <c r="B489" s="41" t="s">
        <v>570</v>
      </c>
      <c r="C489" s="36" t="s">
        <v>122</v>
      </c>
    </row>
    <row r="490" spans="2:5" x14ac:dyDescent="0.2">
      <c r="B490" s="41" t="s">
        <v>571</v>
      </c>
      <c r="C490" s="36"/>
      <c r="E490" s="38" t="s">
        <v>122</v>
      </c>
    </row>
    <row r="491" spans="2:5" x14ac:dyDescent="0.2">
      <c r="B491" s="41" t="s">
        <v>572</v>
      </c>
      <c r="C491" s="36"/>
      <c r="E491" s="38" t="s">
        <v>122</v>
      </c>
    </row>
    <row r="492" spans="2:5" x14ac:dyDescent="0.2">
      <c r="B492" s="41" t="s">
        <v>573</v>
      </c>
      <c r="C492" s="36" t="s">
        <v>122</v>
      </c>
    </row>
    <row r="493" spans="2:5" x14ac:dyDescent="0.2">
      <c r="B493" s="41" t="s">
        <v>574</v>
      </c>
      <c r="C493" s="36" t="s">
        <v>122</v>
      </c>
    </row>
    <row r="494" spans="2:5" x14ac:dyDescent="0.2">
      <c r="B494" s="41" t="s">
        <v>575</v>
      </c>
      <c r="C494" s="36" t="s">
        <v>122</v>
      </c>
    </row>
    <row r="495" spans="2:5" x14ac:dyDescent="0.2">
      <c r="B495" s="41" t="s">
        <v>576</v>
      </c>
      <c r="C495" s="36" t="s">
        <v>122</v>
      </c>
    </row>
    <row r="496" spans="2:5" x14ac:dyDescent="0.2">
      <c r="B496" s="41" t="s">
        <v>577</v>
      </c>
      <c r="C496" s="36" t="s">
        <v>122</v>
      </c>
    </row>
    <row r="497" spans="2:5" x14ac:dyDescent="0.2">
      <c r="B497" s="41" t="s">
        <v>578</v>
      </c>
      <c r="C497" s="36"/>
      <c r="E497" s="38" t="s">
        <v>122</v>
      </c>
    </row>
    <row r="498" spans="2:5" x14ac:dyDescent="0.2">
      <c r="B498" s="41" t="s">
        <v>579</v>
      </c>
      <c r="C498" s="36" t="s">
        <v>122</v>
      </c>
    </row>
    <row r="499" spans="2:5" x14ac:dyDescent="0.2">
      <c r="B499" s="41" t="s">
        <v>580</v>
      </c>
      <c r="C499" s="36" t="s">
        <v>122</v>
      </c>
    </row>
    <row r="500" spans="2:5" x14ac:dyDescent="0.2">
      <c r="B500" s="41" t="s">
        <v>581</v>
      </c>
      <c r="C500" s="36" t="s">
        <v>122</v>
      </c>
    </row>
    <row r="501" spans="2:5" x14ac:dyDescent="0.2">
      <c r="B501" s="41" t="s">
        <v>582</v>
      </c>
      <c r="C501" s="36"/>
      <c r="E501" s="38" t="s">
        <v>122</v>
      </c>
    </row>
    <row r="502" spans="2:5" x14ac:dyDescent="0.2">
      <c r="B502" s="41" t="s">
        <v>583</v>
      </c>
      <c r="C502" s="36" t="s">
        <v>122</v>
      </c>
    </row>
    <row r="503" spans="2:5" x14ac:dyDescent="0.2">
      <c r="B503" s="41" t="s">
        <v>584</v>
      </c>
      <c r="C503" s="36" t="s">
        <v>122</v>
      </c>
    </row>
    <row r="504" spans="2:5" x14ac:dyDescent="0.2">
      <c r="B504" s="41" t="s">
        <v>585</v>
      </c>
      <c r="C504" s="36"/>
      <c r="E504" s="38" t="s">
        <v>122</v>
      </c>
    </row>
    <row r="505" spans="2:5" x14ac:dyDescent="0.2">
      <c r="B505" s="41" t="s">
        <v>586</v>
      </c>
      <c r="C505" s="36"/>
      <c r="E505" s="38" t="s">
        <v>122</v>
      </c>
    </row>
    <row r="506" spans="2:5" x14ac:dyDescent="0.2">
      <c r="B506" s="41" t="s">
        <v>31</v>
      </c>
      <c r="C506" s="36" t="s">
        <v>122</v>
      </c>
    </row>
    <row r="507" spans="2:5" x14ac:dyDescent="0.2">
      <c r="B507" s="41" t="s">
        <v>587</v>
      </c>
      <c r="C507" s="36" t="s">
        <v>122</v>
      </c>
    </row>
    <row r="508" spans="2:5" x14ac:dyDescent="0.2">
      <c r="B508" s="41" t="s">
        <v>588</v>
      </c>
      <c r="C508" s="36"/>
      <c r="E508" s="38" t="s">
        <v>122</v>
      </c>
    </row>
    <row r="509" spans="2:5" x14ac:dyDescent="0.2">
      <c r="B509" s="41" t="s">
        <v>589</v>
      </c>
      <c r="C509" s="36" t="s">
        <v>122</v>
      </c>
    </row>
    <row r="510" spans="2:5" x14ac:dyDescent="0.2">
      <c r="B510" s="41" t="s">
        <v>590</v>
      </c>
      <c r="C510" s="36"/>
      <c r="E510" s="38" t="s">
        <v>122</v>
      </c>
    </row>
    <row r="511" spans="2:5" x14ac:dyDescent="0.2">
      <c r="B511" s="41" t="s">
        <v>591</v>
      </c>
      <c r="C511" s="36" t="s">
        <v>122</v>
      </c>
    </row>
    <row r="512" spans="2:5" x14ac:dyDescent="0.2">
      <c r="B512" s="41" t="s">
        <v>592</v>
      </c>
      <c r="C512" s="36" t="s">
        <v>122</v>
      </c>
    </row>
    <row r="513" spans="2:5" x14ac:dyDescent="0.2">
      <c r="B513" s="41" t="s">
        <v>593</v>
      </c>
      <c r="C513" s="36"/>
      <c r="E513" s="38" t="s">
        <v>122</v>
      </c>
    </row>
    <row r="514" spans="2:5" x14ac:dyDescent="0.2">
      <c r="B514" s="41" t="s">
        <v>594</v>
      </c>
      <c r="C514" s="36" t="s">
        <v>122</v>
      </c>
    </row>
    <row r="515" spans="2:5" x14ac:dyDescent="0.2">
      <c r="B515" s="41" t="s">
        <v>595</v>
      </c>
      <c r="C515" s="36"/>
      <c r="E515" s="38" t="s">
        <v>122</v>
      </c>
    </row>
    <row r="516" spans="2:5" x14ac:dyDescent="0.2">
      <c r="B516" s="41" t="s">
        <v>54</v>
      </c>
      <c r="C516" s="36"/>
      <c r="D516" s="37" t="s">
        <v>122</v>
      </c>
    </row>
    <row r="517" spans="2:5" x14ac:dyDescent="0.2">
      <c r="B517" s="41" t="s">
        <v>596</v>
      </c>
      <c r="C517" s="36" t="s">
        <v>122</v>
      </c>
    </row>
    <row r="518" spans="2:5" x14ac:dyDescent="0.2">
      <c r="B518" s="41" t="s">
        <v>597</v>
      </c>
      <c r="C518" s="36" t="s">
        <v>122</v>
      </c>
    </row>
    <row r="519" spans="2:5" x14ac:dyDescent="0.2">
      <c r="B519" s="41" t="s">
        <v>598</v>
      </c>
      <c r="C519" s="36" t="s">
        <v>122</v>
      </c>
    </row>
    <row r="520" spans="2:5" x14ac:dyDescent="0.2">
      <c r="B520" s="41" t="s">
        <v>599</v>
      </c>
      <c r="C520" s="36" t="s">
        <v>122</v>
      </c>
    </row>
    <row r="521" spans="2:5" x14ac:dyDescent="0.2">
      <c r="B521" s="41" t="s">
        <v>600</v>
      </c>
      <c r="C521" s="36"/>
      <c r="E521" s="38" t="s">
        <v>122</v>
      </c>
    </row>
    <row r="522" spans="2:5" x14ac:dyDescent="0.2">
      <c r="B522" s="41" t="s">
        <v>601</v>
      </c>
      <c r="C522" s="36" t="s">
        <v>122</v>
      </c>
    </row>
    <row r="523" spans="2:5" x14ac:dyDescent="0.2">
      <c r="B523" s="41" t="s">
        <v>602</v>
      </c>
      <c r="C523" s="36" t="s">
        <v>122</v>
      </c>
    </row>
    <row r="524" spans="2:5" x14ac:dyDescent="0.2">
      <c r="B524" s="41" t="s">
        <v>603</v>
      </c>
      <c r="C524" s="36" t="s">
        <v>122</v>
      </c>
    </row>
    <row r="525" spans="2:5" x14ac:dyDescent="0.2">
      <c r="B525" s="41" t="s">
        <v>604</v>
      </c>
      <c r="C525" s="36" t="s">
        <v>122</v>
      </c>
    </row>
    <row r="526" spans="2:5" x14ac:dyDescent="0.2">
      <c r="B526" s="41" t="s">
        <v>605</v>
      </c>
      <c r="C526" s="36" t="s">
        <v>122</v>
      </c>
    </row>
    <row r="527" spans="2:5" x14ac:dyDescent="0.2">
      <c r="B527" s="41" t="s">
        <v>606</v>
      </c>
      <c r="C527" s="36"/>
      <c r="E527" s="38" t="s">
        <v>122</v>
      </c>
    </row>
    <row r="528" spans="2:5" x14ac:dyDescent="0.2">
      <c r="B528" s="41" t="s">
        <v>607</v>
      </c>
      <c r="C528" s="36" t="s">
        <v>122</v>
      </c>
    </row>
    <row r="529" spans="2:5" x14ac:dyDescent="0.2">
      <c r="B529" s="41" t="s">
        <v>608</v>
      </c>
      <c r="C529" s="36" t="s">
        <v>122</v>
      </c>
    </row>
    <row r="530" spans="2:5" x14ac:dyDescent="0.2">
      <c r="B530" s="41" t="s">
        <v>609</v>
      </c>
      <c r="C530" s="36" t="s">
        <v>122</v>
      </c>
    </row>
    <row r="531" spans="2:5" x14ac:dyDescent="0.2">
      <c r="B531" s="41" t="s">
        <v>610</v>
      </c>
      <c r="C531" s="36"/>
      <c r="E531" s="38" t="s">
        <v>122</v>
      </c>
    </row>
    <row r="532" spans="2:5" x14ac:dyDescent="0.2">
      <c r="B532" s="41" t="s">
        <v>611</v>
      </c>
      <c r="C532" s="36" t="s">
        <v>122</v>
      </c>
    </row>
    <row r="533" spans="2:5" x14ac:dyDescent="0.2">
      <c r="B533" s="41" t="s">
        <v>612</v>
      </c>
      <c r="C533" s="36"/>
      <c r="E533" s="38" t="s">
        <v>122</v>
      </c>
    </row>
    <row r="534" spans="2:5" x14ac:dyDescent="0.2">
      <c r="B534" s="41" t="s">
        <v>100</v>
      </c>
      <c r="C534" s="36"/>
      <c r="E534" s="38" t="s">
        <v>122</v>
      </c>
    </row>
    <row r="535" spans="2:5" x14ac:dyDescent="0.2">
      <c r="B535" s="41" t="s">
        <v>101</v>
      </c>
      <c r="C535" s="36"/>
      <c r="E535" s="38" t="s">
        <v>122</v>
      </c>
    </row>
    <row r="536" spans="2:5" x14ac:dyDescent="0.2">
      <c r="B536" s="41" t="s">
        <v>613</v>
      </c>
      <c r="C536" s="36"/>
      <c r="D536" s="37" t="s">
        <v>122</v>
      </c>
      <c r="E536" s="38" t="s">
        <v>122</v>
      </c>
    </row>
    <row r="537" spans="2:5" x14ac:dyDescent="0.2">
      <c r="B537" s="41" t="s">
        <v>614</v>
      </c>
      <c r="C537" s="36" t="s">
        <v>122</v>
      </c>
    </row>
    <row r="538" spans="2:5" x14ac:dyDescent="0.2">
      <c r="B538" s="41" t="s">
        <v>615</v>
      </c>
      <c r="C538" s="36"/>
      <c r="E538" s="38" t="s">
        <v>122</v>
      </c>
    </row>
    <row r="539" spans="2:5" x14ac:dyDescent="0.2">
      <c r="B539" s="41" t="s">
        <v>616</v>
      </c>
      <c r="C539" s="36" t="s">
        <v>122</v>
      </c>
    </row>
    <row r="540" spans="2:5" x14ac:dyDescent="0.2">
      <c r="B540" s="41" t="s">
        <v>617</v>
      </c>
      <c r="C540" s="36" t="s">
        <v>122</v>
      </c>
    </row>
    <row r="541" spans="2:5" x14ac:dyDescent="0.2">
      <c r="B541" s="41" t="s">
        <v>618</v>
      </c>
      <c r="C541" s="36" t="s">
        <v>122</v>
      </c>
    </row>
    <row r="542" spans="2:5" x14ac:dyDescent="0.2">
      <c r="B542" s="41" t="s">
        <v>619</v>
      </c>
      <c r="C542" s="36" t="s">
        <v>122</v>
      </c>
    </row>
    <row r="543" spans="2:5" x14ac:dyDescent="0.2">
      <c r="B543" s="41" t="s">
        <v>620</v>
      </c>
      <c r="C543" s="36" t="s">
        <v>122</v>
      </c>
    </row>
    <row r="544" spans="2:5" x14ac:dyDescent="0.2">
      <c r="B544" s="41" t="s">
        <v>621</v>
      </c>
      <c r="C544" s="36" t="s">
        <v>122</v>
      </c>
    </row>
    <row r="545" spans="2:5" x14ac:dyDescent="0.2">
      <c r="B545" s="41" t="s">
        <v>622</v>
      </c>
      <c r="C545" s="36" t="s">
        <v>122</v>
      </c>
    </row>
    <row r="546" spans="2:5" x14ac:dyDescent="0.2">
      <c r="B546" s="41" t="s">
        <v>623</v>
      </c>
      <c r="C546" s="36" t="s">
        <v>122</v>
      </c>
    </row>
    <row r="547" spans="2:5" x14ac:dyDescent="0.2">
      <c r="B547" s="41" t="s">
        <v>624</v>
      </c>
      <c r="C547" s="36"/>
      <c r="E547" s="38" t="s">
        <v>122</v>
      </c>
    </row>
    <row r="548" spans="2:5" x14ac:dyDescent="0.2">
      <c r="B548" s="41" t="s">
        <v>625</v>
      </c>
      <c r="C548" s="36" t="s">
        <v>122</v>
      </c>
    </row>
    <row r="549" spans="2:5" x14ac:dyDescent="0.2">
      <c r="B549" s="41" t="s">
        <v>626</v>
      </c>
      <c r="C549" s="36" t="s">
        <v>122</v>
      </c>
    </row>
    <row r="550" spans="2:5" x14ac:dyDescent="0.2">
      <c r="B550" s="41" t="s">
        <v>627</v>
      </c>
      <c r="C550" s="36" t="s">
        <v>122</v>
      </c>
    </row>
    <row r="551" spans="2:5" x14ac:dyDescent="0.2">
      <c r="B551" s="41" t="s">
        <v>628</v>
      </c>
      <c r="C551" s="36"/>
      <c r="E551" s="38" t="s">
        <v>122</v>
      </c>
    </row>
    <row r="552" spans="2:5" x14ac:dyDescent="0.2">
      <c r="B552" s="41" t="s">
        <v>629</v>
      </c>
      <c r="C552" s="36"/>
      <c r="E552" s="38" t="s">
        <v>122</v>
      </c>
    </row>
    <row r="553" spans="2:5" x14ac:dyDescent="0.2">
      <c r="B553" s="41" t="s">
        <v>630</v>
      </c>
      <c r="C553" s="36"/>
      <c r="E553" s="38" t="s">
        <v>122</v>
      </c>
    </row>
    <row r="554" spans="2:5" x14ac:dyDescent="0.2">
      <c r="B554" s="41" t="s">
        <v>631</v>
      </c>
      <c r="C554" s="36"/>
      <c r="D554" s="37" t="s">
        <v>122</v>
      </c>
    </row>
    <row r="555" spans="2:5" x14ac:dyDescent="0.2">
      <c r="B555" s="41" t="s">
        <v>35</v>
      </c>
      <c r="C555" s="36" t="s">
        <v>122</v>
      </c>
    </row>
    <row r="556" spans="2:5" x14ac:dyDescent="0.2">
      <c r="B556" s="41" t="s">
        <v>632</v>
      </c>
      <c r="C556" s="36" t="s">
        <v>122</v>
      </c>
    </row>
    <row r="557" spans="2:5" x14ac:dyDescent="0.2">
      <c r="B557" s="41" t="s">
        <v>633</v>
      </c>
      <c r="C557" s="36" t="s">
        <v>122</v>
      </c>
    </row>
    <row r="558" spans="2:5" x14ac:dyDescent="0.2">
      <c r="B558" s="41" t="s">
        <v>634</v>
      </c>
      <c r="C558" s="36" t="s">
        <v>122</v>
      </c>
    </row>
    <row r="559" spans="2:5" x14ac:dyDescent="0.2">
      <c r="B559" s="41" t="s">
        <v>635</v>
      </c>
      <c r="C559" s="36"/>
      <c r="D559" s="37" t="s">
        <v>122</v>
      </c>
      <c r="E559" s="38" t="s">
        <v>122</v>
      </c>
    </row>
    <row r="560" spans="2:5" x14ac:dyDescent="0.2">
      <c r="B560" s="41" t="s">
        <v>636</v>
      </c>
      <c r="C560" s="36" t="s">
        <v>122</v>
      </c>
    </row>
    <row r="561" spans="2:5" x14ac:dyDescent="0.2">
      <c r="B561" s="41" t="s">
        <v>637</v>
      </c>
      <c r="C561" s="36"/>
      <c r="D561" s="37" t="s">
        <v>122</v>
      </c>
      <c r="E561" s="38" t="s">
        <v>122</v>
      </c>
    </row>
    <row r="562" spans="2:5" x14ac:dyDescent="0.2">
      <c r="B562" s="41" t="s">
        <v>638</v>
      </c>
      <c r="C562" s="36"/>
      <c r="E562" s="38" t="s">
        <v>122</v>
      </c>
    </row>
    <row r="563" spans="2:5" x14ac:dyDescent="0.2">
      <c r="B563" s="41" t="s">
        <v>639</v>
      </c>
      <c r="C563" s="36"/>
      <c r="D563" s="37" t="s">
        <v>122</v>
      </c>
    </row>
    <row r="564" spans="2:5" x14ac:dyDescent="0.2">
      <c r="B564" s="41" t="s">
        <v>640</v>
      </c>
      <c r="C564" s="36"/>
      <c r="E564" s="38" t="s">
        <v>122</v>
      </c>
    </row>
    <row r="565" spans="2:5" x14ac:dyDescent="0.2">
      <c r="B565" s="41" t="s">
        <v>641</v>
      </c>
      <c r="C565" s="36"/>
      <c r="E565" s="38" t="s">
        <v>122</v>
      </c>
    </row>
    <row r="566" spans="2:5" x14ac:dyDescent="0.2">
      <c r="B566" s="41" t="s">
        <v>95</v>
      </c>
      <c r="C566" s="36" t="s">
        <v>122</v>
      </c>
    </row>
    <row r="567" spans="2:5" x14ac:dyDescent="0.2">
      <c r="B567" s="41" t="s">
        <v>642</v>
      </c>
      <c r="C567" s="36" t="s">
        <v>122</v>
      </c>
    </row>
    <row r="568" spans="2:5" x14ac:dyDescent="0.2">
      <c r="B568" s="41" t="s">
        <v>643</v>
      </c>
      <c r="C568" s="36" t="s">
        <v>122</v>
      </c>
    </row>
    <row r="569" spans="2:5" x14ac:dyDescent="0.2">
      <c r="B569" s="41" t="s">
        <v>644</v>
      </c>
      <c r="C569" s="36" t="s">
        <v>122</v>
      </c>
    </row>
    <row r="570" spans="2:5" x14ac:dyDescent="0.2">
      <c r="B570" s="41" t="s">
        <v>645</v>
      </c>
      <c r="C570" s="36" t="s">
        <v>122</v>
      </c>
    </row>
    <row r="571" spans="2:5" x14ac:dyDescent="0.2">
      <c r="B571" s="41" t="s">
        <v>646</v>
      </c>
      <c r="C571" s="36" t="s">
        <v>122</v>
      </c>
    </row>
    <row r="572" spans="2:5" x14ac:dyDescent="0.2">
      <c r="B572" s="41" t="s">
        <v>647</v>
      </c>
      <c r="C572" s="36"/>
      <c r="E572" s="38" t="s">
        <v>122</v>
      </c>
    </row>
    <row r="573" spans="2:5" x14ac:dyDescent="0.2">
      <c r="B573" s="41" t="s">
        <v>648</v>
      </c>
      <c r="C573" s="36"/>
      <c r="E573" s="38" t="s">
        <v>122</v>
      </c>
    </row>
    <row r="574" spans="2:5" x14ac:dyDescent="0.2">
      <c r="B574" s="41" t="s">
        <v>79</v>
      </c>
      <c r="C574" s="36" t="s">
        <v>122</v>
      </c>
    </row>
    <row r="575" spans="2:5" x14ac:dyDescent="0.2">
      <c r="B575" s="41" t="s">
        <v>649</v>
      </c>
      <c r="C575" s="36" t="s">
        <v>122</v>
      </c>
    </row>
    <row r="576" spans="2:5" x14ac:dyDescent="0.2">
      <c r="B576" s="41" t="s">
        <v>650</v>
      </c>
      <c r="C576" s="36"/>
      <c r="E576" s="38" t="s">
        <v>122</v>
      </c>
    </row>
    <row r="577" spans="2:5" x14ac:dyDescent="0.2">
      <c r="B577" s="41" t="s">
        <v>651</v>
      </c>
      <c r="C577" s="36"/>
      <c r="E577" s="38" t="s">
        <v>122</v>
      </c>
    </row>
    <row r="578" spans="2:5" x14ac:dyDescent="0.2">
      <c r="B578" s="41" t="s">
        <v>652</v>
      </c>
      <c r="C578" s="36" t="s">
        <v>122</v>
      </c>
    </row>
    <row r="579" spans="2:5" x14ac:dyDescent="0.2">
      <c r="B579" s="41" t="s">
        <v>653</v>
      </c>
      <c r="C579" s="36" t="s">
        <v>122</v>
      </c>
    </row>
    <row r="580" spans="2:5" x14ac:dyDescent="0.2">
      <c r="B580" s="41" t="s">
        <v>654</v>
      </c>
      <c r="C580" s="36" t="s">
        <v>122</v>
      </c>
    </row>
    <row r="581" spans="2:5" x14ac:dyDescent="0.2">
      <c r="B581" s="41" t="s">
        <v>655</v>
      </c>
      <c r="C581" s="36" t="s">
        <v>122</v>
      </c>
    </row>
    <row r="582" spans="2:5" x14ac:dyDescent="0.2">
      <c r="B582" s="41" t="s">
        <v>656</v>
      </c>
      <c r="C582" s="36" t="s">
        <v>122</v>
      </c>
    </row>
    <row r="583" spans="2:5" x14ac:dyDescent="0.2">
      <c r="B583" s="41" t="s">
        <v>657</v>
      </c>
      <c r="C583" s="36" t="s">
        <v>122</v>
      </c>
    </row>
    <row r="584" spans="2:5" x14ac:dyDescent="0.2">
      <c r="B584" s="41" t="s">
        <v>658</v>
      </c>
      <c r="C584" s="36" t="s">
        <v>122</v>
      </c>
    </row>
    <row r="585" spans="2:5" x14ac:dyDescent="0.2">
      <c r="B585" s="41" t="s">
        <v>659</v>
      </c>
      <c r="C585" s="36"/>
      <c r="E585" s="38" t="s">
        <v>122</v>
      </c>
    </row>
    <row r="586" spans="2:5" x14ac:dyDescent="0.2">
      <c r="B586" s="41" t="s">
        <v>660</v>
      </c>
      <c r="C586" s="36" t="s">
        <v>122</v>
      </c>
    </row>
    <row r="587" spans="2:5" x14ac:dyDescent="0.2">
      <c r="B587" s="41" t="s">
        <v>661</v>
      </c>
      <c r="C587" s="36" t="s">
        <v>122</v>
      </c>
    </row>
    <row r="588" spans="2:5" x14ac:dyDescent="0.2">
      <c r="B588" s="41" t="s">
        <v>662</v>
      </c>
      <c r="C588" s="36" t="s">
        <v>122</v>
      </c>
    </row>
    <row r="589" spans="2:5" x14ac:dyDescent="0.2">
      <c r="B589" s="41" t="s">
        <v>663</v>
      </c>
      <c r="C589" s="36"/>
      <c r="D589" s="37" t="s">
        <v>122</v>
      </c>
      <c r="E589" s="38" t="s">
        <v>122</v>
      </c>
    </row>
    <row r="590" spans="2:5" x14ac:dyDescent="0.2">
      <c r="B590" s="41" t="s">
        <v>664</v>
      </c>
      <c r="C590" s="36" t="s">
        <v>122</v>
      </c>
    </row>
    <row r="591" spans="2:5" x14ac:dyDescent="0.2">
      <c r="B591" s="41" t="s">
        <v>665</v>
      </c>
      <c r="C591" s="36" t="s">
        <v>122</v>
      </c>
    </row>
    <row r="592" spans="2:5" x14ac:dyDescent="0.2">
      <c r="B592" s="41" t="s">
        <v>666</v>
      </c>
      <c r="C592" s="36" t="s">
        <v>122</v>
      </c>
    </row>
    <row r="593" spans="2:5" x14ac:dyDescent="0.2">
      <c r="B593" s="41" t="s">
        <v>667</v>
      </c>
      <c r="C593" s="36" t="s">
        <v>122</v>
      </c>
    </row>
    <row r="594" spans="2:5" x14ac:dyDescent="0.2">
      <c r="B594" s="41" t="s">
        <v>668</v>
      </c>
      <c r="C594" s="36" t="s">
        <v>122</v>
      </c>
    </row>
    <row r="595" spans="2:5" x14ac:dyDescent="0.2">
      <c r="B595" s="41" t="s">
        <v>669</v>
      </c>
      <c r="C595" s="36"/>
      <c r="E595" s="38" t="s">
        <v>122</v>
      </c>
    </row>
    <row r="596" spans="2:5" x14ac:dyDescent="0.2">
      <c r="B596" s="41" t="s">
        <v>61</v>
      </c>
      <c r="C596" s="36" t="s">
        <v>122</v>
      </c>
    </row>
    <row r="597" spans="2:5" x14ac:dyDescent="0.2">
      <c r="B597" s="41" t="s">
        <v>670</v>
      </c>
      <c r="C597" s="36" t="s">
        <v>122</v>
      </c>
    </row>
    <row r="598" spans="2:5" x14ac:dyDescent="0.2">
      <c r="B598" s="41" t="s">
        <v>671</v>
      </c>
      <c r="C598" s="36" t="s">
        <v>122</v>
      </c>
    </row>
    <row r="599" spans="2:5" x14ac:dyDescent="0.2">
      <c r="B599" s="41" t="s">
        <v>672</v>
      </c>
      <c r="C599" s="36"/>
      <c r="E599" s="38" t="s">
        <v>122</v>
      </c>
    </row>
    <row r="600" spans="2:5" x14ac:dyDescent="0.2">
      <c r="B600" s="41" t="s">
        <v>1498</v>
      </c>
      <c r="C600" s="36"/>
      <c r="E600" s="38" t="s">
        <v>122</v>
      </c>
    </row>
    <row r="601" spans="2:5" x14ac:dyDescent="0.2">
      <c r="B601" s="41" t="s">
        <v>673</v>
      </c>
      <c r="C601" s="36"/>
      <c r="E601" s="38" t="s">
        <v>122</v>
      </c>
    </row>
    <row r="602" spans="2:5" x14ac:dyDescent="0.2">
      <c r="B602" s="41" t="s">
        <v>674</v>
      </c>
      <c r="C602" s="36" t="s">
        <v>122</v>
      </c>
    </row>
    <row r="603" spans="2:5" x14ac:dyDescent="0.2">
      <c r="B603" s="41" t="s">
        <v>675</v>
      </c>
      <c r="C603" s="36" t="s">
        <v>122</v>
      </c>
    </row>
    <row r="604" spans="2:5" x14ac:dyDescent="0.2">
      <c r="B604" s="41" t="s">
        <v>676</v>
      </c>
      <c r="C604" s="36"/>
      <c r="E604" s="38" t="s">
        <v>122</v>
      </c>
    </row>
    <row r="605" spans="2:5" x14ac:dyDescent="0.2">
      <c r="B605" s="41" t="s">
        <v>13</v>
      </c>
      <c r="C605" s="36"/>
      <c r="E605" s="38" t="s">
        <v>122</v>
      </c>
    </row>
    <row r="606" spans="2:5" x14ac:dyDescent="0.2">
      <c r="B606" s="41" t="s">
        <v>677</v>
      </c>
      <c r="C606" s="36"/>
      <c r="E606" s="38" t="s">
        <v>122</v>
      </c>
    </row>
    <row r="607" spans="2:5" x14ac:dyDescent="0.2">
      <c r="B607" s="41" t="s">
        <v>113</v>
      </c>
      <c r="C607" s="36"/>
      <c r="E607" s="38" t="s">
        <v>122</v>
      </c>
    </row>
    <row r="608" spans="2:5" x14ac:dyDescent="0.2">
      <c r="B608" s="41" t="s">
        <v>678</v>
      </c>
      <c r="C608" s="36"/>
      <c r="E608" s="38" t="s">
        <v>122</v>
      </c>
    </row>
    <row r="609" spans="2:5" x14ac:dyDescent="0.2">
      <c r="B609" s="41" t="s">
        <v>679</v>
      </c>
      <c r="C609" s="36"/>
      <c r="E609" s="38" t="s">
        <v>122</v>
      </c>
    </row>
    <row r="610" spans="2:5" x14ac:dyDescent="0.2">
      <c r="B610" s="41" t="s">
        <v>680</v>
      </c>
      <c r="C610" s="36" t="s">
        <v>122</v>
      </c>
    </row>
    <row r="611" spans="2:5" x14ac:dyDescent="0.2">
      <c r="B611" s="41" t="s">
        <v>681</v>
      </c>
      <c r="C611" s="36"/>
      <c r="E611" s="38" t="s">
        <v>122</v>
      </c>
    </row>
    <row r="612" spans="2:5" x14ac:dyDescent="0.2">
      <c r="B612" s="41" t="s">
        <v>682</v>
      </c>
      <c r="C612" s="36" t="s">
        <v>122</v>
      </c>
    </row>
    <row r="613" spans="2:5" x14ac:dyDescent="0.2">
      <c r="B613" s="41" t="s">
        <v>683</v>
      </c>
      <c r="C613" s="36" t="s">
        <v>122</v>
      </c>
    </row>
    <row r="614" spans="2:5" x14ac:dyDescent="0.2">
      <c r="B614" s="41" t="s">
        <v>684</v>
      </c>
      <c r="C614" s="36" t="s">
        <v>122</v>
      </c>
    </row>
    <row r="615" spans="2:5" x14ac:dyDescent="0.2">
      <c r="B615" s="41" t="s">
        <v>685</v>
      </c>
      <c r="C615" s="36"/>
      <c r="D615" s="37" t="s">
        <v>122</v>
      </c>
      <c r="E615" s="38" t="s">
        <v>122</v>
      </c>
    </row>
    <row r="616" spans="2:5" x14ac:dyDescent="0.2">
      <c r="B616" s="41" t="s">
        <v>686</v>
      </c>
      <c r="C616" s="36"/>
      <c r="E616" s="38" t="s">
        <v>122</v>
      </c>
    </row>
    <row r="617" spans="2:5" x14ac:dyDescent="0.2">
      <c r="B617" s="41" t="s">
        <v>687</v>
      </c>
      <c r="C617" s="36"/>
      <c r="E617" s="38" t="s">
        <v>122</v>
      </c>
    </row>
    <row r="618" spans="2:5" x14ac:dyDescent="0.2">
      <c r="B618" s="41" t="s">
        <v>688</v>
      </c>
      <c r="C618" s="36" t="s">
        <v>122</v>
      </c>
    </row>
    <row r="619" spans="2:5" x14ac:dyDescent="0.2">
      <c r="B619" s="41" t="s">
        <v>689</v>
      </c>
      <c r="C619" s="36"/>
      <c r="E619" s="38" t="s">
        <v>122</v>
      </c>
    </row>
    <row r="620" spans="2:5" x14ac:dyDescent="0.2">
      <c r="B620" s="41" t="s">
        <v>39</v>
      </c>
      <c r="C620" s="36"/>
      <c r="E620" s="38" t="s">
        <v>122</v>
      </c>
    </row>
    <row r="621" spans="2:5" x14ac:dyDescent="0.2">
      <c r="B621" s="41" t="s">
        <v>690</v>
      </c>
      <c r="C621" s="36" t="s">
        <v>122</v>
      </c>
    </row>
    <row r="622" spans="2:5" x14ac:dyDescent="0.2">
      <c r="B622" s="41" t="s">
        <v>691</v>
      </c>
      <c r="C622" s="36"/>
      <c r="E622" s="38" t="s">
        <v>122</v>
      </c>
    </row>
    <row r="623" spans="2:5" x14ac:dyDescent="0.2">
      <c r="B623" s="41" t="s">
        <v>28</v>
      </c>
      <c r="C623" s="36"/>
      <c r="E623" s="38" t="s">
        <v>122</v>
      </c>
    </row>
    <row r="624" spans="2:5" x14ac:dyDescent="0.2">
      <c r="B624" s="41" t="s">
        <v>96</v>
      </c>
      <c r="C624" s="36"/>
      <c r="D624" s="37" t="s">
        <v>122</v>
      </c>
      <c r="E624" s="38" t="s">
        <v>122</v>
      </c>
    </row>
    <row r="625" spans="2:5" x14ac:dyDescent="0.2">
      <c r="B625" s="41" t="s">
        <v>692</v>
      </c>
      <c r="C625" s="36"/>
      <c r="E625" s="38" t="s">
        <v>122</v>
      </c>
    </row>
    <row r="626" spans="2:5" x14ac:dyDescent="0.2">
      <c r="B626" s="41" t="s">
        <v>693</v>
      </c>
      <c r="C626" s="36"/>
      <c r="E626" s="38" t="s">
        <v>122</v>
      </c>
    </row>
    <row r="627" spans="2:5" x14ac:dyDescent="0.2">
      <c r="B627" s="41" t="s">
        <v>694</v>
      </c>
      <c r="C627" s="36"/>
      <c r="E627" s="38" t="s">
        <v>122</v>
      </c>
    </row>
    <row r="628" spans="2:5" x14ac:dyDescent="0.2">
      <c r="B628" s="41" t="s">
        <v>695</v>
      </c>
      <c r="C628" s="36"/>
      <c r="E628" s="38" t="s">
        <v>122</v>
      </c>
    </row>
    <row r="629" spans="2:5" x14ac:dyDescent="0.2">
      <c r="B629" s="41" t="s">
        <v>696</v>
      </c>
      <c r="C629" s="36" t="s">
        <v>122</v>
      </c>
    </row>
    <row r="630" spans="2:5" x14ac:dyDescent="0.2">
      <c r="B630" s="41" t="s">
        <v>697</v>
      </c>
      <c r="C630" s="36" t="s">
        <v>122</v>
      </c>
    </row>
    <row r="631" spans="2:5" x14ac:dyDescent="0.2">
      <c r="B631" s="41" t="s">
        <v>698</v>
      </c>
      <c r="C631" s="36"/>
      <c r="E631" s="38" t="s">
        <v>122</v>
      </c>
    </row>
    <row r="632" spans="2:5" x14ac:dyDescent="0.2">
      <c r="B632" s="41" t="s">
        <v>85</v>
      </c>
      <c r="C632" s="36" t="s">
        <v>122</v>
      </c>
    </row>
    <row r="633" spans="2:5" x14ac:dyDescent="0.2">
      <c r="B633" s="41" t="s">
        <v>699</v>
      </c>
      <c r="C633" s="36"/>
      <c r="D633" s="37" t="s">
        <v>122</v>
      </c>
      <c r="E633" s="38" t="s">
        <v>122</v>
      </c>
    </row>
    <row r="634" spans="2:5" x14ac:dyDescent="0.2">
      <c r="B634" s="42" t="s">
        <v>44</v>
      </c>
      <c r="C634" s="36"/>
      <c r="E634" s="38" t="s">
        <v>122</v>
      </c>
    </row>
    <row r="635" spans="2:5" x14ac:dyDescent="0.2">
      <c r="B635" s="41" t="s">
        <v>700</v>
      </c>
      <c r="C635" s="36" t="s">
        <v>122</v>
      </c>
    </row>
    <row r="636" spans="2:5" x14ac:dyDescent="0.2">
      <c r="B636" s="41" t="s">
        <v>701</v>
      </c>
      <c r="C636" s="36"/>
      <c r="E636" s="38" t="s">
        <v>122</v>
      </c>
    </row>
    <row r="637" spans="2:5" x14ac:dyDescent="0.2">
      <c r="B637" s="41" t="s">
        <v>702</v>
      </c>
      <c r="C637" s="44"/>
      <c r="E637" s="38" t="s">
        <v>122</v>
      </c>
    </row>
    <row r="638" spans="2:5" x14ac:dyDescent="0.2">
      <c r="B638" s="43" t="s">
        <v>703</v>
      </c>
      <c r="C638" s="36" t="s">
        <v>122</v>
      </c>
    </row>
    <row r="639" spans="2:5" x14ac:dyDescent="0.2">
      <c r="B639" s="41" t="s">
        <v>704</v>
      </c>
      <c r="C639" s="36"/>
      <c r="E639" s="38" t="s">
        <v>122</v>
      </c>
    </row>
    <row r="640" spans="2:5" x14ac:dyDescent="0.2">
      <c r="B640" s="41" t="s">
        <v>705</v>
      </c>
      <c r="C640" s="36" t="s">
        <v>122</v>
      </c>
    </row>
    <row r="641" spans="2:5" x14ac:dyDescent="0.2">
      <c r="B641" s="41" t="s">
        <v>706</v>
      </c>
      <c r="C641" s="36"/>
      <c r="E641" s="38" t="s">
        <v>122</v>
      </c>
    </row>
    <row r="642" spans="2:5" x14ac:dyDescent="0.2">
      <c r="B642" s="41" t="s">
        <v>707</v>
      </c>
      <c r="C642" s="36"/>
      <c r="E642" s="38" t="s">
        <v>122</v>
      </c>
    </row>
    <row r="643" spans="2:5" x14ac:dyDescent="0.2">
      <c r="B643" s="41" t="s">
        <v>708</v>
      </c>
      <c r="C643" s="36"/>
      <c r="E643" s="38" t="s">
        <v>122</v>
      </c>
    </row>
    <row r="644" spans="2:5" x14ac:dyDescent="0.2">
      <c r="B644" s="41" t="s">
        <v>709</v>
      </c>
      <c r="C644" s="36"/>
      <c r="E644" s="38" t="s">
        <v>122</v>
      </c>
    </row>
    <row r="645" spans="2:5" x14ac:dyDescent="0.2">
      <c r="B645" s="41" t="s">
        <v>710</v>
      </c>
      <c r="C645" s="36"/>
      <c r="E645" s="38" t="s">
        <v>122</v>
      </c>
    </row>
    <row r="646" spans="2:5" x14ac:dyDescent="0.2">
      <c r="B646" s="41" t="s">
        <v>71</v>
      </c>
      <c r="C646" s="36"/>
      <c r="E646" s="38" t="s">
        <v>122</v>
      </c>
    </row>
    <row r="647" spans="2:5" x14ac:dyDescent="0.2">
      <c r="B647" s="41" t="s">
        <v>711</v>
      </c>
      <c r="C647" s="36"/>
      <c r="E647" s="38" t="s">
        <v>122</v>
      </c>
    </row>
    <row r="648" spans="2:5" x14ac:dyDescent="0.2">
      <c r="B648" s="41" t="s">
        <v>712</v>
      </c>
      <c r="C648" s="36"/>
      <c r="D648" s="37" t="s">
        <v>122</v>
      </c>
    </row>
    <row r="649" spans="2:5" x14ac:dyDescent="0.2">
      <c r="B649" s="41" t="s">
        <v>713</v>
      </c>
      <c r="C649" s="36" t="s">
        <v>122</v>
      </c>
    </row>
    <row r="650" spans="2:5" x14ac:dyDescent="0.2">
      <c r="B650" s="41" t="s">
        <v>714</v>
      </c>
      <c r="C650" s="36"/>
      <c r="E650" s="38" t="s">
        <v>122</v>
      </c>
    </row>
    <row r="651" spans="2:5" x14ac:dyDescent="0.2">
      <c r="B651" s="41"/>
      <c r="C651" s="36" t="s">
        <v>122</v>
      </c>
    </row>
    <row r="652" spans="2:5" x14ac:dyDescent="0.2">
      <c r="B652" s="41" t="s">
        <v>715</v>
      </c>
      <c r="C652" s="36"/>
      <c r="E652" s="38" t="s">
        <v>122</v>
      </c>
    </row>
    <row r="653" spans="2:5" x14ac:dyDescent="0.2">
      <c r="B653" s="41" t="s">
        <v>108</v>
      </c>
      <c r="C653" s="36" t="s">
        <v>122</v>
      </c>
    </row>
    <row r="654" spans="2:5" x14ac:dyDescent="0.2">
      <c r="B654" s="41" t="s">
        <v>716</v>
      </c>
      <c r="C654" s="36" t="s">
        <v>122</v>
      </c>
    </row>
    <row r="655" spans="2:5" x14ac:dyDescent="0.2">
      <c r="B655" s="41" t="s">
        <v>717</v>
      </c>
      <c r="C655" s="36"/>
      <c r="D655" s="37" t="s">
        <v>122</v>
      </c>
      <c r="E655" s="38" t="s">
        <v>122</v>
      </c>
    </row>
    <row r="656" spans="2:5" x14ac:dyDescent="0.2">
      <c r="B656" s="41" t="s">
        <v>718</v>
      </c>
      <c r="C656" s="36" t="s">
        <v>122</v>
      </c>
    </row>
    <row r="657" spans="2:5" x14ac:dyDescent="0.2">
      <c r="B657" s="41" t="s">
        <v>719</v>
      </c>
      <c r="C657" s="36"/>
      <c r="E657" s="38" t="s">
        <v>122</v>
      </c>
    </row>
    <row r="658" spans="2:5" x14ac:dyDescent="0.2">
      <c r="B658" s="41" t="s">
        <v>720</v>
      </c>
      <c r="C658" s="36"/>
      <c r="E658" s="38" t="s">
        <v>122</v>
      </c>
    </row>
    <row r="659" spans="2:5" x14ac:dyDescent="0.2">
      <c r="B659" s="41" t="s">
        <v>721</v>
      </c>
      <c r="C659" s="36"/>
      <c r="D659" s="37" t="s">
        <v>122</v>
      </c>
      <c r="E659" s="38" t="s">
        <v>122</v>
      </c>
    </row>
    <row r="660" spans="2:5" x14ac:dyDescent="0.2">
      <c r="B660" s="41" t="s">
        <v>114</v>
      </c>
      <c r="C660" s="36"/>
      <c r="E660" s="38" t="s">
        <v>122</v>
      </c>
    </row>
    <row r="661" spans="2:5" x14ac:dyDescent="0.2">
      <c r="B661" s="41" t="s">
        <v>722</v>
      </c>
      <c r="C661" s="36" t="s">
        <v>122</v>
      </c>
    </row>
    <row r="662" spans="2:5" x14ac:dyDescent="0.2">
      <c r="B662" s="41" t="s">
        <v>723</v>
      </c>
      <c r="C662" s="36"/>
      <c r="E662" s="38" t="s">
        <v>122</v>
      </c>
    </row>
    <row r="663" spans="2:5" x14ac:dyDescent="0.2">
      <c r="B663" s="41" t="s">
        <v>724</v>
      </c>
      <c r="C663" s="36"/>
      <c r="D663" s="37" t="s">
        <v>122</v>
      </c>
    </row>
    <row r="664" spans="2:5" x14ac:dyDescent="0.2">
      <c r="B664" s="41" t="s">
        <v>33</v>
      </c>
      <c r="C664" s="36" t="s">
        <v>122</v>
      </c>
    </row>
    <row r="665" spans="2:5" x14ac:dyDescent="0.2">
      <c r="B665" s="41" t="s">
        <v>725</v>
      </c>
      <c r="C665" s="36" t="s">
        <v>122</v>
      </c>
    </row>
    <row r="666" spans="2:5" x14ac:dyDescent="0.2">
      <c r="B666" s="41" t="s">
        <v>726</v>
      </c>
      <c r="C666" s="36"/>
      <c r="E666" s="38" t="s">
        <v>122</v>
      </c>
    </row>
    <row r="667" spans="2:5" x14ac:dyDescent="0.2">
      <c r="B667" s="41" t="s">
        <v>727</v>
      </c>
      <c r="C667" s="36"/>
      <c r="E667" s="38" t="s">
        <v>122</v>
      </c>
    </row>
    <row r="668" spans="2:5" x14ac:dyDescent="0.2">
      <c r="B668" s="41" t="s">
        <v>728</v>
      </c>
      <c r="C668" s="36" t="s">
        <v>122</v>
      </c>
    </row>
    <row r="669" spans="2:5" x14ac:dyDescent="0.2">
      <c r="B669" s="41" t="s">
        <v>729</v>
      </c>
      <c r="C669" s="36"/>
      <c r="E669" s="38" t="s">
        <v>122</v>
      </c>
    </row>
    <row r="670" spans="2:5" x14ac:dyDescent="0.2">
      <c r="B670" s="41" t="s">
        <v>730</v>
      </c>
      <c r="C670" s="36" t="s">
        <v>122</v>
      </c>
    </row>
    <row r="671" spans="2:5" x14ac:dyDescent="0.2">
      <c r="B671" s="41" t="s">
        <v>731</v>
      </c>
      <c r="C671" s="36" t="s">
        <v>122</v>
      </c>
    </row>
    <row r="672" spans="2:5" x14ac:dyDescent="0.2">
      <c r="B672" s="41" t="s">
        <v>732</v>
      </c>
      <c r="C672" s="36"/>
      <c r="E672" s="38" t="s">
        <v>122</v>
      </c>
    </row>
    <row r="673" spans="2:5" x14ac:dyDescent="0.2">
      <c r="B673" s="41" t="s">
        <v>733</v>
      </c>
      <c r="C673" s="36"/>
      <c r="E673" s="38" t="s">
        <v>122</v>
      </c>
    </row>
    <row r="674" spans="2:5" x14ac:dyDescent="0.2">
      <c r="B674" s="41" t="s">
        <v>734</v>
      </c>
      <c r="C674" s="36" t="s">
        <v>122</v>
      </c>
    </row>
    <row r="675" spans="2:5" x14ac:dyDescent="0.2">
      <c r="B675" s="41" t="s">
        <v>735</v>
      </c>
      <c r="C675" s="36"/>
      <c r="E675" s="38" t="s">
        <v>122</v>
      </c>
    </row>
    <row r="676" spans="2:5" x14ac:dyDescent="0.2">
      <c r="B676" s="41" t="s">
        <v>736</v>
      </c>
      <c r="C676" s="36"/>
      <c r="E676" s="38" t="s">
        <v>122</v>
      </c>
    </row>
    <row r="677" spans="2:5" x14ac:dyDescent="0.2">
      <c r="B677" s="41" t="s">
        <v>737</v>
      </c>
      <c r="C677" s="36"/>
      <c r="E677" s="38" t="s">
        <v>122</v>
      </c>
    </row>
    <row r="678" spans="2:5" x14ac:dyDescent="0.2">
      <c r="B678" s="41" t="s">
        <v>738</v>
      </c>
      <c r="C678" s="36"/>
      <c r="D678" s="37" t="s">
        <v>122</v>
      </c>
      <c r="E678" s="38" t="s">
        <v>122</v>
      </c>
    </row>
    <row r="679" spans="2:5" x14ac:dyDescent="0.2">
      <c r="B679" s="41" t="s">
        <v>40</v>
      </c>
      <c r="C679" s="36" t="s">
        <v>122</v>
      </c>
    </row>
    <row r="680" spans="2:5" x14ac:dyDescent="0.2">
      <c r="B680" s="41" t="s">
        <v>739</v>
      </c>
      <c r="C680" s="36" t="s">
        <v>122</v>
      </c>
    </row>
    <row r="681" spans="2:5" x14ac:dyDescent="0.2">
      <c r="B681" s="41" t="s">
        <v>740</v>
      </c>
      <c r="C681" s="36"/>
      <c r="E681" s="38" t="s">
        <v>122</v>
      </c>
    </row>
    <row r="682" spans="2:5" x14ac:dyDescent="0.2">
      <c r="B682" s="41" t="s">
        <v>740</v>
      </c>
      <c r="C682" s="36"/>
    </row>
    <row r="683" spans="2:5" x14ac:dyDescent="0.2">
      <c r="B683" s="41" t="s">
        <v>741</v>
      </c>
      <c r="C683" s="36"/>
      <c r="E683" s="38" t="s">
        <v>122</v>
      </c>
    </row>
    <row r="684" spans="2:5" x14ac:dyDescent="0.2">
      <c r="B684" s="41" t="s">
        <v>742</v>
      </c>
      <c r="C684" s="36"/>
      <c r="E684" s="38" t="s">
        <v>122</v>
      </c>
    </row>
    <row r="685" spans="2:5" x14ac:dyDescent="0.2">
      <c r="B685" s="41" t="s">
        <v>62</v>
      </c>
      <c r="C685" s="36"/>
    </row>
    <row r="686" spans="2:5" x14ac:dyDescent="0.2">
      <c r="B686" s="41" t="s">
        <v>743</v>
      </c>
      <c r="C686" s="36"/>
    </row>
    <row r="687" spans="2:5" x14ac:dyDescent="0.2">
      <c r="B687" s="41" t="s">
        <v>744</v>
      </c>
      <c r="C687" s="36"/>
    </row>
    <row r="688" spans="2:5" x14ac:dyDescent="0.2">
      <c r="B688" s="41" t="s">
        <v>745</v>
      </c>
      <c r="C688" s="36"/>
    </row>
    <row r="689" spans="2:5" x14ac:dyDescent="0.2">
      <c r="B689" s="41" t="s">
        <v>52</v>
      </c>
      <c r="C689" s="36"/>
    </row>
    <row r="690" spans="2:5" x14ac:dyDescent="0.2">
      <c r="B690" s="41" t="s">
        <v>746</v>
      </c>
      <c r="C690" s="36"/>
    </row>
    <row r="691" spans="2:5" x14ac:dyDescent="0.2">
      <c r="B691" s="41" t="s">
        <v>747</v>
      </c>
      <c r="C691" s="36"/>
    </row>
    <row r="692" spans="2:5" x14ac:dyDescent="0.2">
      <c r="B692" s="41" t="s">
        <v>748</v>
      </c>
      <c r="C692" s="36"/>
      <c r="E692" s="38" t="s">
        <v>122</v>
      </c>
    </row>
    <row r="693" spans="2:5" x14ac:dyDescent="0.2">
      <c r="B693" s="41" t="s">
        <v>749</v>
      </c>
      <c r="C693" s="36"/>
      <c r="E693" s="38" t="s">
        <v>122</v>
      </c>
    </row>
    <row r="694" spans="2:5" x14ac:dyDescent="0.2">
      <c r="B694" s="41" t="s">
        <v>750</v>
      </c>
      <c r="C694" s="36"/>
      <c r="D694" s="37" t="s">
        <v>122</v>
      </c>
      <c r="E694" s="38" t="s">
        <v>122</v>
      </c>
    </row>
    <row r="695" spans="2:5" x14ac:dyDescent="0.2">
      <c r="B695" s="41" t="s">
        <v>751</v>
      </c>
      <c r="C695" s="36"/>
      <c r="E695" s="38" t="s">
        <v>122</v>
      </c>
    </row>
    <row r="696" spans="2:5" x14ac:dyDescent="0.2">
      <c r="B696" s="41" t="s">
        <v>109</v>
      </c>
      <c r="C696" s="36"/>
      <c r="E696" s="38" t="s">
        <v>122</v>
      </c>
    </row>
    <row r="697" spans="2:5" x14ac:dyDescent="0.2">
      <c r="B697" s="41" t="s">
        <v>752</v>
      </c>
      <c r="C697" s="36"/>
      <c r="E697" s="38" t="s">
        <v>122</v>
      </c>
    </row>
    <row r="698" spans="2:5" x14ac:dyDescent="0.2">
      <c r="B698" s="41" t="s">
        <v>753</v>
      </c>
      <c r="C698" s="36"/>
      <c r="E698" s="38" t="s">
        <v>122</v>
      </c>
    </row>
    <row r="699" spans="2:5" x14ac:dyDescent="0.2">
      <c r="B699" s="41" t="s">
        <v>754</v>
      </c>
      <c r="C699" s="36"/>
      <c r="E699" s="38" t="s">
        <v>122</v>
      </c>
    </row>
    <row r="700" spans="2:5" x14ac:dyDescent="0.2">
      <c r="B700" s="41" t="s">
        <v>46</v>
      </c>
      <c r="C700" s="36"/>
      <c r="E700" s="38" t="s">
        <v>122</v>
      </c>
    </row>
    <row r="701" spans="2:5" x14ac:dyDescent="0.2">
      <c r="B701" s="41" t="s">
        <v>755</v>
      </c>
      <c r="C701" s="36"/>
      <c r="E701" s="38" t="s">
        <v>122</v>
      </c>
    </row>
    <row r="702" spans="2:5" x14ac:dyDescent="0.2">
      <c r="B702" s="41" t="s">
        <v>756</v>
      </c>
      <c r="C702" s="36"/>
      <c r="E702" s="38" t="s">
        <v>122</v>
      </c>
    </row>
    <row r="703" spans="2:5" x14ac:dyDescent="0.2">
      <c r="B703" s="41" t="s">
        <v>757</v>
      </c>
      <c r="C703" s="36" t="s">
        <v>122</v>
      </c>
    </row>
    <row r="704" spans="2:5" x14ac:dyDescent="0.2">
      <c r="B704" s="41" t="s">
        <v>758</v>
      </c>
      <c r="C704" s="36"/>
      <c r="E704" s="38" t="s">
        <v>122</v>
      </c>
    </row>
    <row r="705" spans="2:5" x14ac:dyDescent="0.2">
      <c r="B705" s="41" t="s">
        <v>759</v>
      </c>
      <c r="C705" s="36"/>
      <c r="E705" s="38" t="s">
        <v>122</v>
      </c>
    </row>
    <row r="706" spans="2:5" x14ac:dyDescent="0.2">
      <c r="B706" s="41" t="s">
        <v>760</v>
      </c>
      <c r="C706" s="36"/>
      <c r="E706" s="38" t="s">
        <v>122</v>
      </c>
    </row>
    <row r="707" spans="2:5" x14ac:dyDescent="0.2">
      <c r="B707" s="41" t="s">
        <v>761</v>
      </c>
      <c r="C707" s="36"/>
      <c r="E707" s="38" t="s">
        <v>122</v>
      </c>
    </row>
    <row r="708" spans="2:5" x14ac:dyDescent="0.2">
      <c r="B708" s="41" t="s">
        <v>762</v>
      </c>
      <c r="C708" s="36"/>
      <c r="E708" s="38" t="s">
        <v>122</v>
      </c>
    </row>
    <row r="709" spans="2:5" x14ac:dyDescent="0.2">
      <c r="B709" s="41" t="s">
        <v>763</v>
      </c>
      <c r="C709" s="36"/>
      <c r="E709" s="38" t="s">
        <v>122</v>
      </c>
    </row>
    <row r="710" spans="2:5" x14ac:dyDescent="0.2">
      <c r="B710" s="41" t="s">
        <v>764</v>
      </c>
      <c r="C710" s="36"/>
      <c r="E710" s="38" t="s">
        <v>122</v>
      </c>
    </row>
    <row r="711" spans="2:5" x14ac:dyDescent="0.2">
      <c r="B711" s="41" t="s">
        <v>765</v>
      </c>
      <c r="C711" s="36" t="s">
        <v>122</v>
      </c>
    </row>
    <row r="712" spans="2:5" x14ac:dyDescent="0.2">
      <c r="B712" s="41" t="s">
        <v>70</v>
      </c>
      <c r="C712" s="36"/>
      <c r="E712" s="38" t="s">
        <v>122</v>
      </c>
    </row>
    <row r="713" spans="2:5" x14ac:dyDescent="0.2">
      <c r="B713" s="41" t="s">
        <v>766</v>
      </c>
      <c r="C713" s="36"/>
      <c r="E713" s="38" t="s">
        <v>122</v>
      </c>
    </row>
    <row r="714" spans="2:5" x14ac:dyDescent="0.2">
      <c r="B714" s="41" t="s">
        <v>767</v>
      </c>
      <c r="C714" s="36"/>
      <c r="E714" s="38" t="s">
        <v>122</v>
      </c>
    </row>
    <row r="715" spans="2:5" x14ac:dyDescent="0.2">
      <c r="B715" s="41" t="s">
        <v>768</v>
      </c>
      <c r="C715" s="36"/>
      <c r="E715" s="38" t="s">
        <v>122</v>
      </c>
    </row>
    <row r="716" spans="2:5" x14ac:dyDescent="0.2">
      <c r="B716" s="41" t="s">
        <v>769</v>
      </c>
      <c r="C716" s="36"/>
      <c r="E716" s="38" t="s">
        <v>122</v>
      </c>
    </row>
    <row r="717" spans="2:5" x14ac:dyDescent="0.2">
      <c r="B717" s="41" t="s">
        <v>770</v>
      </c>
      <c r="C717" s="36"/>
      <c r="E717" s="38" t="s">
        <v>122</v>
      </c>
    </row>
    <row r="718" spans="2:5" x14ac:dyDescent="0.2">
      <c r="B718" s="41" t="s">
        <v>771</v>
      </c>
      <c r="C718" s="36"/>
      <c r="E718" s="38" t="s">
        <v>122</v>
      </c>
    </row>
    <row r="719" spans="2:5" x14ac:dyDescent="0.2">
      <c r="B719" s="41" t="s">
        <v>772</v>
      </c>
      <c r="C719" s="36"/>
      <c r="E719" s="38" t="s">
        <v>122</v>
      </c>
    </row>
    <row r="720" spans="2:5" x14ac:dyDescent="0.2">
      <c r="B720" s="41" t="s">
        <v>56</v>
      </c>
      <c r="C720" s="36"/>
      <c r="E720" s="38" t="s">
        <v>122</v>
      </c>
    </row>
    <row r="721" spans="2:5" x14ac:dyDescent="0.2">
      <c r="B721" s="41" t="s">
        <v>82</v>
      </c>
      <c r="C721" s="36"/>
      <c r="E721" s="38" t="s">
        <v>122</v>
      </c>
    </row>
    <row r="722" spans="2:5" x14ac:dyDescent="0.2">
      <c r="B722" s="41" t="s">
        <v>97</v>
      </c>
      <c r="C722" s="36"/>
      <c r="E722" s="38" t="s">
        <v>122</v>
      </c>
    </row>
    <row r="723" spans="2:5" x14ac:dyDescent="0.2">
      <c r="B723" s="41" t="s">
        <v>773</v>
      </c>
      <c r="C723" s="36"/>
      <c r="E723" s="38" t="s">
        <v>122</v>
      </c>
    </row>
    <row r="724" spans="2:5" x14ac:dyDescent="0.2">
      <c r="B724" s="41" t="s">
        <v>34</v>
      </c>
      <c r="C724" s="36"/>
      <c r="E724" s="38" t="s">
        <v>122</v>
      </c>
    </row>
    <row r="725" spans="2:5" x14ac:dyDescent="0.2">
      <c r="B725" s="41" t="s">
        <v>774</v>
      </c>
      <c r="C725" s="36"/>
      <c r="E725" s="38" t="s">
        <v>122</v>
      </c>
    </row>
    <row r="726" spans="2:5" x14ac:dyDescent="0.2">
      <c r="B726" s="41" t="s">
        <v>86</v>
      </c>
      <c r="C726" s="36"/>
      <c r="E726" s="38" t="s">
        <v>122</v>
      </c>
    </row>
    <row r="727" spans="2:5" x14ac:dyDescent="0.2">
      <c r="B727" s="41" t="s">
        <v>775</v>
      </c>
      <c r="C727" s="36"/>
      <c r="E727" s="38" t="s">
        <v>122</v>
      </c>
    </row>
    <row r="728" spans="2:5" x14ac:dyDescent="0.2">
      <c r="B728" s="41" t="s">
        <v>776</v>
      </c>
      <c r="C728" s="36"/>
      <c r="E728" s="38" t="s">
        <v>122</v>
      </c>
    </row>
    <row r="729" spans="2:5" x14ac:dyDescent="0.2">
      <c r="B729" s="41" t="s">
        <v>777</v>
      </c>
      <c r="C729" s="36"/>
      <c r="E729" s="38" t="s">
        <v>122</v>
      </c>
    </row>
    <row r="730" spans="2:5" x14ac:dyDescent="0.2">
      <c r="B730" s="41" t="s">
        <v>778</v>
      </c>
      <c r="C730" s="36"/>
      <c r="E730" s="38" t="s">
        <v>122</v>
      </c>
    </row>
    <row r="731" spans="2:5" x14ac:dyDescent="0.2">
      <c r="B731" s="41" t="s">
        <v>1787</v>
      </c>
      <c r="C731" s="36" t="s">
        <v>122</v>
      </c>
    </row>
    <row r="732" spans="2:5" x14ac:dyDescent="0.2">
      <c r="B732" s="41" t="s">
        <v>779</v>
      </c>
      <c r="C732" s="36"/>
      <c r="E732" s="38" t="s">
        <v>122</v>
      </c>
    </row>
    <row r="733" spans="2:5" x14ac:dyDescent="0.2">
      <c r="B733" s="41" t="s">
        <v>780</v>
      </c>
      <c r="C733" s="36"/>
      <c r="E733" s="38" t="s">
        <v>122</v>
      </c>
    </row>
    <row r="734" spans="2:5" x14ac:dyDescent="0.2">
      <c r="B734" s="41" t="s">
        <v>781</v>
      </c>
      <c r="C734" s="36"/>
      <c r="E734" s="38" t="s">
        <v>122</v>
      </c>
    </row>
    <row r="735" spans="2:5" x14ac:dyDescent="0.2">
      <c r="B735" s="41" t="s">
        <v>782</v>
      </c>
      <c r="C735" s="36"/>
      <c r="E735" s="38" t="s">
        <v>122</v>
      </c>
    </row>
    <row r="736" spans="2:5" x14ac:dyDescent="0.2">
      <c r="B736" s="41" t="s">
        <v>783</v>
      </c>
      <c r="C736" s="36"/>
      <c r="E736" s="38" t="s">
        <v>122</v>
      </c>
    </row>
    <row r="737" spans="2:5" x14ac:dyDescent="0.2">
      <c r="B737" s="41" t="s">
        <v>784</v>
      </c>
      <c r="C737" s="36" t="s">
        <v>122</v>
      </c>
    </row>
    <row r="738" spans="2:5" x14ac:dyDescent="0.2">
      <c r="B738" s="41" t="s">
        <v>785</v>
      </c>
      <c r="C738" s="36"/>
      <c r="E738" s="38" t="s">
        <v>122</v>
      </c>
    </row>
    <row r="739" spans="2:5" x14ac:dyDescent="0.2">
      <c r="B739" s="41" t="s">
        <v>786</v>
      </c>
      <c r="C739" s="36"/>
      <c r="E739" s="38" t="s">
        <v>122</v>
      </c>
    </row>
    <row r="740" spans="2:5" x14ac:dyDescent="0.2">
      <c r="B740" s="41" t="s">
        <v>787</v>
      </c>
      <c r="C740" s="36"/>
      <c r="E740" s="38" t="s">
        <v>122</v>
      </c>
    </row>
    <row r="741" spans="2:5" x14ac:dyDescent="0.2">
      <c r="B741" s="41" t="s">
        <v>12</v>
      </c>
      <c r="C741" s="36"/>
      <c r="E741" s="38" t="s">
        <v>122</v>
      </c>
    </row>
    <row r="742" spans="2:5" x14ac:dyDescent="0.2">
      <c r="B742" s="41" t="s">
        <v>788</v>
      </c>
      <c r="C742" s="36"/>
      <c r="E742" s="38" t="s">
        <v>122</v>
      </c>
    </row>
    <row r="743" spans="2:5" x14ac:dyDescent="0.2">
      <c r="B743" s="41" t="s">
        <v>789</v>
      </c>
      <c r="C743" s="36"/>
      <c r="E743" s="38" t="s">
        <v>122</v>
      </c>
    </row>
    <row r="744" spans="2:5" x14ac:dyDescent="0.2">
      <c r="B744" s="41" t="s">
        <v>790</v>
      </c>
      <c r="C744" s="36"/>
      <c r="D744" s="37" t="s">
        <v>122</v>
      </c>
      <c r="E744" s="38" t="s">
        <v>122</v>
      </c>
    </row>
    <row r="745" spans="2:5" x14ac:dyDescent="0.2">
      <c r="B745" s="41" t="s">
        <v>87</v>
      </c>
      <c r="C745" s="36"/>
      <c r="E745" s="38" t="s">
        <v>122</v>
      </c>
    </row>
    <row r="746" spans="2:5" x14ac:dyDescent="0.2">
      <c r="B746" s="41" t="s">
        <v>791</v>
      </c>
      <c r="C746" s="36"/>
      <c r="E746" s="38" t="s">
        <v>122</v>
      </c>
    </row>
    <row r="747" spans="2:5" x14ac:dyDescent="0.2">
      <c r="B747" s="41" t="s">
        <v>792</v>
      </c>
      <c r="C747" s="36" t="s">
        <v>122</v>
      </c>
    </row>
    <row r="748" spans="2:5" x14ac:dyDescent="0.2">
      <c r="B748" s="41" t="s">
        <v>793</v>
      </c>
      <c r="C748" s="36"/>
      <c r="E748" s="38" t="s">
        <v>122</v>
      </c>
    </row>
    <row r="749" spans="2:5" x14ac:dyDescent="0.2">
      <c r="B749" s="41" t="s">
        <v>794</v>
      </c>
      <c r="C749" s="36"/>
      <c r="E749" s="38" t="s">
        <v>122</v>
      </c>
    </row>
    <row r="750" spans="2:5" x14ac:dyDescent="0.2">
      <c r="B750" s="41" t="s">
        <v>795</v>
      </c>
      <c r="C750" s="36" t="s">
        <v>122</v>
      </c>
    </row>
    <row r="751" spans="2:5" x14ac:dyDescent="0.2">
      <c r="B751" s="41" t="s">
        <v>796</v>
      </c>
      <c r="C751" s="36" t="s">
        <v>122</v>
      </c>
    </row>
    <row r="752" spans="2:5" x14ac:dyDescent="0.2">
      <c r="B752" s="41" t="s">
        <v>797</v>
      </c>
      <c r="C752" s="36"/>
      <c r="E752" s="38" t="s">
        <v>122</v>
      </c>
    </row>
    <row r="753" spans="2:3" x14ac:dyDescent="0.2">
      <c r="B753" s="41" t="s">
        <v>798</v>
      </c>
      <c r="C753" s="36"/>
    </row>
    <row r="754" spans="2:3" x14ac:dyDescent="0.2">
      <c r="B754" s="41" t="s">
        <v>19</v>
      </c>
      <c r="C754" s="36"/>
    </row>
    <row r="755" spans="2:3" x14ac:dyDescent="0.2">
      <c r="B755" s="41" t="s">
        <v>799</v>
      </c>
      <c r="C755" s="36"/>
    </row>
    <row r="756" spans="2:3" x14ac:dyDescent="0.2">
      <c r="B756" s="41" t="s">
        <v>800</v>
      </c>
      <c r="C756" s="36"/>
    </row>
    <row r="757" spans="2:3" x14ac:dyDescent="0.2">
      <c r="B757" s="41" t="s">
        <v>801</v>
      </c>
      <c r="C757" s="36"/>
    </row>
    <row r="758" spans="2:3" x14ac:dyDescent="0.2">
      <c r="B758" s="41" t="s">
        <v>802</v>
      </c>
      <c r="C758" s="36"/>
    </row>
    <row r="759" spans="2:3" x14ac:dyDescent="0.2">
      <c r="B759" s="41" t="s">
        <v>803</v>
      </c>
      <c r="C759" s="36"/>
    </row>
    <row r="760" spans="2:3" x14ac:dyDescent="0.2">
      <c r="B760" s="41" t="s">
        <v>20</v>
      </c>
      <c r="C760" s="36"/>
    </row>
    <row r="761" spans="2:3" x14ac:dyDescent="0.2">
      <c r="B761" s="41" t="s">
        <v>804</v>
      </c>
      <c r="C761" s="36"/>
    </row>
    <row r="762" spans="2:3" x14ac:dyDescent="0.2">
      <c r="B762" s="41" t="s">
        <v>805</v>
      </c>
      <c r="C762" s="36"/>
    </row>
    <row r="763" spans="2:3" x14ac:dyDescent="0.2">
      <c r="B763" s="41" t="s">
        <v>806</v>
      </c>
      <c r="C763" s="36"/>
    </row>
    <row r="764" spans="2:3" x14ac:dyDescent="0.2">
      <c r="B764" s="41" t="s">
        <v>807</v>
      </c>
      <c r="C764" s="36"/>
    </row>
    <row r="765" spans="2:3" x14ac:dyDescent="0.2">
      <c r="B765" s="41" t="s">
        <v>808</v>
      </c>
      <c r="C765" s="36"/>
    </row>
    <row r="766" spans="2:3" x14ac:dyDescent="0.2">
      <c r="B766" s="41" t="s">
        <v>809</v>
      </c>
      <c r="C766" s="36"/>
    </row>
    <row r="767" spans="2:3" x14ac:dyDescent="0.2">
      <c r="B767" s="41" t="s">
        <v>810</v>
      </c>
      <c r="C767" s="36"/>
    </row>
    <row r="768" spans="2:3" x14ac:dyDescent="0.2">
      <c r="B768" s="41" t="s">
        <v>811</v>
      </c>
      <c r="C768" s="36"/>
    </row>
    <row r="769" spans="2:3" x14ac:dyDescent="0.2">
      <c r="B769" s="41" t="s">
        <v>812</v>
      </c>
      <c r="C769" s="36"/>
    </row>
    <row r="770" spans="2:3" x14ac:dyDescent="0.2">
      <c r="B770" s="41" t="s">
        <v>813</v>
      </c>
      <c r="C770" s="36"/>
    </row>
    <row r="771" spans="2:3" x14ac:dyDescent="0.2">
      <c r="B771" s="41" t="s">
        <v>814</v>
      </c>
      <c r="C771" s="36"/>
    </row>
    <row r="772" spans="2:3" x14ac:dyDescent="0.2">
      <c r="B772" s="41" t="s">
        <v>815</v>
      </c>
      <c r="C772" s="36"/>
    </row>
    <row r="773" spans="2:3" x14ac:dyDescent="0.2">
      <c r="B773" s="41" t="s">
        <v>816</v>
      </c>
      <c r="C773" s="36"/>
    </row>
    <row r="774" spans="2:3" x14ac:dyDescent="0.2">
      <c r="B774" s="41" t="s">
        <v>817</v>
      </c>
      <c r="C774" s="36"/>
    </row>
    <row r="775" spans="2:3" x14ac:dyDescent="0.2">
      <c r="B775" s="41" t="s">
        <v>818</v>
      </c>
      <c r="C775" s="36"/>
    </row>
    <row r="776" spans="2:3" x14ac:dyDescent="0.2">
      <c r="B776" s="41" t="s">
        <v>819</v>
      </c>
      <c r="C776" s="36"/>
    </row>
    <row r="777" spans="2:3" x14ac:dyDescent="0.2">
      <c r="B777" s="41" t="s">
        <v>22</v>
      </c>
      <c r="C777" s="36"/>
    </row>
    <row r="778" spans="2:3" x14ac:dyDescent="0.2">
      <c r="B778" s="41" t="s">
        <v>98</v>
      </c>
      <c r="C778" s="36"/>
    </row>
    <row r="779" spans="2:3" x14ac:dyDescent="0.2">
      <c r="B779" s="41" t="s">
        <v>820</v>
      </c>
      <c r="C779" s="36"/>
    </row>
    <row r="780" spans="2:3" x14ac:dyDescent="0.2">
      <c r="B780" s="41" t="s">
        <v>821</v>
      </c>
      <c r="C780" s="36"/>
    </row>
    <row r="781" spans="2:3" x14ac:dyDescent="0.2">
      <c r="B781" s="41" t="s">
        <v>822</v>
      </c>
      <c r="C781" s="36"/>
    </row>
    <row r="782" spans="2:3" x14ac:dyDescent="0.2">
      <c r="B782" s="41" t="s">
        <v>823</v>
      </c>
      <c r="C782" s="36"/>
    </row>
    <row r="783" spans="2:3" x14ac:dyDescent="0.2">
      <c r="B783" s="41" t="s">
        <v>824</v>
      </c>
      <c r="C783" s="36"/>
    </row>
    <row r="784" spans="2:3" x14ac:dyDescent="0.2">
      <c r="B784" s="45" t="s">
        <v>825</v>
      </c>
      <c r="C784" s="36"/>
    </row>
    <row r="785" spans="2:3" x14ac:dyDescent="0.2">
      <c r="B785" s="41" t="s">
        <v>826</v>
      </c>
      <c r="C785" s="36"/>
    </row>
    <row r="786" spans="2:3" x14ac:dyDescent="0.2">
      <c r="B786" s="41" t="s">
        <v>827</v>
      </c>
      <c r="C786" s="36"/>
    </row>
    <row r="787" spans="2:3" x14ac:dyDescent="0.2">
      <c r="B787" s="41" t="s">
        <v>828</v>
      </c>
      <c r="C787" s="36"/>
    </row>
    <row r="788" spans="2:3" x14ac:dyDescent="0.2">
      <c r="B788" s="41" t="s">
        <v>829</v>
      </c>
      <c r="C788" s="36"/>
    </row>
    <row r="789" spans="2:3" x14ac:dyDescent="0.2">
      <c r="B789" s="41" t="s">
        <v>47</v>
      </c>
      <c r="C789" s="36"/>
    </row>
    <row r="790" spans="2:3" x14ac:dyDescent="0.2">
      <c r="B790" s="41" t="s">
        <v>830</v>
      </c>
      <c r="C790" s="36"/>
    </row>
    <row r="791" spans="2:3" x14ac:dyDescent="0.2">
      <c r="B791" s="41" t="s">
        <v>831</v>
      </c>
      <c r="C791" s="36"/>
    </row>
    <row r="792" spans="2:3" x14ac:dyDescent="0.2">
      <c r="B792" s="42" t="s">
        <v>832</v>
      </c>
      <c r="C792" s="36"/>
    </row>
    <row r="793" spans="2:3" x14ac:dyDescent="0.2">
      <c r="B793" s="41" t="s">
        <v>48</v>
      </c>
      <c r="C793" s="36"/>
    </row>
    <row r="794" spans="2:3" x14ac:dyDescent="0.2">
      <c r="B794" s="41" t="s">
        <v>74</v>
      </c>
      <c r="C794" s="36"/>
    </row>
    <row r="795" spans="2:3" x14ac:dyDescent="0.2">
      <c r="B795" s="41" t="s">
        <v>57</v>
      </c>
      <c r="C795" s="36"/>
    </row>
    <row r="796" spans="2:3" x14ac:dyDescent="0.2">
      <c r="B796" s="41" t="s">
        <v>833</v>
      </c>
      <c r="C796" s="36"/>
    </row>
    <row r="797" spans="2:3" x14ac:dyDescent="0.2">
      <c r="B797" s="41" t="s">
        <v>834</v>
      </c>
      <c r="C797" s="36"/>
    </row>
    <row r="798" spans="2:3" x14ac:dyDescent="0.2">
      <c r="B798" s="41" t="s">
        <v>835</v>
      </c>
      <c r="C798" s="36"/>
    </row>
    <row r="799" spans="2:3" x14ac:dyDescent="0.2">
      <c r="B799" s="41" t="s">
        <v>836</v>
      </c>
      <c r="C799" s="36"/>
    </row>
    <row r="800" spans="2:3" x14ac:dyDescent="0.2">
      <c r="B800" s="41" t="s">
        <v>837</v>
      </c>
      <c r="C800" s="36"/>
    </row>
    <row r="801" spans="2:3" x14ac:dyDescent="0.2">
      <c r="B801" s="41" t="s">
        <v>41</v>
      </c>
      <c r="C801" s="36"/>
    </row>
    <row r="802" spans="2:3" x14ac:dyDescent="0.2">
      <c r="B802" s="41" t="s">
        <v>838</v>
      </c>
      <c r="C802" s="36"/>
    </row>
    <row r="803" spans="2:3" x14ac:dyDescent="0.2">
      <c r="B803" s="41" t="s">
        <v>839</v>
      </c>
      <c r="C803" s="36"/>
    </row>
    <row r="804" spans="2:3" x14ac:dyDescent="0.2">
      <c r="B804" s="41" t="s">
        <v>93</v>
      </c>
      <c r="C804" s="36"/>
    </row>
    <row r="805" spans="2:3" x14ac:dyDescent="0.2">
      <c r="B805" s="41" t="s">
        <v>840</v>
      </c>
      <c r="C805" s="36"/>
    </row>
    <row r="806" spans="2:3" x14ac:dyDescent="0.2">
      <c r="B806" s="41" t="s">
        <v>841</v>
      </c>
      <c r="C806" s="36"/>
    </row>
    <row r="807" spans="2:3" x14ac:dyDescent="0.2">
      <c r="B807" s="41" t="s">
        <v>5</v>
      </c>
      <c r="C807" s="36"/>
    </row>
    <row r="808" spans="2:3" x14ac:dyDescent="0.2">
      <c r="B808" s="41" t="s">
        <v>842</v>
      </c>
      <c r="C808" s="36"/>
    </row>
    <row r="809" spans="2:3" x14ac:dyDescent="0.2">
      <c r="B809" s="41" t="s">
        <v>843</v>
      </c>
      <c r="C809" s="36"/>
    </row>
    <row r="810" spans="2:3" x14ac:dyDescent="0.2">
      <c r="B810" s="41" t="s">
        <v>844</v>
      </c>
      <c r="C810" s="36"/>
    </row>
    <row r="811" spans="2:3" x14ac:dyDescent="0.2">
      <c r="B811" s="41" t="s">
        <v>845</v>
      </c>
      <c r="C811" s="36"/>
    </row>
    <row r="812" spans="2:3" x14ac:dyDescent="0.2">
      <c r="B812" s="41" t="s">
        <v>110</v>
      </c>
      <c r="C812" s="36"/>
    </row>
    <row r="813" spans="2:3" x14ac:dyDescent="0.2">
      <c r="B813" s="41" t="s">
        <v>111</v>
      </c>
      <c r="C813" s="36"/>
    </row>
    <row r="814" spans="2:3" x14ac:dyDescent="0.2">
      <c r="B814" s="41" t="s">
        <v>846</v>
      </c>
      <c r="C814" s="36"/>
    </row>
    <row r="815" spans="2:3" x14ac:dyDescent="0.2">
      <c r="B815" s="41" t="s">
        <v>847</v>
      </c>
      <c r="C815" s="36"/>
    </row>
    <row r="816" spans="2:3" x14ac:dyDescent="0.2">
      <c r="B816" s="41" t="s">
        <v>848</v>
      </c>
      <c r="C816" s="36"/>
    </row>
    <row r="817" spans="2:3" x14ac:dyDescent="0.2">
      <c r="B817" s="41" t="s">
        <v>849</v>
      </c>
      <c r="C817" s="36"/>
    </row>
    <row r="818" spans="2:3" x14ac:dyDescent="0.2">
      <c r="B818" s="41" t="s">
        <v>850</v>
      </c>
      <c r="C818" s="36"/>
    </row>
    <row r="819" spans="2:3" x14ac:dyDescent="0.2">
      <c r="B819" s="41" t="s">
        <v>851</v>
      </c>
      <c r="C819" s="36"/>
    </row>
    <row r="820" spans="2:3" x14ac:dyDescent="0.2">
      <c r="B820" s="41" t="s">
        <v>63</v>
      </c>
      <c r="C820" s="36"/>
    </row>
    <row r="821" spans="2:3" x14ac:dyDescent="0.2">
      <c r="B821" s="41" t="s">
        <v>15</v>
      </c>
      <c r="C821" s="36"/>
    </row>
    <row r="822" spans="2:3" x14ac:dyDescent="0.2">
      <c r="B822" s="41" t="s">
        <v>16</v>
      </c>
      <c r="C822" s="36"/>
    </row>
    <row r="823" spans="2:3" x14ac:dyDescent="0.2">
      <c r="B823" s="41" t="s">
        <v>852</v>
      </c>
      <c r="C823" s="36"/>
    </row>
    <row r="824" spans="2:3" x14ac:dyDescent="0.2">
      <c r="B824" s="41" t="s">
        <v>853</v>
      </c>
      <c r="C824" s="36"/>
    </row>
    <row r="825" spans="2:3" x14ac:dyDescent="0.2">
      <c r="B825" s="41" t="s">
        <v>854</v>
      </c>
      <c r="C825" s="36"/>
    </row>
    <row r="826" spans="2:3" x14ac:dyDescent="0.2">
      <c r="B826" s="41" t="s">
        <v>94</v>
      </c>
      <c r="C826" s="36"/>
    </row>
    <row r="827" spans="2:3" x14ac:dyDescent="0.2">
      <c r="B827" s="41" t="s">
        <v>855</v>
      </c>
      <c r="C827" s="36"/>
    </row>
    <row r="828" spans="2:3" x14ac:dyDescent="0.2">
      <c r="B828" s="41" t="s">
        <v>23</v>
      </c>
      <c r="C828" s="36"/>
    </row>
    <row r="829" spans="2:3" x14ac:dyDescent="0.2">
      <c r="B829" s="41" t="s">
        <v>856</v>
      </c>
      <c r="C829" s="36"/>
    </row>
    <row r="830" spans="2:3" x14ac:dyDescent="0.2">
      <c r="B830" s="41" t="s">
        <v>857</v>
      </c>
      <c r="C830" s="36"/>
    </row>
    <row r="831" spans="2:3" x14ac:dyDescent="0.2">
      <c r="B831" s="41" t="s">
        <v>58</v>
      </c>
      <c r="C831" s="36"/>
    </row>
    <row r="832" spans="2:3" x14ac:dyDescent="0.2">
      <c r="B832" s="41" t="s">
        <v>858</v>
      </c>
      <c r="C832" s="36"/>
    </row>
    <row r="833" spans="2:3" x14ac:dyDescent="0.2">
      <c r="B833" s="41" t="s">
        <v>25</v>
      </c>
      <c r="C833" s="36"/>
    </row>
    <row r="834" spans="2:3" x14ac:dyDescent="0.2">
      <c r="B834" s="41" t="s">
        <v>859</v>
      </c>
      <c r="C834" s="36"/>
    </row>
    <row r="835" spans="2:3" x14ac:dyDescent="0.2">
      <c r="B835" s="41" t="s">
        <v>59</v>
      </c>
      <c r="C835" s="36"/>
    </row>
    <row r="836" spans="2:3" x14ac:dyDescent="0.2">
      <c r="B836" s="41" t="s">
        <v>860</v>
      </c>
      <c r="C836" s="36"/>
    </row>
    <row r="837" spans="2:3" x14ac:dyDescent="0.2">
      <c r="B837" s="41" t="s">
        <v>26</v>
      </c>
      <c r="C837" s="36"/>
    </row>
    <row r="838" spans="2:3" x14ac:dyDescent="0.2">
      <c r="B838" s="41" t="s">
        <v>27</v>
      </c>
      <c r="C838" s="36"/>
    </row>
    <row r="839" spans="2:3" x14ac:dyDescent="0.2">
      <c r="B839" s="41" t="s">
        <v>861</v>
      </c>
      <c r="C839" s="36"/>
    </row>
    <row r="840" spans="2:3" x14ac:dyDescent="0.2">
      <c r="B840" s="41" t="s">
        <v>862</v>
      </c>
      <c r="C840" s="36"/>
    </row>
    <row r="841" spans="2:3" x14ac:dyDescent="0.2">
      <c r="B841" s="41" t="s">
        <v>30</v>
      </c>
      <c r="C841" s="36"/>
    </row>
    <row r="842" spans="2:3" x14ac:dyDescent="0.2">
      <c r="B842" s="41" t="s">
        <v>32</v>
      </c>
      <c r="C842" s="36"/>
    </row>
    <row r="843" spans="2:3" x14ac:dyDescent="0.2">
      <c r="B843" s="41" t="s">
        <v>42</v>
      </c>
      <c r="C843" s="36"/>
    </row>
    <row r="844" spans="2:3" x14ac:dyDescent="0.2">
      <c r="B844" s="41" t="s">
        <v>49</v>
      </c>
      <c r="C844" s="36"/>
    </row>
    <row r="845" spans="2:3" x14ac:dyDescent="0.2">
      <c r="B845" s="41" t="s">
        <v>50</v>
      </c>
      <c r="C845" s="36"/>
    </row>
    <row r="846" spans="2:3" x14ac:dyDescent="0.2">
      <c r="B846" s="41" t="s">
        <v>53</v>
      </c>
      <c r="C846" s="36"/>
    </row>
    <row r="847" spans="2:3" x14ac:dyDescent="0.2">
      <c r="B847" s="41" t="s">
        <v>60</v>
      </c>
      <c r="C847" s="36"/>
    </row>
    <row r="848" spans="2:3" x14ac:dyDescent="0.2">
      <c r="B848" s="41" t="s">
        <v>66</v>
      </c>
      <c r="C848" s="36"/>
    </row>
    <row r="849" spans="2:3" x14ac:dyDescent="0.2">
      <c r="B849" s="41" t="s">
        <v>67</v>
      </c>
      <c r="C849" s="36"/>
    </row>
    <row r="850" spans="2:3" x14ac:dyDescent="0.2">
      <c r="B850" s="41" t="s">
        <v>77</v>
      </c>
      <c r="C850" s="36"/>
    </row>
    <row r="851" spans="2:3" x14ac:dyDescent="0.2">
      <c r="B851" s="41" t="s">
        <v>78</v>
      </c>
      <c r="C851" s="36"/>
    </row>
    <row r="852" spans="2:3" x14ac:dyDescent="0.2">
      <c r="B852" s="41" t="s">
        <v>80</v>
      </c>
      <c r="C852" s="36"/>
    </row>
    <row r="853" spans="2:3" x14ac:dyDescent="0.2">
      <c r="B853" s="41" t="s">
        <v>83</v>
      </c>
      <c r="C853" s="36"/>
    </row>
    <row r="854" spans="2:3" x14ac:dyDescent="0.2">
      <c r="B854" s="41" t="s">
        <v>102</v>
      </c>
      <c r="C854" s="36"/>
    </row>
    <row r="855" spans="2:3" x14ac:dyDescent="0.2">
      <c r="B855" s="41" t="s">
        <v>105</v>
      </c>
      <c r="C855" s="36"/>
    </row>
    <row r="856" spans="2:3" x14ac:dyDescent="0.2">
      <c r="B856" s="41" t="s">
        <v>1181</v>
      </c>
      <c r="C856" s="36"/>
    </row>
    <row r="857" spans="2:3" x14ac:dyDescent="0.2">
      <c r="B857" s="41" t="s">
        <v>1182</v>
      </c>
      <c r="C857" s="36"/>
    </row>
    <row r="858" spans="2:3" x14ac:dyDescent="0.2">
      <c r="B858" s="41" t="s">
        <v>1183</v>
      </c>
      <c r="C858" s="36"/>
    </row>
    <row r="859" spans="2:3" x14ac:dyDescent="0.2">
      <c r="B859" s="41" t="s">
        <v>1274</v>
      </c>
      <c r="C859" s="36"/>
    </row>
    <row r="860" spans="2:3" x14ac:dyDescent="0.2">
      <c r="B860" s="41" t="s">
        <v>1275</v>
      </c>
      <c r="C860" s="36"/>
    </row>
    <row r="861" spans="2:3" x14ac:dyDescent="0.2">
      <c r="B861" s="41" t="s">
        <v>1276</v>
      </c>
      <c r="C861" s="36"/>
    </row>
    <row r="862" spans="2:3" x14ac:dyDescent="0.2">
      <c r="B862" s="41" t="s">
        <v>1277</v>
      </c>
      <c r="C862" s="36"/>
    </row>
    <row r="863" spans="2:3" x14ac:dyDescent="0.2">
      <c r="B863" s="41" t="s">
        <v>1278</v>
      </c>
      <c r="C863" s="36"/>
    </row>
    <row r="864" spans="2:3" x14ac:dyDescent="0.2">
      <c r="B864" s="41" t="s">
        <v>1279</v>
      </c>
      <c r="C864" s="36"/>
    </row>
    <row r="865" spans="2:3" x14ac:dyDescent="0.2">
      <c r="B865" s="41" t="s">
        <v>1280</v>
      </c>
      <c r="C865" s="36"/>
    </row>
    <row r="866" spans="2:3" x14ac:dyDescent="0.2">
      <c r="B866" s="41" t="s">
        <v>1281</v>
      </c>
      <c r="C866" s="36"/>
    </row>
    <row r="867" spans="2:3" x14ac:dyDescent="0.2">
      <c r="B867" s="41" t="s">
        <v>1317</v>
      </c>
      <c r="C867" s="36"/>
    </row>
    <row r="868" spans="2:3" x14ac:dyDescent="0.2">
      <c r="B868" s="41" t="s">
        <v>1343</v>
      </c>
      <c r="C868" s="36"/>
    </row>
    <row r="869" spans="2:3" x14ac:dyDescent="0.2">
      <c r="B869" s="41" t="s">
        <v>1344</v>
      </c>
      <c r="C869" s="36"/>
    </row>
    <row r="870" spans="2:3" x14ac:dyDescent="0.2">
      <c r="B870" s="41" t="s">
        <v>1563</v>
      </c>
      <c r="C870" s="36"/>
    </row>
    <row r="871" spans="2:3" x14ac:dyDescent="0.2">
      <c r="B871" s="41" t="s">
        <v>1564</v>
      </c>
      <c r="C871" s="36"/>
    </row>
    <row r="872" spans="2:3" x14ac:dyDescent="0.2">
      <c r="B872" s="41" t="s">
        <v>1565</v>
      </c>
      <c r="C872" s="36"/>
    </row>
    <row r="873" spans="2:3" x14ac:dyDescent="0.2">
      <c r="B873" s="41" t="s">
        <v>1566</v>
      </c>
      <c r="C873" s="36"/>
    </row>
    <row r="874" spans="2:3" x14ac:dyDescent="0.2">
      <c r="B874" s="41" t="s">
        <v>1567</v>
      </c>
      <c r="C874" s="36"/>
    </row>
    <row r="875" spans="2:3" x14ac:dyDescent="0.2">
      <c r="B875" s="41" t="s">
        <v>1777</v>
      </c>
      <c r="C875" s="36"/>
    </row>
    <row r="876" spans="2:3" x14ac:dyDescent="0.2">
      <c r="B876" s="41" t="s">
        <v>1568</v>
      </c>
      <c r="C876" s="36"/>
    </row>
    <row r="877" spans="2:3" x14ac:dyDescent="0.2">
      <c r="B877" s="41" t="s">
        <v>1729</v>
      </c>
      <c r="C877" s="36"/>
    </row>
    <row r="878" spans="2:3" x14ac:dyDescent="0.2">
      <c r="B878" s="41" t="s">
        <v>1730</v>
      </c>
      <c r="C878" s="36"/>
    </row>
    <row r="879" spans="2:3" x14ac:dyDescent="0.2">
      <c r="B879" s="41" t="s">
        <v>1731</v>
      </c>
      <c r="C879" s="36"/>
    </row>
    <row r="880" spans="2:3" x14ac:dyDescent="0.2">
      <c r="B880" s="41" t="s">
        <v>1732</v>
      </c>
      <c r="C880" s="36"/>
    </row>
    <row r="881" spans="2:3" x14ac:dyDescent="0.2">
      <c r="B881" s="41" t="s">
        <v>1733</v>
      </c>
      <c r="C881" s="36"/>
    </row>
    <row r="882" spans="2:3" x14ac:dyDescent="0.2">
      <c r="B882" s="41" t="s">
        <v>1734</v>
      </c>
      <c r="C882" s="36"/>
    </row>
    <row r="883" spans="2:3" x14ac:dyDescent="0.2">
      <c r="B883" s="41" t="s">
        <v>1735</v>
      </c>
      <c r="C883" s="36"/>
    </row>
    <row r="884" spans="2:3" x14ac:dyDescent="0.2">
      <c r="B884" s="41" t="s">
        <v>1736</v>
      </c>
      <c r="C884" s="36"/>
    </row>
    <row r="885" spans="2:3" x14ac:dyDescent="0.2">
      <c r="B885" s="41" t="s">
        <v>1737</v>
      </c>
      <c r="C885" s="36"/>
    </row>
    <row r="886" spans="2:3" x14ac:dyDescent="0.2">
      <c r="B886" s="41" t="s">
        <v>1768</v>
      </c>
      <c r="C886" s="36"/>
    </row>
    <row r="887" spans="2:3" x14ac:dyDescent="0.2">
      <c r="B887" s="41" t="s">
        <v>1769</v>
      </c>
      <c r="C887" s="36"/>
    </row>
    <row r="888" spans="2:3" x14ac:dyDescent="0.2">
      <c r="B888" s="41" t="s">
        <v>1770</v>
      </c>
      <c r="C888" s="36"/>
    </row>
    <row r="889" spans="2:3" x14ac:dyDescent="0.2">
      <c r="B889" s="41" t="s">
        <v>1815</v>
      </c>
      <c r="C889" s="36"/>
    </row>
    <row r="890" spans="2:3" x14ac:dyDescent="0.2">
      <c r="B890" s="41" t="s">
        <v>1816</v>
      </c>
      <c r="C890" s="36"/>
    </row>
    <row r="891" spans="2:3" x14ac:dyDescent="0.2">
      <c r="B891" s="41" t="s">
        <v>1817</v>
      </c>
      <c r="C891" s="36"/>
    </row>
    <row r="892" spans="2:3" x14ac:dyDescent="0.2">
      <c r="B892" s="41" t="s">
        <v>1916</v>
      </c>
      <c r="C892" s="36"/>
    </row>
    <row r="893" spans="2:3" x14ac:dyDescent="0.2">
      <c r="B893" s="41" t="s">
        <v>1917</v>
      </c>
      <c r="C893" s="36"/>
    </row>
    <row r="894" spans="2:3" x14ac:dyDescent="0.2">
      <c r="B894" s="41" t="s">
        <v>1918</v>
      </c>
      <c r="C894" s="36"/>
    </row>
    <row r="895" spans="2:3" x14ac:dyDescent="0.2">
      <c r="B895" s="41" t="s">
        <v>1919</v>
      </c>
      <c r="C895" s="36"/>
    </row>
    <row r="896" spans="2:3" x14ac:dyDescent="0.2">
      <c r="B896" s="41" t="s">
        <v>1920</v>
      </c>
      <c r="C896" s="36"/>
    </row>
    <row r="897" spans="2:3" x14ac:dyDescent="0.2">
      <c r="B897" s="41" t="s">
        <v>1921</v>
      </c>
      <c r="C897" s="36"/>
    </row>
    <row r="898" spans="2:3" x14ac:dyDescent="0.2">
      <c r="B898" s="41" t="s">
        <v>1922</v>
      </c>
      <c r="C898" s="36"/>
    </row>
    <row r="899" spans="2:3" x14ac:dyDescent="0.2">
      <c r="B899" s="41" t="s">
        <v>1923</v>
      </c>
      <c r="C899" s="36"/>
    </row>
    <row r="900" spans="2:3" x14ac:dyDescent="0.2">
      <c r="B900" s="41" t="s">
        <v>1924</v>
      </c>
      <c r="C900" s="36"/>
    </row>
    <row r="901" spans="2:3" x14ac:dyDescent="0.2">
      <c r="B901" s="41" t="s">
        <v>1925</v>
      </c>
      <c r="C901" s="36"/>
    </row>
    <row r="902" spans="2:3" x14ac:dyDescent="0.2">
      <c r="B902" s="41" t="s">
        <v>2260</v>
      </c>
      <c r="C902" s="36"/>
    </row>
    <row r="903" spans="2:3" x14ac:dyDescent="0.2">
      <c r="B903" s="41" t="s">
        <v>2261</v>
      </c>
      <c r="C903" s="36"/>
    </row>
    <row r="904" spans="2:3" x14ac:dyDescent="0.2">
      <c r="B904" s="41" t="s">
        <v>2262</v>
      </c>
      <c r="C904" s="36"/>
    </row>
    <row r="905" spans="2:3" x14ac:dyDescent="0.2">
      <c r="B905" s="41" t="s">
        <v>2263</v>
      </c>
      <c r="C905" s="36"/>
    </row>
    <row r="906" spans="2:3" x14ac:dyDescent="0.2">
      <c r="B906" s="41" t="s">
        <v>2264</v>
      </c>
      <c r="C906" s="36"/>
    </row>
    <row r="907" spans="2:3" x14ac:dyDescent="0.2">
      <c r="B907" s="41" t="s">
        <v>2265</v>
      </c>
      <c r="C907" s="36"/>
    </row>
    <row r="908" spans="2:3" x14ac:dyDescent="0.2">
      <c r="B908" s="41" t="s">
        <v>2266</v>
      </c>
      <c r="C908" s="36"/>
    </row>
    <row r="909" spans="2:3" x14ac:dyDescent="0.2">
      <c r="B909" s="41" t="s">
        <v>2267</v>
      </c>
      <c r="C909" s="36"/>
    </row>
    <row r="910" spans="2:3" x14ac:dyDescent="0.2">
      <c r="B910" s="41" t="s">
        <v>2268</v>
      </c>
      <c r="C910" s="36"/>
    </row>
    <row r="911" spans="2:3" x14ac:dyDescent="0.2">
      <c r="B911" s="41" t="s">
        <v>2269</v>
      </c>
      <c r="C911" s="36"/>
    </row>
    <row r="912" spans="2:3" x14ac:dyDescent="0.2">
      <c r="B912" s="41" t="s">
        <v>2270</v>
      </c>
      <c r="C912" s="36"/>
    </row>
    <row r="913" spans="2:3" x14ac:dyDescent="0.2">
      <c r="B913" s="41" t="s">
        <v>2271</v>
      </c>
      <c r="C913" s="36"/>
    </row>
    <row r="914" spans="2:3" x14ac:dyDescent="0.2">
      <c r="B914" s="41" t="s">
        <v>2272</v>
      </c>
      <c r="C914" s="36"/>
    </row>
    <row r="915" spans="2:3" x14ac:dyDescent="0.2">
      <c r="B915" s="41" t="s">
        <v>2273</v>
      </c>
      <c r="C915" s="36"/>
    </row>
    <row r="916" spans="2:3" x14ac:dyDescent="0.2">
      <c r="B916" s="41" t="s">
        <v>2274</v>
      </c>
      <c r="C916" s="36"/>
    </row>
    <row r="917" spans="2:3" x14ac:dyDescent="0.2">
      <c r="B917" s="41" t="s">
        <v>2275</v>
      </c>
      <c r="C917" s="36"/>
    </row>
    <row r="918" spans="2:3" x14ac:dyDescent="0.2">
      <c r="B918" s="41" t="s">
        <v>2349</v>
      </c>
      <c r="C918" s="36"/>
    </row>
    <row r="919" spans="2:3" x14ac:dyDescent="0.2">
      <c r="B919" s="41"/>
      <c r="C919" s="36"/>
    </row>
    <row r="920" spans="2:3" x14ac:dyDescent="0.2">
      <c r="B920" s="41"/>
      <c r="C920" s="36"/>
    </row>
    <row r="921" spans="2:3" x14ac:dyDescent="0.2">
      <c r="B921" s="41"/>
      <c r="C921" s="36"/>
    </row>
    <row r="922" spans="2:3" x14ac:dyDescent="0.2">
      <c r="B922" s="41"/>
      <c r="C922" s="36"/>
    </row>
    <row r="923" spans="2:3" x14ac:dyDescent="0.2">
      <c r="B923" s="41"/>
      <c r="C923" s="36"/>
    </row>
    <row r="924" spans="2:3" x14ac:dyDescent="0.2">
      <c r="B924" s="41"/>
      <c r="C924" s="36"/>
    </row>
    <row r="925" spans="2:3" x14ac:dyDescent="0.2">
      <c r="B925" s="41" t="s">
        <v>863</v>
      </c>
      <c r="C925" s="36"/>
    </row>
    <row r="926" spans="2:3" x14ac:dyDescent="0.2">
      <c r="B926" s="41" t="s">
        <v>864</v>
      </c>
      <c r="C926" s="36"/>
    </row>
    <row r="927" spans="2:3" x14ac:dyDescent="0.2">
      <c r="B927" s="41" t="s">
        <v>865</v>
      </c>
      <c r="C927" s="36"/>
    </row>
    <row r="928" spans="2:3" x14ac:dyDescent="0.2">
      <c r="B928" s="41" t="s">
        <v>866</v>
      </c>
      <c r="C928" s="36"/>
    </row>
    <row r="929" spans="2:4" x14ac:dyDescent="0.2">
      <c r="B929" s="41" t="s">
        <v>867</v>
      </c>
      <c r="C929" s="36" t="s">
        <v>122</v>
      </c>
    </row>
    <row r="930" spans="2:4" x14ac:dyDescent="0.2">
      <c r="B930" s="41" t="s">
        <v>868</v>
      </c>
      <c r="C930" s="36"/>
      <c r="D930" s="37" t="s">
        <v>122</v>
      </c>
    </row>
    <row r="931" spans="2:4" x14ac:dyDescent="0.2">
      <c r="B931" s="41" t="s">
        <v>869</v>
      </c>
      <c r="C931" s="36" t="s">
        <v>122</v>
      </c>
    </row>
    <row r="932" spans="2:4" x14ac:dyDescent="0.2">
      <c r="B932" s="41" t="s">
        <v>870</v>
      </c>
      <c r="C932" s="36" t="s">
        <v>122</v>
      </c>
    </row>
    <row r="933" spans="2:4" x14ac:dyDescent="0.2">
      <c r="B933" s="41" t="s">
        <v>871</v>
      </c>
      <c r="C933" s="36" t="s">
        <v>122</v>
      </c>
    </row>
    <row r="934" spans="2:4" x14ac:dyDescent="0.2">
      <c r="B934" s="41" t="s">
        <v>872</v>
      </c>
      <c r="C934" s="36" t="s">
        <v>122</v>
      </c>
    </row>
    <row r="935" spans="2:4" x14ac:dyDescent="0.2">
      <c r="B935" s="41" t="s">
        <v>873</v>
      </c>
      <c r="C935" s="36" t="s">
        <v>122</v>
      </c>
    </row>
    <row r="936" spans="2:4" x14ac:dyDescent="0.2">
      <c r="B936" s="41" t="s">
        <v>874</v>
      </c>
      <c r="C936" s="36" t="s">
        <v>122</v>
      </c>
    </row>
    <row r="937" spans="2:4" x14ac:dyDescent="0.2">
      <c r="B937" s="41" t="s">
        <v>875</v>
      </c>
      <c r="C937" s="36" t="s">
        <v>122</v>
      </c>
    </row>
    <row r="938" spans="2:4" x14ac:dyDescent="0.2">
      <c r="B938" s="41" t="s">
        <v>876</v>
      </c>
      <c r="C938" s="36" t="s">
        <v>122</v>
      </c>
    </row>
    <row r="939" spans="2:4" x14ac:dyDescent="0.2">
      <c r="B939" s="41" t="s">
        <v>877</v>
      </c>
      <c r="C939" s="36" t="s">
        <v>122</v>
      </c>
    </row>
    <row r="940" spans="2:4" x14ac:dyDescent="0.2">
      <c r="B940" s="41" t="s">
        <v>878</v>
      </c>
      <c r="C940" s="36" t="s">
        <v>122</v>
      </c>
    </row>
    <row r="941" spans="2:4" x14ac:dyDescent="0.2">
      <c r="B941" s="41" t="s">
        <v>879</v>
      </c>
      <c r="C941" s="36" t="s">
        <v>122</v>
      </c>
    </row>
    <row r="942" spans="2:4" x14ac:dyDescent="0.2">
      <c r="B942" s="41" t="s">
        <v>880</v>
      </c>
      <c r="C942" s="36" t="s">
        <v>122</v>
      </c>
    </row>
    <row r="943" spans="2:4" x14ac:dyDescent="0.2">
      <c r="B943" s="41" t="s">
        <v>881</v>
      </c>
      <c r="C943" s="36"/>
      <c r="D943" s="37" t="s">
        <v>122</v>
      </c>
    </row>
    <row r="944" spans="2:4" x14ac:dyDescent="0.2">
      <c r="B944" s="41" t="s">
        <v>882</v>
      </c>
      <c r="C944" s="36" t="s">
        <v>122</v>
      </c>
    </row>
    <row r="945" spans="2:5" x14ac:dyDescent="0.2">
      <c r="B945" s="41" t="s">
        <v>883</v>
      </c>
      <c r="C945" s="36"/>
      <c r="D945" s="37" t="s">
        <v>122</v>
      </c>
    </row>
    <row r="946" spans="2:5" x14ac:dyDescent="0.2">
      <c r="B946" s="41" t="s">
        <v>8</v>
      </c>
      <c r="C946" s="36" t="s">
        <v>122</v>
      </c>
    </row>
    <row r="947" spans="2:5" x14ac:dyDescent="0.2">
      <c r="B947" s="41" t="s">
        <v>884</v>
      </c>
      <c r="C947" s="36" t="s">
        <v>122</v>
      </c>
    </row>
    <row r="948" spans="2:5" x14ac:dyDescent="0.2">
      <c r="B948" s="41" t="s">
        <v>885</v>
      </c>
      <c r="C948" s="36" t="s">
        <v>122</v>
      </c>
    </row>
    <row r="949" spans="2:5" x14ac:dyDescent="0.2">
      <c r="B949" s="41" t="s">
        <v>886</v>
      </c>
      <c r="C949" s="36" t="s">
        <v>122</v>
      </c>
    </row>
    <row r="950" spans="2:5" x14ac:dyDescent="0.2">
      <c r="B950" s="41" t="s">
        <v>887</v>
      </c>
      <c r="C950" s="36"/>
      <c r="D950" s="37" t="s">
        <v>122</v>
      </c>
      <c r="E950" s="38" t="s">
        <v>122</v>
      </c>
    </row>
    <row r="951" spans="2:5" x14ac:dyDescent="0.2">
      <c r="B951" s="41" t="s">
        <v>888</v>
      </c>
      <c r="C951" s="36" t="s">
        <v>122</v>
      </c>
    </row>
    <row r="952" spans="2:5" x14ac:dyDescent="0.2">
      <c r="B952" s="41" t="s">
        <v>889</v>
      </c>
      <c r="C952" s="36" t="s">
        <v>122</v>
      </c>
    </row>
    <row r="953" spans="2:5" x14ac:dyDescent="0.2">
      <c r="B953" s="41" t="s">
        <v>890</v>
      </c>
      <c r="C953" s="36" t="s">
        <v>122</v>
      </c>
    </row>
    <row r="954" spans="2:5" x14ac:dyDescent="0.2">
      <c r="B954" s="41" t="s">
        <v>891</v>
      </c>
      <c r="C954" s="36" t="s">
        <v>122</v>
      </c>
    </row>
    <row r="955" spans="2:5" x14ac:dyDescent="0.2">
      <c r="B955" s="41" t="s">
        <v>892</v>
      </c>
      <c r="C955" s="36" t="s">
        <v>122</v>
      </c>
    </row>
    <row r="956" spans="2:5" x14ac:dyDescent="0.2">
      <c r="B956" s="41" t="s">
        <v>893</v>
      </c>
      <c r="C956" s="36"/>
      <c r="D956" s="37" t="s">
        <v>122</v>
      </c>
    </row>
    <row r="957" spans="2:5" x14ac:dyDescent="0.2">
      <c r="B957" s="41" t="s">
        <v>894</v>
      </c>
      <c r="C957" s="36" t="s">
        <v>122</v>
      </c>
    </row>
    <row r="958" spans="2:5" x14ac:dyDescent="0.2">
      <c r="B958" s="41" t="s">
        <v>895</v>
      </c>
      <c r="C958" s="36" t="s">
        <v>122</v>
      </c>
    </row>
    <row r="959" spans="2:5" x14ac:dyDescent="0.2">
      <c r="B959" s="41" t="s">
        <v>896</v>
      </c>
      <c r="C959" s="36" t="s">
        <v>122</v>
      </c>
    </row>
    <row r="960" spans="2:5" x14ac:dyDescent="0.2">
      <c r="B960" s="41" t="s">
        <v>897</v>
      </c>
      <c r="C960" s="36" t="s">
        <v>122</v>
      </c>
    </row>
    <row r="961" spans="2:3" x14ac:dyDescent="0.2">
      <c r="B961" s="41" t="s">
        <v>898</v>
      </c>
      <c r="C961" s="36" t="s">
        <v>122</v>
      </c>
    </row>
    <row r="962" spans="2:3" x14ac:dyDescent="0.2">
      <c r="B962" s="41" t="s">
        <v>899</v>
      </c>
      <c r="C962" s="36" t="s">
        <v>122</v>
      </c>
    </row>
    <row r="963" spans="2:3" x14ac:dyDescent="0.2">
      <c r="B963" s="41" t="s">
        <v>900</v>
      </c>
      <c r="C963" s="36" t="s">
        <v>122</v>
      </c>
    </row>
    <row r="964" spans="2:3" x14ac:dyDescent="0.2">
      <c r="B964" s="41" t="s">
        <v>901</v>
      </c>
      <c r="C964" s="36" t="s">
        <v>122</v>
      </c>
    </row>
    <row r="965" spans="2:3" x14ac:dyDescent="0.2">
      <c r="B965" s="41" t="s">
        <v>902</v>
      </c>
      <c r="C965" s="36" t="s">
        <v>122</v>
      </c>
    </row>
    <row r="966" spans="2:3" x14ac:dyDescent="0.2">
      <c r="B966" s="41" t="s">
        <v>903</v>
      </c>
      <c r="C966" s="36" t="s">
        <v>122</v>
      </c>
    </row>
    <row r="967" spans="2:3" x14ac:dyDescent="0.2">
      <c r="B967" s="41" t="s">
        <v>904</v>
      </c>
      <c r="C967" s="36" t="s">
        <v>122</v>
      </c>
    </row>
    <row r="968" spans="2:3" x14ac:dyDescent="0.2">
      <c r="B968" s="41" t="s">
        <v>905</v>
      </c>
      <c r="C968" s="36" t="s">
        <v>122</v>
      </c>
    </row>
    <row r="969" spans="2:3" x14ac:dyDescent="0.2">
      <c r="B969" s="41" t="s">
        <v>906</v>
      </c>
      <c r="C969" s="36" t="s">
        <v>122</v>
      </c>
    </row>
    <row r="970" spans="2:3" x14ac:dyDescent="0.2">
      <c r="B970" s="41" t="s">
        <v>907</v>
      </c>
      <c r="C970" s="36" t="s">
        <v>122</v>
      </c>
    </row>
    <row r="971" spans="2:3" x14ac:dyDescent="0.2">
      <c r="B971" s="41" t="s">
        <v>908</v>
      </c>
      <c r="C971" s="36" t="s">
        <v>122</v>
      </c>
    </row>
    <row r="972" spans="2:3" x14ac:dyDescent="0.2">
      <c r="B972" s="41" t="s">
        <v>909</v>
      </c>
      <c r="C972" s="36" t="s">
        <v>122</v>
      </c>
    </row>
    <row r="973" spans="2:3" x14ac:dyDescent="0.2">
      <c r="B973" s="41" t="s">
        <v>910</v>
      </c>
      <c r="C973" s="36" t="s">
        <v>122</v>
      </c>
    </row>
    <row r="974" spans="2:3" x14ac:dyDescent="0.2">
      <c r="B974" s="41" t="s">
        <v>911</v>
      </c>
      <c r="C974" s="36" t="s">
        <v>122</v>
      </c>
    </row>
    <row r="975" spans="2:3" x14ac:dyDescent="0.2">
      <c r="B975" s="41" t="s">
        <v>912</v>
      </c>
      <c r="C975" s="36" t="s">
        <v>122</v>
      </c>
    </row>
    <row r="976" spans="2:3" x14ac:dyDescent="0.2">
      <c r="B976" s="41" t="s">
        <v>913</v>
      </c>
      <c r="C976" s="36" t="s">
        <v>122</v>
      </c>
    </row>
    <row r="977" spans="2:5" x14ac:dyDescent="0.2">
      <c r="B977" s="41" t="s">
        <v>914</v>
      </c>
      <c r="C977" s="36" t="s">
        <v>122</v>
      </c>
    </row>
    <row r="978" spans="2:5" x14ac:dyDescent="0.2">
      <c r="B978" s="41" t="s">
        <v>915</v>
      </c>
      <c r="C978" s="36" t="s">
        <v>122</v>
      </c>
    </row>
    <row r="979" spans="2:5" x14ac:dyDescent="0.2">
      <c r="B979" s="41" t="s">
        <v>916</v>
      </c>
      <c r="C979" s="36" t="s">
        <v>122</v>
      </c>
    </row>
    <row r="980" spans="2:5" x14ac:dyDescent="0.2">
      <c r="B980" s="41" t="s">
        <v>917</v>
      </c>
      <c r="C980" s="36" t="s">
        <v>122</v>
      </c>
    </row>
    <row r="981" spans="2:5" x14ac:dyDescent="0.2">
      <c r="B981" s="41" t="s">
        <v>918</v>
      </c>
      <c r="C981" s="36" t="s">
        <v>122</v>
      </c>
    </row>
    <row r="982" spans="2:5" x14ac:dyDescent="0.2">
      <c r="B982" s="41" t="s">
        <v>919</v>
      </c>
      <c r="C982" s="36"/>
      <c r="E982" s="38" t="s">
        <v>122</v>
      </c>
    </row>
    <row r="983" spans="2:5" x14ac:dyDescent="0.2">
      <c r="B983" s="41" t="s">
        <v>920</v>
      </c>
      <c r="C983" s="36" t="s">
        <v>122</v>
      </c>
    </row>
    <row r="984" spans="2:5" x14ac:dyDescent="0.2">
      <c r="B984" s="41" t="s">
        <v>921</v>
      </c>
      <c r="C984" s="36" t="s">
        <v>122</v>
      </c>
    </row>
    <row r="985" spans="2:5" x14ac:dyDescent="0.2">
      <c r="B985" s="41" t="s">
        <v>922</v>
      </c>
      <c r="C985" s="36" t="s">
        <v>122</v>
      </c>
    </row>
    <row r="986" spans="2:5" x14ac:dyDescent="0.2">
      <c r="B986" s="41" t="s">
        <v>923</v>
      </c>
      <c r="C986" s="36" t="s">
        <v>122</v>
      </c>
    </row>
    <row r="987" spans="2:5" x14ac:dyDescent="0.2">
      <c r="B987" s="41" t="s">
        <v>924</v>
      </c>
      <c r="C987" s="36" t="s">
        <v>122</v>
      </c>
    </row>
    <row r="988" spans="2:5" x14ac:dyDescent="0.2">
      <c r="B988" s="41" t="s">
        <v>925</v>
      </c>
      <c r="C988" s="36" t="s">
        <v>122</v>
      </c>
    </row>
    <row r="989" spans="2:5" x14ac:dyDescent="0.2">
      <c r="B989" s="41" t="s">
        <v>926</v>
      </c>
      <c r="C989" s="36"/>
      <c r="D989" s="37" t="s">
        <v>122</v>
      </c>
      <c r="E989" s="38" t="s">
        <v>122</v>
      </c>
    </row>
    <row r="990" spans="2:5" x14ac:dyDescent="0.2">
      <c r="B990" s="41" t="s">
        <v>927</v>
      </c>
      <c r="C990" s="36" t="s">
        <v>122</v>
      </c>
    </row>
    <row r="991" spans="2:5" x14ac:dyDescent="0.2">
      <c r="B991" s="41" t="s">
        <v>928</v>
      </c>
      <c r="C991" s="36" t="s">
        <v>122</v>
      </c>
    </row>
    <row r="992" spans="2:5" x14ac:dyDescent="0.2">
      <c r="B992" s="41" t="s">
        <v>929</v>
      </c>
      <c r="C992" s="36" t="s">
        <v>122</v>
      </c>
    </row>
    <row r="993" spans="2:3" x14ac:dyDescent="0.2">
      <c r="B993" s="41" t="s">
        <v>930</v>
      </c>
      <c r="C993" s="36" t="s">
        <v>122</v>
      </c>
    </row>
    <row r="994" spans="2:3" x14ac:dyDescent="0.2">
      <c r="B994" s="41" t="s">
        <v>931</v>
      </c>
      <c r="C994" s="36" t="s">
        <v>122</v>
      </c>
    </row>
    <row r="995" spans="2:3" x14ac:dyDescent="0.2">
      <c r="B995" s="41" t="s">
        <v>932</v>
      </c>
      <c r="C995" s="36" t="s">
        <v>122</v>
      </c>
    </row>
    <row r="996" spans="2:3" x14ac:dyDescent="0.2">
      <c r="B996" s="41" t="s">
        <v>933</v>
      </c>
      <c r="C996" s="36" t="s">
        <v>122</v>
      </c>
    </row>
    <row r="997" spans="2:3" x14ac:dyDescent="0.2">
      <c r="B997" s="41" t="s">
        <v>934</v>
      </c>
      <c r="C997" s="36" t="s">
        <v>122</v>
      </c>
    </row>
    <row r="998" spans="2:3" x14ac:dyDescent="0.2">
      <c r="B998" s="41" t="s">
        <v>935</v>
      </c>
      <c r="C998" s="36" t="s">
        <v>122</v>
      </c>
    </row>
    <row r="999" spans="2:3" x14ac:dyDescent="0.2">
      <c r="B999" s="41" t="s">
        <v>936</v>
      </c>
      <c r="C999" s="36" t="s">
        <v>122</v>
      </c>
    </row>
    <row r="1000" spans="2:3" x14ac:dyDescent="0.2">
      <c r="B1000" s="41" t="s">
        <v>937</v>
      </c>
      <c r="C1000" s="36" t="s">
        <v>122</v>
      </c>
    </row>
    <row r="1001" spans="2:3" x14ac:dyDescent="0.2">
      <c r="B1001" s="41" t="s">
        <v>938</v>
      </c>
      <c r="C1001" s="36" t="s">
        <v>122</v>
      </c>
    </row>
    <row r="1002" spans="2:3" x14ac:dyDescent="0.2">
      <c r="B1002" s="41" t="s">
        <v>939</v>
      </c>
      <c r="C1002" s="36" t="s">
        <v>122</v>
      </c>
    </row>
    <row r="1003" spans="2:3" x14ac:dyDescent="0.2">
      <c r="B1003" s="41" t="s">
        <v>940</v>
      </c>
      <c r="C1003" s="36" t="s">
        <v>122</v>
      </c>
    </row>
    <row r="1004" spans="2:3" x14ac:dyDescent="0.2">
      <c r="B1004" s="41" t="s">
        <v>941</v>
      </c>
      <c r="C1004" s="36" t="s">
        <v>122</v>
      </c>
    </row>
    <row r="1005" spans="2:3" x14ac:dyDescent="0.2">
      <c r="B1005" s="41" t="s">
        <v>942</v>
      </c>
      <c r="C1005" s="36" t="s">
        <v>122</v>
      </c>
    </row>
    <row r="1006" spans="2:3" x14ac:dyDescent="0.2">
      <c r="B1006" s="41" t="s">
        <v>943</v>
      </c>
      <c r="C1006" s="36" t="s">
        <v>122</v>
      </c>
    </row>
    <row r="1007" spans="2:3" x14ac:dyDescent="0.2">
      <c r="B1007" s="41" t="s">
        <v>944</v>
      </c>
      <c r="C1007" s="36" t="s">
        <v>122</v>
      </c>
    </row>
    <row r="1008" spans="2:3" x14ac:dyDescent="0.2">
      <c r="B1008" s="41" t="s">
        <v>945</v>
      </c>
      <c r="C1008" s="36" t="s">
        <v>122</v>
      </c>
    </row>
    <row r="1009" spans="2:3" x14ac:dyDescent="0.2">
      <c r="B1009" s="41" t="s">
        <v>946</v>
      </c>
      <c r="C1009" s="36" t="s">
        <v>122</v>
      </c>
    </row>
    <row r="1010" spans="2:3" x14ac:dyDescent="0.2">
      <c r="B1010" s="41" t="s">
        <v>947</v>
      </c>
      <c r="C1010" s="36" t="s">
        <v>122</v>
      </c>
    </row>
    <row r="1011" spans="2:3" x14ac:dyDescent="0.2">
      <c r="B1011" s="41" t="s">
        <v>948</v>
      </c>
      <c r="C1011" s="36" t="s">
        <v>122</v>
      </c>
    </row>
    <row r="1012" spans="2:3" x14ac:dyDescent="0.2">
      <c r="B1012" s="41" t="s">
        <v>949</v>
      </c>
      <c r="C1012" s="36" t="s">
        <v>122</v>
      </c>
    </row>
    <row r="1013" spans="2:3" x14ac:dyDescent="0.2">
      <c r="B1013" s="41" t="s">
        <v>950</v>
      </c>
      <c r="C1013" s="36" t="s">
        <v>122</v>
      </c>
    </row>
    <row r="1014" spans="2:3" x14ac:dyDescent="0.2">
      <c r="B1014" s="41" t="s">
        <v>951</v>
      </c>
      <c r="C1014" s="36" t="s">
        <v>122</v>
      </c>
    </row>
    <row r="1015" spans="2:3" x14ac:dyDescent="0.2">
      <c r="B1015" s="41" t="s">
        <v>952</v>
      </c>
      <c r="C1015" s="36" t="s">
        <v>122</v>
      </c>
    </row>
    <row r="1016" spans="2:3" x14ac:dyDescent="0.2">
      <c r="B1016" s="41" t="s">
        <v>953</v>
      </c>
      <c r="C1016" s="36" t="s">
        <v>122</v>
      </c>
    </row>
    <row r="1017" spans="2:3" x14ac:dyDescent="0.2">
      <c r="B1017" s="41" t="s">
        <v>954</v>
      </c>
      <c r="C1017" s="36" t="s">
        <v>122</v>
      </c>
    </row>
    <row r="1018" spans="2:3" x14ac:dyDescent="0.2">
      <c r="B1018" s="41" t="s">
        <v>955</v>
      </c>
      <c r="C1018" s="36" t="s">
        <v>122</v>
      </c>
    </row>
    <row r="1019" spans="2:3" x14ac:dyDescent="0.2">
      <c r="B1019" s="41" t="s">
        <v>956</v>
      </c>
      <c r="C1019" s="36" t="s">
        <v>122</v>
      </c>
    </row>
    <row r="1020" spans="2:3" x14ac:dyDescent="0.2">
      <c r="B1020" s="41" t="s">
        <v>957</v>
      </c>
      <c r="C1020" s="36" t="s">
        <v>122</v>
      </c>
    </row>
    <row r="1021" spans="2:3" x14ac:dyDescent="0.2">
      <c r="B1021" s="41" t="s">
        <v>958</v>
      </c>
      <c r="C1021" s="36" t="s">
        <v>122</v>
      </c>
    </row>
    <row r="1022" spans="2:3" x14ac:dyDescent="0.2">
      <c r="B1022" s="41" t="s">
        <v>959</v>
      </c>
      <c r="C1022" s="36" t="s">
        <v>122</v>
      </c>
    </row>
    <row r="1023" spans="2:3" x14ac:dyDescent="0.2">
      <c r="B1023" s="41" t="s">
        <v>960</v>
      </c>
      <c r="C1023" s="36" t="s">
        <v>122</v>
      </c>
    </row>
    <row r="1024" spans="2:3" x14ac:dyDescent="0.2">
      <c r="B1024" s="41" t="s">
        <v>961</v>
      </c>
      <c r="C1024" s="36" t="s">
        <v>122</v>
      </c>
    </row>
    <row r="1025" spans="2:3" x14ac:dyDescent="0.2">
      <c r="B1025" s="41" t="s">
        <v>962</v>
      </c>
      <c r="C1025" s="36" t="s">
        <v>122</v>
      </c>
    </row>
    <row r="1026" spans="2:3" x14ac:dyDescent="0.2">
      <c r="B1026" s="41" t="s">
        <v>963</v>
      </c>
      <c r="C1026" s="36" t="s">
        <v>122</v>
      </c>
    </row>
    <row r="1027" spans="2:3" x14ac:dyDescent="0.2">
      <c r="B1027" s="41" t="s">
        <v>964</v>
      </c>
      <c r="C1027" s="36" t="s">
        <v>122</v>
      </c>
    </row>
    <row r="1028" spans="2:3" x14ac:dyDescent="0.2">
      <c r="B1028" s="41" t="s">
        <v>965</v>
      </c>
      <c r="C1028" s="36" t="s">
        <v>122</v>
      </c>
    </row>
    <row r="1029" spans="2:3" x14ac:dyDescent="0.2">
      <c r="B1029" s="41" t="s">
        <v>966</v>
      </c>
      <c r="C1029" s="36" t="s">
        <v>122</v>
      </c>
    </row>
    <row r="1030" spans="2:3" x14ac:dyDescent="0.2">
      <c r="B1030" s="41" t="s">
        <v>967</v>
      </c>
      <c r="C1030" s="36" t="s">
        <v>122</v>
      </c>
    </row>
    <row r="1031" spans="2:3" x14ac:dyDescent="0.2">
      <c r="B1031" s="41" t="s">
        <v>968</v>
      </c>
      <c r="C1031" s="36" t="s">
        <v>122</v>
      </c>
    </row>
    <row r="1032" spans="2:3" x14ac:dyDescent="0.2">
      <c r="B1032" s="41" t="s">
        <v>969</v>
      </c>
      <c r="C1032" s="36" t="s">
        <v>122</v>
      </c>
    </row>
    <row r="1033" spans="2:3" x14ac:dyDescent="0.2">
      <c r="B1033" s="41" t="s">
        <v>970</v>
      </c>
      <c r="C1033" s="36" t="s">
        <v>122</v>
      </c>
    </row>
    <row r="1034" spans="2:3" x14ac:dyDescent="0.2">
      <c r="B1034" s="41" t="s">
        <v>971</v>
      </c>
      <c r="C1034" s="36" t="s">
        <v>122</v>
      </c>
    </row>
    <row r="1035" spans="2:3" x14ac:dyDescent="0.2">
      <c r="B1035" s="41" t="s">
        <v>972</v>
      </c>
      <c r="C1035" s="36" t="s">
        <v>122</v>
      </c>
    </row>
    <row r="1036" spans="2:3" x14ac:dyDescent="0.2">
      <c r="B1036" s="41" t="s">
        <v>973</v>
      </c>
      <c r="C1036" s="36" t="s">
        <v>122</v>
      </c>
    </row>
    <row r="1037" spans="2:3" x14ac:dyDescent="0.2">
      <c r="B1037" s="41" t="s">
        <v>974</v>
      </c>
      <c r="C1037" s="36" t="s">
        <v>122</v>
      </c>
    </row>
    <row r="1038" spans="2:3" x14ac:dyDescent="0.2">
      <c r="B1038" s="41" t="s">
        <v>975</v>
      </c>
      <c r="C1038" s="36" t="s">
        <v>122</v>
      </c>
    </row>
    <row r="1039" spans="2:3" x14ac:dyDescent="0.2">
      <c r="B1039" s="41" t="s">
        <v>976</v>
      </c>
      <c r="C1039" s="36" t="s">
        <v>122</v>
      </c>
    </row>
    <row r="1040" spans="2:3" x14ac:dyDescent="0.2">
      <c r="B1040" s="41" t="s">
        <v>977</v>
      </c>
      <c r="C1040" s="36" t="s">
        <v>122</v>
      </c>
    </row>
    <row r="1041" spans="2:3" x14ac:dyDescent="0.2">
      <c r="B1041" s="41" t="s">
        <v>978</v>
      </c>
      <c r="C1041" s="36" t="s">
        <v>122</v>
      </c>
    </row>
    <row r="1042" spans="2:3" x14ac:dyDescent="0.2">
      <c r="B1042" s="41" t="s">
        <v>979</v>
      </c>
      <c r="C1042" s="36" t="s">
        <v>122</v>
      </c>
    </row>
    <row r="1043" spans="2:3" x14ac:dyDescent="0.2">
      <c r="B1043" s="41" t="s">
        <v>980</v>
      </c>
      <c r="C1043" s="36" t="s">
        <v>122</v>
      </c>
    </row>
    <row r="1044" spans="2:3" x14ac:dyDescent="0.2">
      <c r="B1044" s="41" t="s">
        <v>981</v>
      </c>
      <c r="C1044" s="36" t="s">
        <v>122</v>
      </c>
    </row>
    <row r="1045" spans="2:3" x14ac:dyDescent="0.2">
      <c r="B1045" s="41" t="s">
        <v>982</v>
      </c>
      <c r="C1045" s="36" t="s">
        <v>122</v>
      </c>
    </row>
    <row r="1046" spans="2:3" x14ac:dyDescent="0.2">
      <c r="B1046" s="41" t="s">
        <v>983</v>
      </c>
      <c r="C1046" s="36" t="s">
        <v>122</v>
      </c>
    </row>
    <row r="1047" spans="2:3" x14ac:dyDescent="0.2">
      <c r="B1047" s="41" t="s">
        <v>984</v>
      </c>
      <c r="C1047" s="36" t="s">
        <v>122</v>
      </c>
    </row>
    <row r="1048" spans="2:3" x14ac:dyDescent="0.2">
      <c r="B1048" s="41" t="s">
        <v>985</v>
      </c>
      <c r="C1048" s="36" t="s">
        <v>122</v>
      </c>
    </row>
    <row r="1049" spans="2:3" x14ac:dyDescent="0.2">
      <c r="B1049" s="41" t="s">
        <v>986</v>
      </c>
      <c r="C1049" s="36" t="s">
        <v>122</v>
      </c>
    </row>
    <row r="1050" spans="2:3" x14ac:dyDescent="0.2">
      <c r="B1050" s="41" t="s">
        <v>987</v>
      </c>
      <c r="C1050" s="36" t="s">
        <v>122</v>
      </c>
    </row>
    <row r="1051" spans="2:3" x14ac:dyDescent="0.2">
      <c r="B1051" s="41" t="s">
        <v>988</v>
      </c>
      <c r="C1051" s="36" t="s">
        <v>122</v>
      </c>
    </row>
    <row r="1052" spans="2:3" x14ac:dyDescent="0.2">
      <c r="B1052" s="41" t="s">
        <v>989</v>
      </c>
      <c r="C1052" s="36" t="s">
        <v>122</v>
      </c>
    </row>
    <row r="1053" spans="2:3" x14ac:dyDescent="0.2">
      <c r="B1053" s="41" t="s">
        <v>990</v>
      </c>
      <c r="C1053" s="36" t="s">
        <v>122</v>
      </c>
    </row>
    <row r="1054" spans="2:3" x14ac:dyDescent="0.2">
      <c r="B1054" s="41" t="s">
        <v>991</v>
      </c>
      <c r="C1054" s="36" t="s">
        <v>122</v>
      </c>
    </row>
    <row r="1055" spans="2:3" x14ac:dyDescent="0.2">
      <c r="B1055" s="41" t="s">
        <v>992</v>
      </c>
      <c r="C1055" s="36" t="s">
        <v>122</v>
      </c>
    </row>
    <row r="1056" spans="2:3" x14ac:dyDescent="0.2">
      <c r="B1056" s="41" t="s">
        <v>993</v>
      </c>
      <c r="C1056" s="36" t="s">
        <v>122</v>
      </c>
    </row>
    <row r="1057" spans="2:4" x14ac:dyDescent="0.2">
      <c r="B1057" s="41" t="s">
        <v>994</v>
      </c>
      <c r="C1057" s="36" t="s">
        <v>122</v>
      </c>
    </row>
    <row r="1058" spans="2:4" x14ac:dyDescent="0.2">
      <c r="B1058" s="41" t="s">
        <v>995</v>
      </c>
      <c r="C1058" s="36" t="s">
        <v>122</v>
      </c>
    </row>
    <row r="1059" spans="2:4" x14ac:dyDescent="0.2">
      <c r="B1059" s="41" t="s">
        <v>996</v>
      </c>
      <c r="C1059" s="36" t="s">
        <v>122</v>
      </c>
    </row>
    <row r="1060" spans="2:4" x14ac:dyDescent="0.2">
      <c r="B1060" s="41" t="s">
        <v>997</v>
      </c>
      <c r="C1060" s="36" t="s">
        <v>122</v>
      </c>
    </row>
    <row r="1061" spans="2:4" x14ac:dyDescent="0.2">
      <c r="B1061" s="41" t="s">
        <v>998</v>
      </c>
      <c r="C1061" s="36" t="s">
        <v>122</v>
      </c>
    </row>
    <row r="1062" spans="2:4" x14ac:dyDescent="0.2">
      <c r="B1062" s="41" t="s">
        <v>999</v>
      </c>
      <c r="C1062" s="36" t="s">
        <v>122</v>
      </c>
    </row>
    <row r="1063" spans="2:4" x14ac:dyDescent="0.2">
      <c r="B1063" s="41" t="s">
        <v>1000</v>
      </c>
      <c r="C1063" s="36" t="s">
        <v>122</v>
      </c>
    </row>
    <row r="1064" spans="2:4" x14ac:dyDescent="0.2">
      <c r="B1064" s="41" t="s">
        <v>1001</v>
      </c>
      <c r="C1064" s="36" t="s">
        <v>122</v>
      </c>
    </row>
    <row r="1065" spans="2:4" x14ac:dyDescent="0.2">
      <c r="B1065" s="41" t="s">
        <v>1002</v>
      </c>
      <c r="C1065" s="36" t="s">
        <v>122</v>
      </c>
    </row>
    <row r="1066" spans="2:4" x14ac:dyDescent="0.2">
      <c r="B1066" s="41" t="s">
        <v>88</v>
      </c>
      <c r="C1066" s="36" t="s">
        <v>122</v>
      </c>
    </row>
    <row r="1067" spans="2:4" x14ac:dyDescent="0.2">
      <c r="B1067" s="41" t="s">
        <v>1003</v>
      </c>
      <c r="C1067" s="36" t="s">
        <v>122</v>
      </c>
    </row>
    <row r="1068" spans="2:4" x14ac:dyDescent="0.2">
      <c r="B1068" s="41" t="s">
        <v>1004</v>
      </c>
      <c r="C1068" s="36" t="s">
        <v>122</v>
      </c>
    </row>
    <row r="1069" spans="2:4" x14ac:dyDescent="0.2">
      <c r="B1069" s="41" t="s">
        <v>1005</v>
      </c>
      <c r="C1069" s="36" t="s">
        <v>122</v>
      </c>
    </row>
    <row r="1070" spans="2:4" x14ac:dyDescent="0.2">
      <c r="B1070" s="41" t="s">
        <v>1006</v>
      </c>
      <c r="C1070" s="36"/>
      <c r="D1070" s="37" t="s">
        <v>122</v>
      </c>
    </row>
    <row r="1071" spans="2:4" x14ac:dyDescent="0.2">
      <c r="B1071" s="41" t="s">
        <v>1007</v>
      </c>
      <c r="C1071" s="36" t="s">
        <v>122</v>
      </c>
    </row>
    <row r="1072" spans="2:4" x14ac:dyDescent="0.2">
      <c r="B1072" s="41" t="s">
        <v>1008</v>
      </c>
      <c r="C1072" s="36" t="s">
        <v>122</v>
      </c>
    </row>
    <row r="1073" spans="2:4" x14ac:dyDescent="0.2">
      <c r="B1073" s="41" t="s">
        <v>1009</v>
      </c>
      <c r="C1073" s="36" t="s">
        <v>122</v>
      </c>
    </row>
    <row r="1074" spans="2:4" x14ac:dyDescent="0.2">
      <c r="B1074" s="41" t="s">
        <v>9</v>
      </c>
      <c r="C1074" s="36" t="s">
        <v>122</v>
      </c>
    </row>
    <row r="1075" spans="2:4" x14ac:dyDescent="0.2">
      <c r="B1075" s="41" t="s">
        <v>1010</v>
      </c>
      <c r="C1075" s="36" t="s">
        <v>122</v>
      </c>
    </row>
    <row r="1076" spans="2:4" x14ac:dyDescent="0.2">
      <c r="B1076" s="41" t="s">
        <v>1011</v>
      </c>
      <c r="C1076" s="36" t="s">
        <v>122</v>
      </c>
    </row>
    <row r="1077" spans="2:4" x14ac:dyDescent="0.2">
      <c r="B1077" s="41" t="s">
        <v>1012</v>
      </c>
      <c r="C1077" s="36" t="s">
        <v>122</v>
      </c>
    </row>
    <row r="1078" spans="2:4" x14ac:dyDescent="0.2">
      <c r="B1078" s="41" t="s">
        <v>1013</v>
      </c>
      <c r="C1078" s="36"/>
      <c r="D1078" s="37" t="s">
        <v>122</v>
      </c>
    </row>
    <row r="1079" spans="2:4" x14ac:dyDescent="0.2">
      <c r="B1079" s="41" t="s">
        <v>1014</v>
      </c>
      <c r="C1079" s="36" t="s">
        <v>122</v>
      </c>
    </row>
    <row r="1080" spans="2:4" x14ac:dyDescent="0.2">
      <c r="B1080" s="41" t="s">
        <v>1015</v>
      </c>
      <c r="C1080" s="36" t="s">
        <v>122</v>
      </c>
    </row>
    <row r="1081" spans="2:4" x14ac:dyDescent="0.2">
      <c r="B1081" s="41" t="s">
        <v>1016</v>
      </c>
      <c r="C1081" s="36" t="s">
        <v>122</v>
      </c>
    </row>
    <row r="1082" spans="2:4" x14ac:dyDescent="0.2">
      <c r="B1082" s="41" t="s">
        <v>1017</v>
      </c>
      <c r="C1082" s="36" t="s">
        <v>122</v>
      </c>
    </row>
    <row r="1083" spans="2:4" x14ac:dyDescent="0.2">
      <c r="B1083" s="41" t="s">
        <v>1018</v>
      </c>
      <c r="C1083" s="36" t="s">
        <v>122</v>
      </c>
    </row>
    <row r="1084" spans="2:4" x14ac:dyDescent="0.2">
      <c r="B1084" s="41" t="s">
        <v>1019</v>
      </c>
      <c r="C1084" s="36" t="s">
        <v>122</v>
      </c>
    </row>
    <row r="1085" spans="2:4" x14ac:dyDescent="0.2">
      <c r="B1085" s="41" t="s">
        <v>1020</v>
      </c>
      <c r="C1085" s="36" t="s">
        <v>122</v>
      </c>
    </row>
    <row r="1086" spans="2:4" x14ac:dyDescent="0.2">
      <c r="B1086" s="41" t="s">
        <v>1021</v>
      </c>
      <c r="C1086" s="36" t="s">
        <v>122</v>
      </c>
    </row>
    <row r="1087" spans="2:4" x14ac:dyDescent="0.2">
      <c r="B1087" s="41" t="s">
        <v>1022</v>
      </c>
      <c r="C1087" s="36" t="s">
        <v>122</v>
      </c>
    </row>
    <row r="1088" spans="2:4" x14ac:dyDescent="0.2">
      <c r="B1088" s="41" t="s">
        <v>1023</v>
      </c>
      <c r="C1088" s="36" t="s">
        <v>122</v>
      </c>
    </row>
    <row r="1089" spans="2:5" x14ac:dyDescent="0.2">
      <c r="B1089" s="41" t="s">
        <v>1024</v>
      </c>
      <c r="C1089" s="36" t="s">
        <v>122</v>
      </c>
    </row>
    <row r="1090" spans="2:5" x14ac:dyDescent="0.2">
      <c r="B1090" s="41" t="s">
        <v>1025</v>
      </c>
      <c r="C1090" s="36" t="s">
        <v>122</v>
      </c>
    </row>
    <row r="1091" spans="2:5" x14ac:dyDescent="0.2">
      <c r="B1091" s="41" t="s">
        <v>1026</v>
      </c>
      <c r="C1091" s="36" t="s">
        <v>122</v>
      </c>
    </row>
    <row r="1092" spans="2:5" x14ac:dyDescent="0.2">
      <c r="B1092" s="41" t="s">
        <v>1027</v>
      </c>
      <c r="C1092" s="36" t="s">
        <v>122</v>
      </c>
    </row>
    <row r="1093" spans="2:5" x14ac:dyDescent="0.2">
      <c r="B1093" s="41" t="s">
        <v>1028</v>
      </c>
      <c r="C1093" s="36" t="s">
        <v>122</v>
      </c>
    </row>
    <row r="1094" spans="2:5" x14ac:dyDescent="0.2">
      <c r="B1094" s="41" t="s">
        <v>1029</v>
      </c>
      <c r="C1094" s="36" t="s">
        <v>122</v>
      </c>
    </row>
    <row r="1095" spans="2:5" x14ac:dyDescent="0.2">
      <c r="B1095" s="41" t="s">
        <v>1030</v>
      </c>
      <c r="C1095" s="36" t="s">
        <v>122</v>
      </c>
    </row>
    <row r="1096" spans="2:5" x14ac:dyDescent="0.2">
      <c r="B1096" s="41" t="s">
        <v>103</v>
      </c>
      <c r="C1096" s="36" t="s">
        <v>122</v>
      </c>
    </row>
    <row r="1097" spans="2:5" x14ac:dyDescent="0.2">
      <c r="B1097" s="41" t="s">
        <v>1031</v>
      </c>
      <c r="C1097" s="36" t="s">
        <v>122</v>
      </c>
    </row>
    <row r="1098" spans="2:5" x14ac:dyDescent="0.2">
      <c r="B1098" s="41" t="s">
        <v>1032</v>
      </c>
      <c r="C1098" s="36" t="s">
        <v>122</v>
      </c>
    </row>
    <row r="1099" spans="2:5" x14ac:dyDescent="0.2">
      <c r="B1099" s="41" t="s">
        <v>1033</v>
      </c>
      <c r="C1099" s="36" t="s">
        <v>122</v>
      </c>
    </row>
    <row r="1100" spans="2:5" x14ac:dyDescent="0.2">
      <c r="B1100" s="41" t="s">
        <v>1034</v>
      </c>
      <c r="C1100" s="36" t="s">
        <v>122</v>
      </c>
    </row>
    <row r="1101" spans="2:5" x14ac:dyDescent="0.2">
      <c r="B1101" s="41" t="s">
        <v>1035</v>
      </c>
      <c r="C1101" s="36" t="s">
        <v>122</v>
      </c>
    </row>
    <row r="1102" spans="2:5" x14ac:dyDescent="0.2">
      <c r="B1102" s="41" t="s">
        <v>1036</v>
      </c>
      <c r="C1102" s="36"/>
      <c r="E1102" s="38" t="s">
        <v>122</v>
      </c>
    </row>
    <row r="1103" spans="2:5" x14ac:dyDescent="0.2">
      <c r="B1103" s="41" t="s">
        <v>1037</v>
      </c>
      <c r="C1103" s="36" t="s">
        <v>122</v>
      </c>
    </row>
    <row r="1104" spans="2:5" x14ac:dyDescent="0.2">
      <c r="B1104" s="41" t="s">
        <v>1038</v>
      </c>
      <c r="C1104" s="36" t="s">
        <v>122</v>
      </c>
    </row>
    <row r="1105" spans="2:4" x14ac:dyDescent="0.2">
      <c r="B1105" s="41" t="s">
        <v>1039</v>
      </c>
      <c r="C1105" s="36" t="s">
        <v>122</v>
      </c>
    </row>
    <row r="1106" spans="2:4" x14ac:dyDescent="0.2">
      <c r="B1106" s="41" t="s">
        <v>11</v>
      </c>
      <c r="C1106" s="36" t="s">
        <v>122</v>
      </c>
    </row>
    <row r="1107" spans="2:4" x14ac:dyDescent="0.2">
      <c r="B1107" s="41" t="s">
        <v>1040</v>
      </c>
      <c r="C1107" s="36" t="s">
        <v>122</v>
      </c>
    </row>
    <row r="1108" spans="2:4" x14ac:dyDescent="0.2">
      <c r="B1108" s="41" t="s">
        <v>1041</v>
      </c>
      <c r="C1108" s="36" t="s">
        <v>122</v>
      </c>
    </row>
    <row r="1109" spans="2:4" x14ac:dyDescent="0.2">
      <c r="B1109" s="41" t="s">
        <v>1042</v>
      </c>
      <c r="C1109" s="36" t="s">
        <v>122</v>
      </c>
    </row>
    <row r="1110" spans="2:4" x14ac:dyDescent="0.2">
      <c r="B1110" s="41" t="s">
        <v>1043</v>
      </c>
      <c r="C1110" s="36"/>
      <c r="D1110" s="37" t="s">
        <v>122</v>
      </c>
    </row>
    <row r="1111" spans="2:4" x14ac:dyDescent="0.2">
      <c r="B1111" s="41" t="s">
        <v>1044</v>
      </c>
      <c r="C1111" s="36" t="s">
        <v>122</v>
      </c>
    </row>
    <row r="1112" spans="2:4" x14ac:dyDescent="0.2">
      <c r="B1112" s="41" t="s">
        <v>1045</v>
      </c>
      <c r="C1112" s="36" t="s">
        <v>122</v>
      </c>
    </row>
    <row r="1113" spans="2:4" x14ac:dyDescent="0.2">
      <c r="B1113" s="41" t="s">
        <v>1046</v>
      </c>
      <c r="C1113" s="36" t="s">
        <v>122</v>
      </c>
    </row>
    <row r="1114" spans="2:4" x14ac:dyDescent="0.2">
      <c r="B1114" s="41" t="s">
        <v>1047</v>
      </c>
      <c r="C1114" s="36" t="s">
        <v>122</v>
      </c>
    </row>
    <row r="1115" spans="2:4" x14ac:dyDescent="0.2">
      <c r="B1115" s="41" t="s">
        <v>1048</v>
      </c>
      <c r="C1115" s="36" t="s">
        <v>122</v>
      </c>
    </row>
    <row r="1116" spans="2:4" x14ac:dyDescent="0.2">
      <c r="B1116" s="41" t="s">
        <v>1049</v>
      </c>
      <c r="C1116" s="36" t="s">
        <v>122</v>
      </c>
    </row>
    <row r="1117" spans="2:4" x14ac:dyDescent="0.2">
      <c r="B1117" s="41" t="s">
        <v>1050</v>
      </c>
      <c r="C1117" s="36" t="s">
        <v>122</v>
      </c>
    </row>
    <row r="1118" spans="2:4" x14ac:dyDescent="0.2">
      <c r="B1118" s="41" t="s">
        <v>1051</v>
      </c>
      <c r="C1118" s="36" t="s">
        <v>122</v>
      </c>
    </row>
    <row r="1119" spans="2:4" x14ac:dyDescent="0.2">
      <c r="B1119" s="41" t="s">
        <v>1052</v>
      </c>
      <c r="C1119" s="36" t="s">
        <v>122</v>
      </c>
    </row>
    <row r="1120" spans="2:4" x14ac:dyDescent="0.2">
      <c r="B1120" s="41" t="s">
        <v>1053</v>
      </c>
      <c r="C1120" s="36" t="s">
        <v>122</v>
      </c>
    </row>
    <row r="1121" spans="2:5" x14ac:dyDescent="0.2">
      <c r="B1121" s="41" t="s">
        <v>1054</v>
      </c>
      <c r="C1121" s="36" t="s">
        <v>122</v>
      </c>
    </row>
    <row r="1122" spans="2:5" x14ac:dyDescent="0.2">
      <c r="B1122" s="41" t="s">
        <v>1055</v>
      </c>
      <c r="C1122" s="36" t="s">
        <v>122</v>
      </c>
    </row>
    <row r="1123" spans="2:5" x14ac:dyDescent="0.2">
      <c r="B1123" s="41" t="s">
        <v>1056</v>
      </c>
      <c r="C1123" s="36" t="s">
        <v>122</v>
      </c>
    </row>
    <row r="1124" spans="2:5" x14ac:dyDescent="0.2">
      <c r="B1124" s="41" t="s">
        <v>1057</v>
      </c>
      <c r="C1124" s="36"/>
      <c r="E1124" s="38" t="s">
        <v>122</v>
      </c>
    </row>
    <row r="1125" spans="2:5" x14ac:dyDescent="0.2">
      <c r="B1125" s="41" t="s">
        <v>1058</v>
      </c>
      <c r="C1125" s="36"/>
      <c r="E1125" s="38" t="s">
        <v>122</v>
      </c>
    </row>
    <row r="1126" spans="2:5" x14ac:dyDescent="0.2">
      <c r="B1126" s="41" t="s">
        <v>1059</v>
      </c>
      <c r="C1126" s="36" t="s">
        <v>122</v>
      </c>
    </row>
    <row r="1127" spans="2:5" x14ac:dyDescent="0.2">
      <c r="B1127" s="41" t="s">
        <v>1060</v>
      </c>
      <c r="C1127" s="36" t="s">
        <v>122</v>
      </c>
    </row>
    <row r="1128" spans="2:5" x14ac:dyDescent="0.2">
      <c r="B1128" s="41" t="s">
        <v>1061</v>
      </c>
      <c r="C1128" s="36" t="s">
        <v>122</v>
      </c>
    </row>
    <row r="1129" spans="2:5" x14ac:dyDescent="0.2">
      <c r="B1129" s="41" t="s">
        <v>1062</v>
      </c>
      <c r="C1129" s="36" t="s">
        <v>122</v>
      </c>
    </row>
    <row r="1130" spans="2:5" x14ac:dyDescent="0.2">
      <c r="B1130" s="41" t="s">
        <v>1063</v>
      </c>
      <c r="C1130" s="36" t="s">
        <v>122</v>
      </c>
    </row>
    <row r="1131" spans="2:5" x14ac:dyDescent="0.2">
      <c r="B1131" s="41" t="s">
        <v>1064</v>
      </c>
      <c r="C1131" s="36" t="s">
        <v>122</v>
      </c>
    </row>
    <row r="1132" spans="2:5" x14ac:dyDescent="0.2">
      <c r="B1132" s="41" t="s">
        <v>1065</v>
      </c>
      <c r="C1132" s="36" t="s">
        <v>122</v>
      </c>
    </row>
    <row r="1133" spans="2:5" x14ac:dyDescent="0.2">
      <c r="B1133" s="41" t="s">
        <v>36</v>
      </c>
      <c r="C1133" s="36" t="s">
        <v>122</v>
      </c>
    </row>
    <row r="1134" spans="2:5" x14ac:dyDescent="0.2">
      <c r="B1134" s="41" t="s">
        <v>1066</v>
      </c>
      <c r="C1134" s="36" t="s">
        <v>122</v>
      </c>
    </row>
    <row r="1135" spans="2:5" x14ac:dyDescent="0.2">
      <c r="B1135" s="41" t="s">
        <v>1067</v>
      </c>
      <c r="C1135" s="36" t="s">
        <v>122</v>
      </c>
    </row>
    <row r="1136" spans="2:5" x14ac:dyDescent="0.2">
      <c r="B1136" s="41" t="s">
        <v>84</v>
      </c>
      <c r="C1136" s="36" t="s">
        <v>122</v>
      </c>
    </row>
    <row r="1137" spans="2:5" x14ac:dyDescent="0.2">
      <c r="B1137" s="41" t="s">
        <v>1068</v>
      </c>
      <c r="C1137" s="36"/>
      <c r="E1137" s="38" t="s">
        <v>122</v>
      </c>
    </row>
    <row r="1138" spans="2:5" x14ac:dyDescent="0.2">
      <c r="B1138" s="41" t="s">
        <v>1069</v>
      </c>
      <c r="C1138" s="36" t="s">
        <v>122</v>
      </c>
    </row>
    <row r="1139" spans="2:5" x14ac:dyDescent="0.2">
      <c r="B1139" s="41" t="s">
        <v>1070</v>
      </c>
      <c r="C1139" s="36" t="s">
        <v>122</v>
      </c>
    </row>
    <row r="1140" spans="2:5" x14ac:dyDescent="0.2">
      <c r="B1140" s="41" t="s">
        <v>1071</v>
      </c>
      <c r="C1140" s="36"/>
      <c r="D1140" s="37" t="s">
        <v>122</v>
      </c>
    </row>
    <row r="1141" spans="2:5" x14ac:dyDescent="0.2">
      <c r="B1141" s="41" t="s">
        <v>1072</v>
      </c>
      <c r="C1141" s="36" t="s">
        <v>122</v>
      </c>
    </row>
    <row r="1142" spans="2:5" x14ac:dyDescent="0.2">
      <c r="B1142" s="41" t="s">
        <v>1073</v>
      </c>
      <c r="C1142" s="36" t="s">
        <v>122</v>
      </c>
    </row>
    <row r="1143" spans="2:5" x14ac:dyDescent="0.2">
      <c r="B1143" s="41" t="s">
        <v>1074</v>
      </c>
      <c r="C1143" s="36" t="s">
        <v>122</v>
      </c>
    </row>
    <row r="1144" spans="2:5" x14ac:dyDescent="0.2">
      <c r="B1144" s="41" t="s">
        <v>1075</v>
      </c>
      <c r="C1144" s="36" t="s">
        <v>122</v>
      </c>
    </row>
    <row r="1145" spans="2:5" x14ac:dyDescent="0.2">
      <c r="B1145" s="41" t="s">
        <v>1076</v>
      </c>
      <c r="C1145" s="36" t="s">
        <v>122</v>
      </c>
    </row>
    <row r="1146" spans="2:5" x14ac:dyDescent="0.2">
      <c r="B1146" s="41" t="s">
        <v>21</v>
      </c>
      <c r="C1146" s="36" t="s">
        <v>122</v>
      </c>
    </row>
    <row r="1147" spans="2:5" x14ac:dyDescent="0.2">
      <c r="B1147" s="41" t="s">
        <v>1077</v>
      </c>
      <c r="C1147" s="36" t="s">
        <v>122</v>
      </c>
    </row>
    <row r="1148" spans="2:5" x14ac:dyDescent="0.2">
      <c r="B1148" s="41" t="s">
        <v>1078</v>
      </c>
      <c r="C1148" s="36" t="s">
        <v>122</v>
      </c>
    </row>
    <row r="1149" spans="2:5" x14ac:dyDescent="0.2">
      <c r="B1149" s="41" t="s">
        <v>1079</v>
      </c>
      <c r="C1149" s="36" t="s">
        <v>122</v>
      </c>
    </row>
    <row r="1150" spans="2:5" x14ac:dyDescent="0.2">
      <c r="B1150" s="41" t="s">
        <v>1080</v>
      </c>
      <c r="C1150" s="36"/>
      <c r="D1150" s="37" t="s">
        <v>122</v>
      </c>
    </row>
    <row r="1151" spans="2:5" x14ac:dyDescent="0.2">
      <c r="B1151" s="41" t="s">
        <v>1081</v>
      </c>
      <c r="C1151" s="36" t="s">
        <v>122</v>
      </c>
    </row>
    <row r="1152" spans="2:5" x14ac:dyDescent="0.2">
      <c r="B1152" s="41" t="s">
        <v>1082</v>
      </c>
      <c r="C1152" s="36"/>
      <c r="D1152" s="37" t="s">
        <v>122</v>
      </c>
    </row>
    <row r="1153" spans="2:5" x14ac:dyDescent="0.2">
      <c r="B1153" s="41" t="s">
        <v>1083</v>
      </c>
      <c r="C1153" s="36" t="s">
        <v>122</v>
      </c>
    </row>
    <row r="1154" spans="2:5" x14ac:dyDescent="0.2">
      <c r="B1154" s="41" t="s">
        <v>1084</v>
      </c>
      <c r="C1154" s="36" t="s">
        <v>122</v>
      </c>
    </row>
    <row r="1155" spans="2:5" x14ac:dyDescent="0.2">
      <c r="B1155" s="41" t="s">
        <v>1085</v>
      </c>
      <c r="C1155" s="36" t="s">
        <v>122</v>
      </c>
    </row>
    <row r="1156" spans="2:5" x14ac:dyDescent="0.2">
      <c r="B1156" s="41" t="s">
        <v>1086</v>
      </c>
      <c r="C1156" s="36" t="s">
        <v>122</v>
      </c>
    </row>
    <row r="1157" spans="2:5" x14ac:dyDescent="0.2">
      <c r="B1157" s="41" t="s">
        <v>1087</v>
      </c>
      <c r="C1157" s="36" t="s">
        <v>122</v>
      </c>
    </row>
    <row r="1158" spans="2:5" x14ac:dyDescent="0.2">
      <c r="B1158" s="41" t="s">
        <v>1088</v>
      </c>
      <c r="C1158" s="36"/>
      <c r="D1158" s="37" t="s">
        <v>122</v>
      </c>
    </row>
    <row r="1159" spans="2:5" x14ac:dyDescent="0.2">
      <c r="B1159" s="41" t="s">
        <v>1089</v>
      </c>
      <c r="C1159" s="36" t="s">
        <v>122</v>
      </c>
    </row>
    <row r="1160" spans="2:5" x14ac:dyDescent="0.2">
      <c r="B1160" s="41" t="s">
        <v>1090</v>
      </c>
      <c r="C1160" s="36" t="s">
        <v>122</v>
      </c>
    </row>
    <row r="1161" spans="2:5" x14ac:dyDescent="0.2">
      <c r="B1161" s="41" t="s">
        <v>1091</v>
      </c>
      <c r="C1161" s="36" t="s">
        <v>122</v>
      </c>
    </row>
    <row r="1162" spans="2:5" x14ac:dyDescent="0.2">
      <c r="B1162" s="41" t="s">
        <v>1092</v>
      </c>
      <c r="C1162" s="36" t="s">
        <v>122</v>
      </c>
    </row>
    <row r="1163" spans="2:5" x14ac:dyDescent="0.2">
      <c r="B1163" s="41" t="s">
        <v>1093</v>
      </c>
      <c r="C1163" s="36" t="s">
        <v>122</v>
      </c>
    </row>
    <row r="1164" spans="2:5" x14ac:dyDescent="0.2">
      <c r="B1164" s="41" t="s">
        <v>1094</v>
      </c>
      <c r="C1164" s="36" t="s">
        <v>122</v>
      </c>
    </row>
    <row r="1165" spans="2:5" x14ac:dyDescent="0.2">
      <c r="B1165" s="41" t="s">
        <v>1095</v>
      </c>
      <c r="C1165" s="36" t="s">
        <v>122</v>
      </c>
    </row>
    <row r="1166" spans="2:5" x14ac:dyDescent="0.2">
      <c r="B1166" s="41" t="s">
        <v>1096</v>
      </c>
      <c r="C1166" s="36"/>
      <c r="E1166" s="38" t="s">
        <v>122</v>
      </c>
    </row>
    <row r="1167" spans="2:5" x14ac:dyDescent="0.2">
      <c r="B1167" s="41" t="s">
        <v>1097</v>
      </c>
      <c r="C1167" s="36"/>
      <c r="E1167" s="38" t="s">
        <v>122</v>
      </c>
    </row>
    <row r="1168" spans="2:5" x14ac:dyDescent="0.2">
      <c r="B1168" s="41" t="s">
        <v>1098</v>
      </c>
      <c r="C1168" s="36" t="s">
        <v>122</v>
      </c>
    </row>
    <row r="1169" spans="2:5" x14ac:dyDescent="0.2">
      <c r="B1169" s="41" t="s">
        <v>1099</v>
      </c>
      <c r="C1169" s="36" t="s">
        <v>122</v>
      </c>
    </row>
    <row r="1170" spans="2:5" x14ac:dyDescent="0.2">
      <c r="B1170" s="41" t="s">
        <v>1100</v>
      </c>
      <c r="C1170" s="36" t="s">
        <v>122</v>
      </c>
    </row>
    <row r="1171" spans="2:5" x14ac:dyDescent="0.2">
      <c r="B1171" s="41" t="s">
        <v>1101</v>
      </c>
      <c r="C1171" s="36"/>
      <c r="E1171" s="38" t="s">
        <v>122</v>
      </c>
    </row>
    <row r="1172" spans="2:5" x14ac:dyDescent="0.2">
      <c r="B1172" s="41" t="s">
        <v>1102</v>
      </c>
      <c r="C1172" s="36" t="s">
        <v>122</v>
      </c>
    </row>
    <row r="1173" spans="2:5" x14ac:dyDescent="0.2">
      <c r="B1173" s="41" t="s">
        <v>1103</v>
      </c>
      <c r="C1173" s="36" t="s">
        <v>122</v>
      </c>
    </row>
    <row r="1174" spans="2:5" x14ac:dyDescent="0.2">
      <c r="B1174" s="41" t="s">
        <v>1104</v>
      </c>
      <c r="C1174" s="36"/>
      <c r="E1174" s="38" t="s">
        <v>122</v>
      </c>
    </row>
    <row r="1175" spans="2:5" x14ac:dyDescent="0.2">
      <c r="B1175" s="41" t="s">
        <v>1105</v>
      </c>
      <c r="C1175" s="36"/>
      <c r="E1175" s="38" t="s">
        <v>122</v>
      </c>
    </row>
    <row r="1176" spans="2:5" x14ac:dyDescent="0.2">
      <c r="B1176" s="41" t="s">
        <v>1106</v>
      </c>
      <c r="C1176" s="36" t="s">
        <v>122</v>
      </c>
    </row>
    <row r="1177" spans="2:5" x14ac:dyDescent="0.2">
      <c r="B1177" s="41" t="s">
        <v>1107</v>
      </c>
      <c r="C1177" s="36" t="s">
        <v>122</v>
      </c>
    </row>
    <row r="1178" spans="2:5" x14ac:dyDescent="0.2">
      <c r="B1178" s="41" t="s">
        <v>1108</v>
      </c>
      <c r="C1178" s="36" t="s">
        <v>122</v>
      </c>
    </row>
    <row r="1179" spans="2:5" x14ac:dyDescent="0.2">
      <c r="B1179" s="41" t="s">
        <v>1109</v>
      </c>
      <c r="C1179" s="36"/>
      <c r="E1179" s="38" t="s">
        <v>122</v>
      </c>
    </row>
    <row r="1180" spans="2:5" x14ac:dyDescent="0.2">
      <c r="B1180" s="41" t="s">
        <v>1110</v>
      </c>
      <c r="C1180" s="36" t="s">
        <v>122</v>
      </c>
    </row>
    <row r="1181" spans="2:5" x14ac:dyDescent="0.2">
      <c r="B1181" s="41" t="s">
        <v>1111</v>
      </c>
      <c r="C1181" s="36" t="s">
        <v>122</v>
      </c>
    </row>
    <row r="1182" spans="2:5" x14ac:dyDescent="0.2">
      <c r="B1182" s="41" t="s">
        <v>1112</v>
      </c>
      <c r="C1182" s="36" t="s">
        <v>122</v>
      </c>
    </row>
    <row r="1183" spans="2:5" x14ac:dyDescent="0.2">
      <c r="B1183" s="41" t="s">
        <v>1113</v>
      </c>
      <c r="C1183" s="36" t="s">
        <v>122</v>
      </c>
    </row>
    <row r="1184" spans="2:5" x14ac:dyDescent="0.2">
      <c r="B1184" s="41" t="s">
        <v>1114</v>
      </c>
      <c r="C1184" s="36" t="s">
        <v>122</v>
      </c>
    </row>
    <row r="1185" spans="2:5" x14ac:dyDescent="0.2">
      <c r="B1185" s="41" t="s">
        <v>1115</v>
      </c>
      <c r="C1185" s="36" t="s">
        <v>122</v>
      </c>
    </row>
    <row r="1186" spans="2:5" x14ac:dyDescent="0.2">
      <c r="B1186" s="41" t="s">
        <v>1116</v>
      </c>
      <c r="C1186" s="36"/>
      <c r="E1186" s="38" t="s">
        <v>122</v>
      </c>
    </row>
    <row r="1187" spans="2:5" x14ac:dyDescent="0.2">
      <c r="B1187" s="41" t="s">
        <v>1117</v>
      </c>
      <c r="C1187" s="36" t="s">
        <v>122</v>
      </c>
    </row>
    <row r="1188" spans="2:5" x14ac:dyDescent="0.2">
      <c r="B1188" s="41" t="s">
        <v>1118</v>
      </c>
      <c r="C1188" s="36" t="s">
        <v>122</v>
      </c>
    </row>
    <row r="1189" spans="2:5" x14ac:dyDescent="0.2">
      <c r="B1189" s="41" t="s">
        <v>1119</v>
      </c>
      <c r="C1189" s="36" t="s">
        <v>122</v>
      </c>
    </row>
    <row r="1190" spans="2:5" x14ac:dyDescent="0.2">
      <c r="B1190" s="41" t="s">
        <v>1120</v>
      </c>
      <c r="C1190" s="36" t="s">
        <v>122</v>
      </c>
    </row>
    <row r="1191" spans="2:5" x14ac:dyDescent="0.2">
      <c r="B1191" s="41" t="s">
        <v>1121</v>
      </c>
      <c r="C1191" s="36" t="s">
        <v>122</v>
      </c>
    </row>
    <row r="1192" spans="2:5" x14ac:dyDescent="0.2">
      <c r="B1192" s="41" t="s">
        <v>1122</v>
      </c>
      <c r="C1192" s="36" t="s">
        <v>122</v>
      </c>
    </row>
    <row r="1193" spans="2:5" x14ac:dyDescent="0.2">
      <c r="B1193" s="41" t="s">
        <v>1123</v>
      </c>
      <c r="C1193" s="36" t="s">
        <v>122</v>
      </c>
    </row>
    <row r="1194" spans="2:5" x14ac:dyDescent="0.2">
      <c r="B1194" s="41" t="s">
        <v>1124</v>
      </c>
      <c r="C1194" s="36" t="s">
        <v>122</v>
      </c>
    </row>
    <row r="1195" spans="2:5" x14ac:dyDescent="0.2">
      <c r="B1195" s="41" t="s">
        <v>1125</v>
      </c>
      <c r="C1195" s="36" t="s">
        <v>122</v>
      </c>
    </row>
    <row r="1196" spans="2:5" x14ac:dyDescent="0.2">
      <c r="B1196" s="41" t="s">
        <v>1126</v>
      </c>
      <c r="C1196" s="36" t="s">
        <v>122</v>
      </c>
    </row>
    <row r="1197" spans="2:5" x14ac:dyDescent="0.2">
      <c r="B1197" s="41" t="s">
        <v>1127</v>
      </c>
      <c r="C1197" s="36" t="s">
        <v>122</v>
      </c>
    </row>
    <row r="1198" spans="2:5" x14ac:dyDescent="0.2">
      <c r="B1198" s="41" t="s">
        <v>1128</v>
      </c>
      <c r="C1198" s="36" t="s">
        <v>122</v>
      </c>
    </row>
    <row r="1199" spans="2:5" x14ac:dyDescent="0.2">
      <c r="B1199" s="41" t="s">
        <v>1129</v>
      </c>
      <c r="C1199" s="36"/>
      <c r="E1199" s="38" t="s">
        <v>122</v>
      </c>
    </row>
    <row r="1200" spans="2:5" x14ac:dyDescent="0.2">
      <c r="B1200" s="41" t="s">
        <v>1130</v>
      </c>
      <c r="C1200" s="36"/>
      <c r="D1200" s="37" t="s">
        <v>122</v>
      </c>
      <c r="E1200" s="38" t="s">
        <v>122</v>
      </c>
    </row>
    <row r="1201" spans="2:5" x14ac:dyDescent="0.2">
      <c r="B1201" s="41" t="s">
        <v>1131</v>
      </c>
      <c r="C1201" s="36" t="s">
        <v>122</v>
      </c>
    </row>
    <row r="1202" spans="2:5" x14ac:dyDescent="0.2">
      <c r="B1202" s="41" t="s">
        <v>1132</v>
      </c>
      <c r="C1202" s="36" t="s">
        <v>122</v>
      </c>
    </row>
    <row r="1203" spans="2:5" x14ac:dyDescent="0.2">
      <c r="B1203" s="41" t="s">
        <v>1133</v>
      </c>
      <c r="C1203" s="36" t="s">
        <v>122</v>
      </c>
    </row>
    <row r="1204" spans="2:5" x14ac:dyDescent="0.2">
      <c r="B1204" s="41" t="s">
        <v>1134</v>
      </c>
      <c r="C1204" s="36" t="s">
        <v>122</v>
      </c>
    </row>
    <row r="1205" spans="2:5" x14ac:dyDescent="0.2">
      <c r="B1205" s="41" t="s">
        <v>1135</v>
      </c>
      <c r="C1205" s="36" t="s">
        <v>122</v>
      </c>
    </row>
    <row r="1206" spans="2:5" x14ac:dyDescent="0.2">
      <c r="B1206" s="41" t="s">
        <v>1136</v>
      </c>
      <c r="C1206" s="36" t="s">
        <v>122</v>
      </c>
    </row>
    <row r="1207" spans="2:5" x14ac:dyDescent="0.2">
      <c r="B1207" s="41" t="s">
        <v>1137</v>
      </c>
      <c r="C1207" s="36" t="s">
        <v>122</v>
      </c>
    </row>
    <row r="1208" spans="2:5" x14ac:dyDescent="0.2">
      <c r="B1208" s="41" t="s">
        <v>1138</v>
      </c>
      <c r="C1208" s="36"/>
      <c r="E1208" s="38" t="s">
        <v>122</v>
      </c>
    </row>
    <row r="1209" spans="2:5" x14ac:dyDescent="0.2">
      <c r="B1209" s="41" t="s">
        <v>1139</v>
      </c>
      <c r="C1209" s="36" t="s">
        <v>122</v>
      </c>
    </row>
    <row r="1210" spans="2:5" x14ac:dyDescent="0.2">
      <c r="B1210" s="41" t="s">
        <v>1140</v>
      </c>
      <c r="C1210" s="36" t="s">
        <v>122</v>
      </c>
    </row>
    <row r="1211" spans="2:5" x14ac:dyDescent="0.2">
      <c r="B1211" s="41" t="s">
        <v>1141</v>
      </c>
      <c r="C1211" s="36"/>
      <c r="E1211" s="38" t="s">
        <v>122</v>
      </c>
    </row>
    <row r="1212" spans="2:5" x14ac:dyDescent="0.2">
      <c r="B1212" s="41" t="s">
        <v>1142</v>
      </c>
      <c r="C1212" s="36"/>
      <c r="D1212" s="37" t="s">
        <v>122</v>
      </c>
    </row>
    <row r="1213" spans="2:5" x14ac:dyDescent="0.2">
      <c r="B1213" s="41" t="s">
        <v>1143</v>
      </c>
      <c r="C1213" s="36" t="s">
        <v>122</v>
      </c>
    </row>
    <row r="1214" spans="2:5" x14ac:dyDescent="0.2">
      <c r="B1214" s="41" t="s">
        <v>1144</v>
      </c>
      <c r="C1214" s="36"/>
      <c r="E1214" s="38" t="s">
        <v>122</v>
      </c>
    </row>
    <row r="1215" spans="2:5" x14ac:dyDescent="0.2">
      <c r="B1215" s="41" t="s">
        <v>1145</v>
      </c>
      <c r="C1215" s="36" t="s">
        <v>122</v>
      </c>
    </row>
    <row r="1216" spans="2:5" x14ac:dyDescent="0.2">
      <c r="B1216" s="41" t="s">
        <v>1146</v>
      </c>
      <c r="C1216" s="36"/>
      <c r="E1216" s="38" t="s">
        <v>122</v>
      </c>
    </row>
    <row r="1217" spans="2:5" x14ac:dyDescent="0.2">
      <c r="B1217" s="41" t="s">
        <v>1147</v>
      </c>
      <c r="C1217" s="36" t="s">
        <v>122</v>
      </c>
    </row>
    <row r="1218" spans="2:5" x14ac:dyDescent="0.2">
      <c r="B1218" s="41" t="s">
        <v>1148</v>
      </c>
      <c r="C1218" s="36"/>
      <c r="D1218" s="37" t="s">
        <v>122</v>
      </c>
    </row>
    <row r="1219" spans="2:5" x14ac:dyDescent="0.2">
      <c r="B1219" s="41" t="s">
        <v>1149</v>
      </c>
      <c r="C1219" s="36" t="s">
        <v>122</v>
      </c>
    </row>
    <row r="1220" spans="2:5" x14ac:dyDescent="0.2">
      <c r="B1220" s="41" t="s">
        <v>1150</v>
      </c>
      <c r="C1220" s="36" t="s">
        <v>122</v>
      </c>
    </row>
    <row r="1221" spans="2:5" x14ac:dyDescent="0.2">
      <c r="B1221" s="41" t="s">
        <v>1151</v>
      </c>
      <c r="C1221" s="36"/>
      <c r="E1221" s="38" t="s">
        <v>122</v>
      </c>
    </row>
    <row r="1222" spans="2:5" x14ac:dyDescent="0.2">
      <c r="B1222" s="41" t="s">
        <v>1152</v>
      </c>
      <c r="C1222" s="36" t="s">
        <v>122</v>
      </c>
    </row>
    <row r="1223" spans="2:5" x14ac:dyDescent="0.2">
      <c r="B1223" s="41" t="s">
        <v>1153</v>
      </c>
      <c r="C1223" s="36" t="s">
        <v>122</v>
      </c>
    </row>
    <row r="1224" spans="2:5" x14ac:dyDescent="0.2">
      <c r="B1224" s="41" t="s">
        <v>1154</v>
      </c>
      <c r="C1224" s="36" t="s">
        <v>122</v>
      </c>
    </row>
    <row r="1225" spans="2:5" x14ac:dyDescent="0.2">
      <c r="B1225" s="41" t="s">
        <v>1156</v>
      </c>
      <c r="C1225" s="36"/>
      <c r="E1225" s="38" t="s">
        <v>122</v>
      </c>
    </row>
    <row r="1226" spans="2:5" x14ac:dyDescent="0.2">
      <c r="B1226" s="41" t="s">
        <v>1157</v>
      </c>
      <c r="C1226" s="36" t="s">
        <v>122</v>
      </c>
    </row>
    <row r="1227" spans="2:5" x14ac:dyDescent="0.2">
      <c r="B1227" s="41" t="s">
        <v>1158</v>
      </c>
      <c r="C1227" s="36"/>
    </row>
    <row r="1228" spans="2:5" x14ac:dyDescent="0.2">
      <c r="B1228" s="41" t="s">
        <v>89</v>
      </c>
      <c r="C1228" s="36"/>
      <c r="D1228" s="37" t="s">
        <v>1155</v>
      </c>
    </row>
    <row r="1229" spans="2:5" x14ac:dyDescent="0.2">
      <c r="B1229" s="41" t="s">
        <v>1159</v>
      </c>
      <c r="C1229" s="36"/>
      <c r="D1229" s="37" t="s">
        <v>1155</v>
      </c>
    </row>
    <row r="1230" spans="2:5" x14ac:dyDescent="0.2">
      <c r="B1230" s="41" t="s">
        <v>1160</v>
      </c>
      <c r="C1230" s="36"/>
      <c r="D1230" s="37" t="s">
        <v>1155</v>
      </c>
    </row>
    <row r="1231" spans="2:5" x14ac:dyDescent="0.2">
      <c r="B1231" s="41" t="s">
        <v>1161</v>
      </c>
      <c r="C1231" s="36"/>
    </row>
    <row r="1232" spans="2:5" x14ac:dyDescent="0.2">
      <c r="B1232" s="41" t="s">
        <v>1162</v>
      </c>
      <c r="C1232" s="36"/>
    </row>
    <row r="1233" spans="2:3" x14ac:dyDescent="0.2">
      <c r="B1233" s="41" t="s">
        <v>1163</v>
      </c>
      <c r="C1233" s="36"/>
    </row>
    <row r="1234" spans="2:3" x14ac:dyDescent="0.2">
      <c r="B1234" s="41" t="s">
        <v>1164</v>
      </c>
      <c r="C1234" s="36"/>
    </row>
    <row r="1235" spans="2:3" x14ac:dyDescent="0.2">
      <c r="B1235" s="41" t="s">
        <v>1165</v>
      </c>
      <c r="C1235" s="36"/>
    </row>
    <row r="1236" spans="2:3" x14ac:dyDescent="0.2">
      <c r="B1236" s="41" t="s">
        <v>1166</v>
      </c>
      <c r="C1236" s="36"/>
    </row>
    <row r="1237" spans="2:3" x14ac:dyDescent="0.2">
      <c r="B1237" s="41" t="s">
        <v>1167</v>
      </c>
      <c r="C1237" s="36"/>
    </row>
    <row r="1238" spans="2:3" x14ac:dyDescent="0.2">
      <c r="B1238" s="41" t="s">
        <v>1168</v>
      </c>
      <c r="C1238" s="36"/>
    </row>
    <row r="1239" spans="2:3" x14ac:dyDescent="0.2">
      <c r="B1239" s="41" t="s">
        <v>68</v>
      </c>
      <c r="C1239" s="36"/>
    </row>
    <row r="1240" spans="2:3" x14ac:dyDescent="0.2">
      <c r="B1240" s="41" t="s">
        <v>1169</v>
      </c>
      <c r="C1240" s="36"/>
    </row>
    <row r="1241" spans="2:3" x14ac:dyDescent="0.2">
      <c r="B1241" s="41" t="s">
        <v>1170</v>
      </c>
      <c r="C1241" s="36"/>
    </row>
    <row r="1242" spans="2:3" x14ac:dyDescent="0.2">
      <c r="B1242" s="41" t="s">
        <v>106</v>
      </c>
      <c r="C1242" s="36"/>
    </row>
    <row r="1243" spans="2:3" x14ac:dyDescent="0.2">
      <c r="B1243" s="41" t="s">
        <v>1171</v>
      </c>
      <c r="C1243" s="36"/>
    </row>
    <row r="1244" spans="2:3" x14ac:dyDescent="0.2">
      <c r="B1244" s="41" t="s">
        <v>107</v>
      </c>
      <c r="C1244" s="36"/>
    </row>
    <row r="1245" spans="2:3" x14ac:dyDescent="0.2">
      <c r="B1245" s="41" t="s">
        <v>1172</v>
      </c>
      <c r="C1245" s="36"/>
    </row>
    <row r="1246" spans="2:3" x14ac:dyDescent="0.2">
      <c r="B1246" s="41" t="s">
        <v>24</v>
      </c>
      <c r="C1246" s="36"/>
    </row>
    <row r="1247" spans="2:3" x14ac:dyDescent="0.2">
      <c r="B1247" s="41" t="s">
        <v>1173</v>
      </c>
      <c r="C1247" s="36"/>
    </row>
    <row r="1248" spans="2:3" x14ac:dyDescent="0.2">
      <c r="B1248" s="41" t="s">
        <v>1184</v>
      </c>
      <c r="C1248" s="36"/>
    </row>
    <row r="1249" spans="2:3" x14ac:dyDescent="0.2">
      <c r="B1249" s="41" t="s">
        <v>1185</v>
      </c>
      <c r="C1249" s="36"/>
    </row>
    <row r="1250" spans="2:3" x14ac:dyDescent="0.2">
      <c r="B1250" s="41" t="s">
        <v>1304</v>
      </c>
      <c r="C1250" s="36"/>
    </row>
    <row r="1251" spans="2:3" x14ac:dyDescent="0.2">
      <c r="B1251" s="41" t="s">
        <v>1570</v>
      </c>
      <c r="C1251" s="36"/>
    </row>
    <row r="1252" spans="2:3" x14ac:dyDescent="0.2">
      <c r="B1252" s="41" t="s">
        <v>1571</v>
      </c>
      <c r="C1252" s="36"/>
    </row>
    <row r="1253" spans="2:3" x14ac:dyDescent="0.2">
      <c r="B1253" s="41" t="s">
        <v>1572</v>
      </c>
      <c r="C1253" s="36"/>
    </row>
    <row r="1254" spans="2:3" x14ac:dyDescent="0.2">
      <c r="B1254" s="41" t="s">
        <v>1587</v>
      </c>
      <c r="C1254" s="36"/>
    </row>
    <row r="1255" spans="2:3" x14ac:dyDescent="0.2">
      <c r="B1255" s="41" t="s">
        <v>1738</v>
      </c>
      <c r="C1255" s="36"/>
    </row>
    <row r="1256" spans="2:3" x14ac:dyDescent="0.2">
      <c r="B1256" s="41" t="s">
        <v>1739</v>
      </c>
      <c r="C1256" s="36"/>
    </row>
    <row r="1257" spans="2:3" x14ac:dyDescent="0.2">
      <c r="B1257" s="41" t="s">
        <v>1771</v>
      </c>
      <c r="C1257" s="36"/>
    </row>
    <row r="1258" spans="2:3" x14ac:dyDescent="0.2">
      <c r="B1258" s="41" t="s">
        <v>1818</v>
      </c>
      <c r="C1258" s="36"/>
    </row>
    <row r="1259" spans="2:3" x14ac:dyDescent="0.2">
      <c r="B1259" s="41" t="s">
        <v>1926</v>
      </c>
      <c r="C1259" s="36"/>
    </row>
    <row r="1260" spans="2:3" x14ac:dyDescent="0.2">
      <c r="B1260" s="41" t="s">
        <v>1927</v>
      </c>
      <c r="C1260" s="36"/>
    </row>
    <row r="1261" spans="2:3" x14ac:dyDescent="0.2">
      <c r="B1261" s="41" t="s">
        <v>1928</v>
      </c>
      <c r="C1261" s="36"/>
    </row>
    <row r="1262" spans="2:3" x14ac:dyDescent="0.2">
      <c r="B1262" s="41" t="s">
        <v>1929</v>
      </c>
      <c r="C1262" s="36"/>
    </row>
    <row r="1263" spans="2:3" x14ac:dyDescent="0.2">
      <c r="B1263" s="41" t="s">
        <v>2276</v>
      </c>
      <c r="C1263" s="36"/>
    </row>
    <row r="1264" spans="2:3" x14ac:dyDescent="0.2">
      <c r="B1264" s="41" t="s">
        <v>2277</v>
      </c>
      <c r="C1264" s="36"/>
    </row>
    <row r="1265" spans="2:3" x14ac:dyDescent="0.2">
      <c r="B1265" s="41" t="s">
        <v>2278</v>
      </c>
      <c r="C1265" s="36"/>
    </row>
    <row r="1266" spans="2:3" x14ac:dyDescent="0.2">
      <c r="B1266" s="41" t="s">
        <v>2279</v>
      </c>
      <c r="C1266" s="36"/>
    </row>
    <row r="1267" spans="2:3" x14ac:dyDescent="0.2">
      <c r="B1267" s="41"/>
      <c r="C1267" s="36"/>
    </row>
    <row r="1268" spans="2:3" x14ac:dyDescent="0.2">
      <c r="B1268" s="41"/>
      <c r="C1268" s="36"/>
    </row>
    <row r="1269" spans="2:3" x14ac:dyDescent="0.2">
      <c r="B1269" s="46"/>
      <c r="C1269" s="36"/>
    </row>
  </sheetData>
  <pageMargins left="0" right="0" top="0" bottom="0" header="0" footer="0"/>
  <pageSetup paperSize="119" scale="72" fitToHeight="18" orientation="portrait" r:id="rId1"/>
  <headerFooter alignWithMargins="0"/>
  <rowBreaks count="2" manualBreakCount="2">
    <brk id="156" max="4" man="1"/>
    <brk id="1270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106D-DAC1-48A8-AE07-344BB8AFA4FD}">
  <sheetPr codeName="Feuil4">
    <tabColor rgb="FF8C8375"/>
  </sheetPr>
  <dimension ref="A1:E700"/>
  <sheetViews>
    <sheetView view="pageBreakPreview" zoomScale="90" zoomScaleNormal="100" zoomScaleSheetLayoutView="90" workbookViewId="0">
      <pane ySplit="3" topLeftCell="A661" activePane="bottomLeft" state="frozen"/>
      <selection activeCell="C10" sqref="C10"/>
      <selection pane="bottomLeft" activeCell="D685" sqref="D685:D689"/>
    </sheetView>
  </sheetViews>
  <sheetFormatPr baseColWidth="10" defaultColWidth="38.28515625" defaultRowHeight="12.75" x14ac:dyDescent="0.2"/>
  <cols>
    <col min="1" max="1" width="20.28515625" style="63" customWidth="1"/>
    <col min="2" max="2" width="50.7109375" style="64" customWidth="1"/>
    <col min="3" max="3" width="74.85546875" style="64" customWidth="1"/>
    <col min="4" max="4" width="38.28515625" style="64"/>
    <col min="5" max="5" width="48.5703125" style="64" customWidth="1"/>
    <col min="6" max="16384" width="38.28515625" style="63"/>
  </cols>
  <sheetData>
    <row r="1" spans="1:5" s="49" customFormat="1" ht="23.25" x14ac:dyDescent="0.35">
      <c r="A1" s="86" t="s">
        <v>1282</v>
      </c>
      <c r="B1" s="87"/>
      <c r="C1" s="87"/>
      <c r="D1" s="87"/>
      <c r="E1" s="88"/>
    </row>
    <row r="3" spans="1:5" s="53" customFormat="1" ht="15.75" x14ac:dyDescent="0.25">
      <c r="A3" s="50" t="s">
        <v>1</v>
      </c>
      <c r="B3" s="51" t="s">
        <v>2</v>
      </c>
      <c r="C3" s="51" t="s">
        <v>1283</v>
      </c>
      <c r="D3" s="51" t="s">
        <v>3</v>
      </c>
      <c r="E3" s="52" t="s">
        <v>4</v>
      </c>
    </row>
    <row r="4" spans="1:5" s="13" customFormat="1" ht="15" x14ac:dyDescent="0.25">
      <c r="A4" s="8">
        <v>45244</v>
      </c>
      <c r="B4" s="15" t="s">
        <v>19</v>
      </c>
      <c r="C4" s="10" t="s">
        <v>1187</v>
      </c>
      <c r="D4" s="11">
        <v>4</v>
      </c>
      <c r="E4" s="12"/>
    </row>
    <row r="5" spans="1:5" s="13" customFormat="1" ht="15" x14ac:dyDescent="0.25">
      <c r="A5" s="14">
        <v>45244</v>
      </c>
      <c r="B5" s="15" t="s">
        <v>27</v>
      </c>
      <c r="C5" s="16" t="s">
        <v>1187</v>
      </c>
      <c r="D5" s="17">
        <v>1</v>
      </c>
      <c r="E5" s="18"/>
    </row>
    <row r="6" spans="1:5" s="13" customFormat="1" ht="15" x14ac:dyDescent="0.25">
      <c r="A6" s="8">
        <v>45245</v>
      </c>
      <c r="B6" s="15" t="s">
        <v>19</v>
      </c>
      <c r="C6" s="10" t="s">
        <v>1191</v>
      </c>
      <c r="D6" s="11">
        <v>1.5</v>
      </c>
      <c r="E6" s="12"/>
    </row>
    <row r="7" spans="1:5" s="13" customFormat="1" ht="15" x14ac:dyDescent="0.25">
      <c r="A7" s="8">
        <v>45245</v>
      </c>
      <c r="B7" s="9" t="s">
        <v>20</v>
      </c>
      <c r="C7" s="10" t="s">
        <v>1187</v>
      </c>
      <c r="D7" s="11">
        <v>3.3</v>
      </c>
      <c r="E7" s="12"/>
    </row>
    <row r="8" spans="1:5" s="13" customFormat="1" ht="15" x14ac:dyDescent="0.25">
      <c r="A8" s="8">
        <v>45246</v>
      </c>
      <c r="B8" s="9" t="s">
        <v>20</v>
      </c>
      <c r="C8" s="10" t="s">
        <v>1195</v>
      </c>
      <c r="D8" s="11">
        <v>0.9</v>
      </c>
      <c r="E8" s="12"/>
    </row>
    <row r="9" spans="1:5" s="13" customFormat="1" ht="15" x14ac:dyDescent="0.25">
      <c r="A9" s="8">
        <v>45246</v>
      </c>
      <c r="B9" s="9" t="s">
        <v>20</v>
      </c>
      <c r="C9" s="10" t="s">
        <v>1199</v>
      </c>
      <c r="D9" s="11">
        <v>0.4</v>
      </c>
      <c r="E9" s="12"/>
    </row>
    <row r="10" spans="1:5" s="13" customFormat="1" ht="30" x14ac:dyDescent="0.25">
      <c r="A10" s="8">
        <v>45246</v>
      </c>
      <c r="B10" s="9" t="s">
        <v>80</v>
      </c>
      <c r="C10" s="10" t="s">
        <v>1196</v>
      </c>
      <c r="D10" s="11">
        <v>4.2</v>
      </c>
      <c r="E10" s="12"/>
    </row>
    <row r="11" spans="1:5" s="13" customFormat="1" ht="15" x14ac:dyDescent="0.25">
      <c r="A11" s="8">
        <v>45247</v>
      </c>
      <c r="B11" s="9" t="s">
        <v>19</v>
      </c>
      <c r="C11" s="10" t="s">
        <v>1202</v>
      </c>
      <c r="D11" s="11">
        <v>1.3</v>
      </c>
      <c r="E11" s="12"/>
    </row>
    <row r="12" spans="1:5" s="13" customFormat="1" ht="15" x14ac:dyDescent="0.25">
      <c r="A12" s="8">
        <v>45250</v>
      </c>
      <c r="B12" s="9" t="s">
        <v>19</v>
      </c>
      <c r="C12" s="10" t="s">
        <v>1208</v>
      </c>
      <c r="D12" s="11">
        <v>1.2</v>
      </c>
      <c r="E12" s="12"/>
    </row>
    <row r="13" spans="1:5" s="13" customFormat="1" ht="15" x14ac:dyDescent="0.25">
      <c r="A13" s="8">
        <v>45250</v>
      </c>
      <c r="B13" s="9" t="s">
        <v>80</v>
      </c>
      <c r="C13" s="10" t="s">
        <v>1204</v>
      </c>
      <c r="D13" s="11">
        <v>2.2000000000000002</v>
      </c>
      <c r="E13" s="12"/>
    </row>
    <row r="14" spans="1:5" s="13" customFormat="1" ht="15" x14ac:dyDescent="0.25">
      <c r="A14" s="8">
        <v>45251</v>
      </c>
      <c r="B14" s="9" t="s">
        <v>20</v>
      </c>
      <c r="C14" s="10" t="s">
        <v>1212</v>
      </c>
      <c r="D14" s="11">
        <v>2.5</v>
      </c>
      <c r="E14" s="12"/>
    </row>
    <row r="15" spans="1:5" s="13" customFormat="1" ht="15" x14ac:dyDescent="0.25">
      <c r="A15" s="8">
        <v>45251</v>
      </c>
      <c r="B15" s="9" t="s">
        <v>80</v>
      </c>
      <c r="C15" s="10" t="s">
        <v>1210</v>
      </c>
      <c r="D15" s="11">
        <v>2.7</v>
      </c>
      <c r="E15" s="12"/>
    </row>
    <row r="16" spans="1:5" s="13" customFormat="1" ht="15" x14ac:dyDescent="0.25">
      <c r="A16" s="8">
        <v>45252</v>
      </c>
      <c r="B16" s="9" t="s">
        <v>80</v>
      </c>
      <c r="C16" s="10" t="s">
        <v>1215</v>
      </c>
      <c r="D16" s="11">
        <v>0.8</v>
      </c>
      <c r="E16" s="12"/>
    </row>
    <row r="17" spans="1:5" s="13" customFormat="1" ht="15" x14ac:dyDescent="0.25">
      <c r="A17" s="8">
        <v>45253</v>
      </c>
      <c r="B17" s="9" t="s">
        <v>66</v>
      </c>
      <c r="C17" s="10" t="s">
        <v>1219</v>
      </c>
      <c r="D17" s="11">
        <v>3.5</v>
      </c>
      <c r="E17" s="12"/>
    </row>
    <row r="18" spans="1:5" s="13" customFormat="1" ht="15" x14ac:dyDescent="0.25">
      <c r="A18" s="8">
        <v>45253</v>
      </c>
      <c r="B18" s="9" t="s">
        <v>80</v>
      </c>
      <c r="C18" s="10" t="s">
        <v>1216</v>
      </c>
      <c r="D18" s="11">
        <v>1.3</v>
      </c>
      <c r="E18" s="12"/>
    </row>
    <row r="19" spans="1:5" s="13" customFormat="1" ht="15" x14ac:dyDescent="0.25">
      <c r="A19" s="8">
        <v>45254</v>
      </c>
      <c r="B19" s="9" t="s">
        <v>27</v>
      </c>
      <c r="C19" s="10" t="s">
        <v>1223</v>
      </c>
      <c r="D19" s="11">
        <v>1</v>
      </c>
      <c r="E19" s="12"/>
    </row>
    <row r="20" spans="1:5" s="13" customFormat="1" ht="15" x14ac:dyDescent="0.25">
      <c r="A20" s="8">
        <v>45254</v>
      </c>
      <c r="B20" s="9" t="s">
        <v>66</v>
      </c>
      <c r="C20" s="10" t="s">
        <v>1222</v>
      </c>
      <c r="D20" s="11">
        <v>2.4</v>
      </c>
      <c r="E20" s="12"/>
    </row>
    <row r="21" spans="1:5" s="13" customFormat="1" ht="15" x14ac:dyDescent="0.25">
      <c r="A21" s="8">
        <v>45254</v>
      </c>
      <c r="B21" s="9" t="s">
        <v>834</v>
      </c>
      <c r="C21" s="10" t="s">
        <v>1224</v>
      </c>
      <c r="D21" s="11">
        <v>1.9</v>
      </c>
      <c r="E21" s="12"/>
    </row>
    <row r="22" spans="1:5" s="13" customFormat="1" ht="30" x14ac:dyDescent="0.25">
      <c r="A22" s="8">
        <v>45257</v>
      </c>
      <c r="B22" s="9" t="s">
        <v>27</v>
      </c>
      <c r="C22" s="10" t="s">
        <v>1230</v>
      </c>
      <c r="D22" s="11">
        <v>7.1</v>
      </c>
      <c r="E22" s="12"/>
    </row>
    <row r="23" spans="1:5" s="13" customFormat="1" ht="15" x14ac:dyDescent="0.25">
      <c r="A23" s="8">
        <v>45257</v>
      </c>
      <c r="B23" s="9" t="s">
        <v>107</v>
      </c>
      <c r="C23" s="10" t="s">
        <v>1229</v>
      </c>
      <c r="D23" s="11">
        <v>1</v>
      </c>
      <c r="E23" s="12"/>
    </row>
    <row r="24" spans="1:5" s="13" customFormat="1" ht="30" x14ac:dyDescent="0.25">
      <c r="A24" s="8">
        <v>45258</v>
      </c>
      <c r="B24" s="9" t="s">
        <v>709</v>
      </c>
      <c r="C24" s="10" t="s">
        <v>1232</v>
      </c>
      <c r="D24" s="11">
        <v>2.5</v>
      </c>
      <c r="E24" s="12"/>
    </row>
    <row r="25" spans="1:5" s="13" customFormat="1" ht="30" x14ac:dyDescent="0.25">
      <c r="A25" s="8">
        <v>45258</v>
      </c>
      <c r="B25" s="9" t="s">
        <v>33</v>
      </c>
      <c r="C25" s="10" t="s">
        <v>1231</v>
      </c>
      <c r="D25" s="11">
        <v>4.7</v>
      </c>
      <c r="E25" s="12"/>
    </row>
    <row r="26" spans="1:5" s="13" customFormat="1" ht="30" x14ac:dyDescent="0.25">
      <c r="A26" s="8">
        <v>45259</v>
      </c>
      <c r="B26" s="9" t="s">
        <v>73</v>
      </c>
      <c r="C26" s="10" t="s">
        <v>1236</v>
      </c>
      <c r="D26" s="11">
        <v>2.8</v>
      </c>
      <c r="E26" s="12"/>
    </row>
    <row r="27" spans="1:5" s="13" customFormat="1" ht="15" x14ac:dyDescent="0.25">
      <c r="A27" s="8">
        <v>45259</v>
      </c>
      <c r="B27" s="9" t="s">
        <v>73</v>
      </c>
      <c r="C27" s="10" t="s">
        <v>1240</v>
      </c>
      <c r="D27" s="11">
        <v>1.1000000000000001</v>
      </c>
      <c r="E27" s="12"/>
    </row>
    <row r="28" spans="1:5" s="13" customFormat="1" ht="15" x14ac:dyDescent="0.25">
      <c r="A28" s="8">
        <v>45259</v>
      </c>
      <c r="B28" s="9" t="s">
        <v>709</v>
      </c>
      <c r="C28" s="10" t="s">
        <v>1242</v>
      </c>
      <c r="D28" s="11">
        <v>0.6</v>
      </c>
      <c r="E28" s="12"/>
    </row>
    <row r="29" spans="1:5" s="13" customFormat="1" ht="30" x14ac:dyDescent="0.25">
      <c r="A29" s="8">
        <v>45259</v>
      </c>
      <c r="B29" s="9" t="s">
        <v>709</v>
      </c>
      <c r="C29" s="10" t="s">
        <v>1238</v>
      </c>
      <c r="D29" s="11">
        <v>1.2</v>
      </c>
      <c r="E29" s="12"/>
    </row>
    <row r="30" spans="1:5" s="13" customFormat="1" ht="15" x14ac:dyDescent="0.25">
      <c r="A30" s="8">
        <v>45259</v>
      </c>
      <c r="B30" s="9" t="s">
        <v>709</v>
      </c>
      <c r="C30" s="10" t="s">
        <v>1239</v>
      </c>
      <c r="D30" s="11">
        <v>0.9</v>
      </c>
      <c r="E30" s="12"/>
    </row>
    <row r="31" spans="1:5" s="13" customFormat="1" ht="15" x14ac:dyDescent="0.25">
      <c r="A31" s="8">
        <v>45259</v>
      </c>
      <c r="B31" s="9" t="s">
        <v>33</v>
      </c>
      <c r="C31" s="10" t="s">
        <v>1240</v>
      </c>
      <c r="D31" s="11">
        <v>1.5</v>
      </c>
      <c r="E31" s="12"/>
    </row>
    <row r="32" spans="1:5" s="13" customFormat="1" ht="30" x14ac:dyDescent="0.25">
      <c r="A32" s="8">
        <v>45260</v>
      </c>
      <c r="B32" s="9" t="s">
        <v>18</v>
      </c>
      <c r="C32" s="10" t="s">
        <v>1258</v>
      </c>
      <c r="D32" s="11">
        <v>1.1000000000000001</v>
      </c>
      <c r="E32" s="12"/>
    </row>
    <row r="33" spans="1:5" s="13" customFormat="1" ht="15" x14ac:dyDescent="0.25">
      <c r="A33" s="8">
        <v>45260</v>
      </c>
      <c r="B33" s="9" t="s">
        <v>709</v>
      </c>
      <c r="C33" s="10" t="s">
        <v>1244</v>
      </c>
      <c r="D33" s="11">
        <v>0.9</v>
      </c>
      <c r="E33" s="12"/>
    </row>
    <row r="34" spans="1:5" s="13" customFormat="1" ht="15" x14ac:dyDescent="0.25">
      <c r="A34" s="8">
        <v>45260</v>
      </c>
      <c r="B34" s="9" t="s">
        <v>27</v>
      </c>
      <c r="C34" s="10" t="s">
        <v>1251</v>
      </c>
      <c r="D34" s="11">
        <v>0.3</v>
      </c>
      <c r="E34" s="12"/>
    </row>
    <row r="35" spans="1:5" s="13" customFormat="1" ht="15" x14ac:dyDescent="0.25">
      <c r="A35" s="8">
        <v>45260</v>
      </c>
      <c r="B35" s="9" t="s">
        <v>66</v>
      </c>
      <c r="C35" s="10" t="s">
        <v>1252</v>
      </c>
      <c r="D35" s="11">
        <v>1.5</v>
      </c>
      <c r="E35" s="12"/>
    </row>
    <row r="36" spans="1:5" s="13" customFormat="1" ht="15" x14ac:dyDescent="0.25">
      <c r="A36" s="8">
        <v>45260</v>
      </c>
      <c r="B36" s="9" t="s">
        <v>834</v>
      </c>
      <c r="C36" s="10" t="s">
        <v>1247</v>
      </c>
      <c r="D36" s="11">
        <v>1.4</v>
      </c>
      <c r="E36" s="12"/>
    </row>
    <row r="37" spans="1:5" s="13" customFormat="1" ht="15" x14ac:dyDescent="0.25">
      <c r="A37" s="8">
        <v>45261</v>
      </c>
      <c r="B37" s="9" t="s">
        <v>709</v>
      </c>
      <c r="C37" s="10" t="s">
        <v>1257</v>
      </c>
      <c r="D37" s="11">
        <v>1.7</v>
      </c>
      <c r="E37" s="12"/>
    </row>
    <row r="38" spans="1:5" s="13" customFormat="1" ht="15" x14ac:dyDescent="0.25">
      <c r="A38" s="8">
        <v>45261</v>
      </c>
      <c r="B38" s="9" t="s">
        <v>795</v>
      </c>
      <c r="C38" s="10" t="s">
        <v>1259</v>
      </c>
      <c r="D38" s="11">
        <v>0.3</v>
      </c>
      <c r="E38" s="12"/>
    </row>
    <row r="39" spans="1:5" s="13" customFormat="1" ht="15" x14ac:dyDescent="0.25">
      <c r="A39" s="8">
        <v>45261</v>
      </c>
      <c r="B39" s="9" t="s">
        <v>19</v>
      </c>
      <c r="C39" s="10" t="s">
        <v>1256</v>
      </c>
      <c r="D39" s="11">
        <v>0.4</v>
      </c>
      <c r="E39" s="12"/>
    </row>
    <row r="40" spans="1:5" s="13" customFormat="1" ht="15" x14ac:dyDescent="0.25">
      <c r="A40" s="8">
        <v>45261</v>
      </c>
      <c r="B40" s="9" t="s">
        <v>20</v>
      </c>
      <c r="C40" s="10" t="s">
        <v>1256</v>
      </c>
      <c r="D40" s="11">
        <v>0.4</v>
      </c>
      <c r="E40" s="12"/>
    </row>
    <row r="41" spans="1:5" s="13" customFormat="1" ht="15" x14ac:dyDescent="0.25">
      <c r="A41" s="8">
        <v>45261</v>
      </c>
      <c r="B41" s="9" t="s">
        <v>27</v>
      </c>
      <c r="C41" s="10" t="s">
        <v>1262</v>
      </c>
      <c r="D41" s="11">
        <v>0.1</v>
      </c>
      <c r="E41" s="12"/>
    </row>
    <row r="42" spans="1:5" s="13" customFormat="1" ht="15" x14ac:dyDescent="0.25">
      <c r="A42" s="8">
        <v>45261</v>
      </c>
      <c r="B42" s="9" t="s">
        <v>27</v>
      </c>
      <c r="C42" s="10" t="s">
        <v>1261</v>
      </c>
      <c r="D42" s="11">
        <v>1.6</v>
      </c>
      <c r="E42" s="12"/>
    </row>
    <row r="43" spans="1:5" s="13" customFormat="1" ht="15" x14ac:dyDescent="0.25">
      <c r="A43" s="8">
        <v>45261</v>
      </c>
      <c r="B43" s="9" t="s">
        <v>834</v>
      </c>
      <c r="C43" s="10" t="s">
        <v>1266</v>
      </c>
      <c r="D43" s="11">
        <v>0.5</v>
      </c>
      <c r="E43" s="12"/>
    </row>
    <row r="44" spans="1:5" s="13" customFormat="1" ht="15" x14ac:dyDescent="0.25">
      <c r="A44" s="8">
        <v>45264</v>
      </c>
      <c r="B44" s="9" t="s">
        <v>709</v>
      </c>
      <c r="C44" s="10" t="s">
        <v>1271</v>
      </c>
      <c r="D44" s="11">
        <v>1.4</v>
      </c>
      <c r="E44" s="12"/>
    </row>
    <row r="45" spans="1:5" s="13" customFormat="1" ht="15" x14ac:dyDescent="0.25">
      <c r="A45" s="8">
        <v>45264</v>
      </c>
      <c r="B45" s="9" t="s">
        <v>795</v>
      </c>
      <c r="C45" s="10" t="s">
        <v>1267</v>
      </c>
      <c r="D45" s="11">
        <v>1.7</v>
      </c>
      <c r="E45" s="12"/>
    </row>
    <row r="46" spans="1:5" s="13" customFormat="1" ht="15" x14ac:dyDescent="0.25">
      <c r="A46" s="8">
        <v>45264</v>
      </c>
      <c r="B46" s="9" t="s">
        <v>27</v>
      </c>
      <c r="C46" s="10" t="s">
        <v>1269</v>
      </c>
      <c r="D46" s="11">
        <v>1.8</v>
      </c>
      <c r="E46" s="12"/>
    </row>
    <row r="47" spans="1:5" s="13" customFormat="1" ht="15" x14ac:dyDescent="0.25">
      <c r="A47" s="8">
        <v>45264</v>
      </c>
      <c r="B47" s="9" t="s">
        <v>834</v>
      </c>
      <c r="C47" s="10" t="s">
        <v>1272</v>
      </c>
      <c r="D47" s="11">
        <v>0.5</v>
      </c>
      <c r="E47" s="12"/>
    </row>
    <row r="48" spans="1:5" s="13" customFormat="1" ht="15" x14ac:dyDescent="0.25">
      <c r="A48" s="8">
        <v>45265</v>
      </c>
      <c r="B48" s="9" t="s">
        <v>13</v>
      </c>
      <c r="C48" s="10" t="s">
        <v>1288</v>
      </c>
      <c r="D48" s="11">
        <v>2</v>
      </c>
      <c r="E48" s="12"/>
    </row>
    <row r="49" spans="1:5" s="13" customFormat="1" ht="30" x14ac:dyDescent="0.25">
      <c r="A49" s="8">
        <v>45265</v>
      </c>
      <c r="B49" s="9" t="s">
        <v>795</v>
      </c>
      <c r="C49" s="10" t="s">
        <v>1285</v>
      </c>
      <c r="D49" s="11">
        <v>2.1</v>
      </c>
      <c r="E49" s="12"/>
    </row>
    <row r="50" spans="1:5" s="13" customFormat="1" ht="45" x14ac:dyDescent="0.25">
      <c r="A50" s="8">
        <v>45265</v>
      </c>
      <c r="B50" s="9" t="s">
        <v>795</v>
      </c>
      <c r="C50" s="10" t="s">
        <v>1287</v>
      </c>
      <c r="D50" s="11">
        <v>1.3</v>
      </c>
      <c r="E50" s="12"/>
    </row>
    <row r="51" spans="1:5" s="13" customFormat="1" ht="15" x14ac:dyDescent="0.25">
      <c r="A51" s="8">
        <v>45265</v>
      </c>
      <c r="B51" s="9" t="s">
        <v>834</v>
      </c>
      <c r="C51" s="10" t="s">
        <v>1286</v>
      </c>
      <c r="D51" s="11">
        <v>0.5</v>
      </c>
      <c r="E51" s="12"/>
    </row>
    <row r="52" spans="1:5" s="13" customFormat="1" ht="15" x14ac:dyDescent="0.25">
      <c r="A52" s="8">
        <v>45266</v>
      </c>
      <c r="B52" s="9" t="s">
        <v>15</v>
      </c>
      <c r="C52" s="10" t="s">
        <v>1293</v>
      </c>
      <c r="D52" s="11">
        <v>1.1000000000000001</v>
      </c>
      <c r="E52" s="12"/>
    </row>
    <row r="53" spans="1:5" s="13" customFormat="1" ht="15" x14ac:dyDescent="0.25">
      <c r="A53" s="8">
        <v>45266</v>
      </c>
      <c r="B53" s="9" t="s">
        <v>834</v>
      </c>
      <c r="C53" s="10" t="s">
        <v>1291</v>
      </c>
      <c r="D53" s="11">
        <v>0.5</v>
      </c>
      <c r="E53" s="12"/>
    </row>
    <row r="54" spans="1:5" s="13" customFormat="1" ht="15" x14ac:dyDescent="0.25">
      <c r="A54" s="8">
        <v>45267</v>
      </c>
      <c r="B54" s="9" t="s">
        <v>13</v>
      </c>
      <c r="C54" s="10" t="s">
        <v>1297</v>
      </c>
      <c r="D54" s="11">
        <v>0.9</v>
      </c>
      <c r="E54" s="12"/>
    </row>
    <row r="55" spans="1:5" s="13" customFormat="1" ht="15" x14ac:dyDescent="0.25">
      <c r="A55" s="8">
        <v>45267</v>
      </c>
      <c r="B55" s="9" t="s">
        <v>19</v>
      </c>
      <c r="C55" s="10" t="s">
        <v>1295</v>
      </c>
      <c r="D55" s="11">
        <v>0.6</v>
      </c>
      <c r="E55" s="12"/>
    </row>
    <row r="56" spans="1:5" s="13" customFormat="1" ht="15" x14ac:dyDescent="0.25">
      <c r="A56" s="8">
        <v>45267</v>
      </c>
      <c r="B56" s="9" t="s">
        <v>20</v>
      </c>
      <c r="C56" s="10" t="s">
        <v>1298</v>
      </c>
      <c r="D56" s="11">
        <v>0.6</v>
      </c>
      <c r="E56" s="12"/>
    </row>
    <row r="57" spans="1:5" s="13" customFormat="1" ht="30" x14ac:dyDescent="0.25">
      <c r="A57" s="8">
        <v>45267</v>
      </c>
      <c r="B57" s="9" t="s">
        <v>110</v>
      </c>
      <c r="C57" s="10" t="s">
        <v>1296</v>
      </c>
      <c r="D57" s="11">
        <v>1.8</v>
      </c>
      <c r="E57" s="12"/>
    </row>
    <row r="58" spans="1:5" s="13" customFormat="1" ht="15" x14ac:dyDescent="0.25">
      <c r="A58" s="8">
        <v>45267</v>
      </c>
      <c r="B58" s="9" t="s">
        <v>15</v>
      </c>
      <c r="C58" s="10" t="s">
        <v>1299</v>
      </c>
      <c r="D58" s="11">
        <v>2.2000000000000002</v>
      </c>
      <c r="E58" s="12"/>
    </row>
    <row r="59" spans="1:5" s="13" customFormat="1" ht="15" x14ac:dyDescent="0.25">
      <c r="A59" s="8">
        <v>45267</v>
      </c>
      <c r="B59" s="9" t="s">
        <v>27</v>
      </c>
      <c r="C59" s="10" t="s">
        <v>1303</v>
      </c>
      <c r="D59" s="11">
        <v>0.3</v>
      </c>
      <c r="E59" s="12"/>
    </row>
    <row r="60" spans="1:5" s="13" customFormat="1" ht="30" x14ac:dyDescent="0.25">
      <c r="A60" s="8">
        <v>45268</v>
      </c>
      <c r="B60" s="9" t="s">
        <v>110</v>
      </c>
      <c r="C60" s="10" t="s">
        <v>1306</v>
      </c>
      <c r="D60" s="11">
        <v>0.4</v>
      </c>
      <c r="E60" s="12"/>
    </row>
    <row r="61" spans="1:5" s="13" customFormat="1" ht="15" x14ac:dyDescent="0.25">
      <c r="A61" s="8">
        <v>45268</v>
      </c>
      <c r="B61" s="9" t="s">
        <v>15</v>
      </c>
      <c r="C61" s="10" t="s">
        <v>1305</v>
      </c>
      <c r="D61" s="11">
        <v>3.6</v>
      </c>
      <c r="E61" s="12"/>
    </row>
    <row r="62" spans="1:5" s="13" customFormat="1" ht="15" x14ac:dyDescent="0.25">
      <c r="A62" s="8">
        <v>45268</v>
      </c>
      <c r="B62" s="9" t="s">
        <v>27</v>
      </c>
      <c r="C62" s="10" t="s">
        <v>1307</v>
      </c>
      <c r="D62" s="11">
        <v>1.5</v>
      </c>
      <c r="E62" s="12"/>
    </row>
    <row r="63" spans="1:5" s="13" customFormat="1" ht="15" x14ac:dyDescent="0.25">
      <c r="A63" s="8">
        <v>45268</v>
      </c>
      <c r="B63" s="9" t="s">
        <v>1304</v>
      </c>
      <c r="C63" s="10" t="s">
        <v>1309</v>
      </c>
      <c r="D63" s="11">
        <v>0.5</v>
      </c>
      <c r="E63" s="12"/>
    </row>
    <row r="64" spans="1:5" s="13" customFormat="1" ht="15" x14ac:dyDescent="0.25">
      <c r="A64" s="8">
        <v>45268</v>
      </c>
      <c r="B64" s="9" t="s">
        <v>45</v>
      </c>
      <c r="C64" s="10" t="s">
        <v>1311</v>
      </c>
      <c r="D64" s="11">
        <v>0.7</v>
      </c>
      <c r="E64" s="12"/>
    </row>
    <row r="65" spans="1:5" s="13" customFormat="1" ht="15" x14ac:dyDescent="0.25">
      <c r="A65" s="8">
        <v>45268</v>
      </c>
      <c r="B65" s="9" t="s">
        <v>834</v>
      </c>
      <c r="C65" s="10" t="s">
        <v>1306</v>
      </c>
      <c r="D65" s="11">
        <v>0.8</v>
      </c>
      <c r="E65" s="12"/>
    </row>
    <row r="66" spans="1:5" s="13" customFormat="1" ht="45" x14ac:dyDescent="0.25">
      <c r="A66" s="8">
        <v>45271</v>
      </c>
      <c r="B66" s="9" t="s">
        <v>1304</v>
      </c>
      <c r="C66" s="10" t="s">
        <v>1314</v>
      </c>
      <c r="D66" s="11">
        <v>2.9</v>
      </c>
      <c r="E66" s="12"/>
    </row>
    <row r="67" spans="1:5" s="13" customFormat="1" ht="15" x14ac:dyDescent="0.25">
      <c r="A67" s="8">
        <v>45271</v>
      </c>
      <c r="B67" s="9" t="s">
        <v>76</v>
      </c>
      <c r="C67" s="10" t="s">
        <v>1312</v>
      </c>
      <c r="D67" s="11">
        <v>0.3</v>
      </c>
      <c r="E67" s="12"/>
    </row>
    <row r="68" spans="1:5" s="13" customFormat="1" ht="30" x14ac:dyDescent="0.25">
      <c r="A68" s="8">
        <v>45271</v>
      </c>
      <c r="B68" s="9" t="s">
        <v>468</v>
      </c>
      <c r="C68" s="10" t="s">
        <v>1315</v>
      </c>
      <c r="D68" s="11">
        <v>1.6</v>
      </c>
      <c r="E68" s="12"/>
    </row>
    <row r="69" spans="1:5" s="13" customFormat="1" ht="15" x14ac:dyDescent="0.25">
      <c r="A69" s="8">
        <v>45271</v>
      </c>
      <c r="B69" s="9" t="s">
        <v>1317</v>
      </c>
      <c r="C69" s="10" t="s">
        <v>1313</v>
      </c>
      <c r="D69" s="11">
        <v>1</v>
      </c>
      <c r="E69" s="12"/>
    </row>
    <row r="70" spans="1:5" s="13" customFormat="1" ht="30" x14ac:dyDescent="0.25">
      <c r="A70" s="8">
        <v>45271</v>
      </c>
      <c r="B70" s="9" t="s">
        <v>1317</v>
      </c>
      <c r="C70" s="10" t="s">
        <v>1327</v>
      </c>
      <c r="D70" s="11">
        <v>2.6</v>
      </c>
      <c r="E70" s="12"/>
    </row>
    <row r="71" spans="1:5" s="13" customFormat="1" ht="15" x14ac:dyDescent="0.25">
      <c r="A71" s="8">
        <v>45272</v>
      </c>
      <c r="B71" s="9" t="s">
        <v>45</v>
      </c>
      <c r="C71" s="10" t="s">
        <v>1330</v>
      </c>
      <c r="D71" s="11">
        <v>0.7</v>
      </c>
      <c r="E71" s="12"/>
    </row>
    <row r="72" spans="1:5" s="13" customFormat="1" ht="15" x14ac:dyDescent="0.25">
      <c r="A72" s="8">
        <v>45272</v>
      </c>
      <c r="B72" s="9" t="s">
        <v>1280</v>
      </c>
      <c r="C72" s="10" t="s">
        <v>1321</v>
      </c>
      <c r="D72" s="11">
        <v>5.8</v>
      </c>
      <c r="E72" s="12"/>
    </row>
    <row r="73" spans="1:5" s="13" customFormat="1" ht="15" x14ac:dyDescent="0.25">
      <c r="A73" s="8">
        <v>45273</v>
      </c>
      <c r="B73" s="9" t="s">
        <v>45</v>
      </c>
      <c r="C73" s="10" t="s">
        <v>1325</v>
      </c>
      <c r="D73" s="11">
        <v>0.3</v>
      </c>
      <c r="E73" s="12"/>
    </row>
    <row r="74" spans="1:5" s="13" customFormat="1" ht="15" x14ac:dyDescent="0.25">
      <c r="A74" s="8">
        <v>45273</v>
      </c>
      <c r="B74" s="9" t="s">
        <v>1317</v>
      </c>
      <c r="C74" s="10" t="s">
        <v>1332</v>
      </c>
      <c r="D74" s="11">
        <v>2.2000000000000002</v>
      </c>
      <c r="E74" s="12"/>
    </row>
    <row r="75" spans="1:5" s="13" customFormat="1" ht="30" x14ac:dyDescent="0.25">
      <c r="A75" s="8">
        <v>45273</v>
      </c>
      <c r="B75" s="9" t="s">
        <v>1274</v>
      </c>
      <c r="C75" s="10" t="s">
        <v>1328</v>
      </c>
      <c r="D75" s="11">
        <v>4.5</v>
      </c>
      <c r="E75" s="12"/>
    </row>
    <row r="76" spans="1:5" s="13" customFormat="1" ht="15" x14ac:dyDescent="0.25">
      <c r="A76" s="8">
        <v>45274</v>
      </c>
      <c r="B76" s="9" t="s">
        <v>66</v>
      </c>
      <c r="C76" s="10" t="s">
        <v>1333</v>
      </c>
      <c r="D76" s="11">
        <v>0.3</v>
      </c>
      <c r="E76" s="12"/>
    </row>
    <row r="77" spans="1:5" s="13" customFormat="1" ht="15" x14ac:dyDescent="0.25">
      <c r="A77" s="8">
        <v>45274</v>
      </c>
      <c r="B77" s="9" t="s">
        <v>1304</v>
      </c>
      <c r="C77" s="10" t="s">
        <v>1339</v>
      </c>
      <c r="D77" s="11">
        <v>1.4</v>
      </c>
      <c r="E77" s="12"/>
    </row>
    <row r="78" spans="1:5" s="13" customFormat="1" ht="15" x14ac:dyDescent="0.25">
      <c r="A78" s="8">
        <v>45274</v>
      </c>
      <c r="B78" s="9" t="s">
        <v>20</v>
      </c>
      <c r="C78" s="10" t="s">
        <v>1337</v>
      </c>
      <c r="D78" s="11">
        <v>0.4</v>
      </c>
      <c r="E78" s="12"/>
    </row>
    <row r="79" spans="1:5" s="13" customFormat="1" ht="30" x14ac:dyDescent="0.25">
      <c r="A79" s="8">
        <v>45274</v>
      </c>
      <c r="B79" s="9" t="s">
        <v>20</v>
      </c>
      <c r="C79" s="10" t="s">
        <v>1338</v>
      </c>
      <c r="D79" s="11">
        <v>0.4</v>
      </c>
      <c r="E79" s="12"/>
    </row>
    <row r="80" spans="1:5" s="13" customFormat="1" ht="30" x14ac:dyDescent="0.25">
      <c r="A80" s="8">
        <v>45274</v>
      </c>
      <c r="B80" s="9" t="s">
        <v>1317</v>
      </c>
      <c r="C80" s="10" t="s">
        <v>1336</v>
      </c>
      <c r="D80" s="11">
        <v>1.8</v>
      </c>
      <c r="E80" s="12"/>
    </row>
    <row r="81" spans="1:5" s="13" customFormat="1" ht="15" x14ac:dyDescent="0.25">
      <c r="A81" s="8">
        <v>45274</v>
      </c>
      <c r="B81" s="9" t="s">
        <v>1274</v>
      </c>
      <c r="C81" s="10" t="s">
        <v>1340</v>
      </c>
      <c r="D81" s="11">
        <v>2.5</v>
      </c>
      <c r="E81" s="12"/>
    </row>
    <row r="82" spans="1:5" s="13" customFormat="1" ht="30" x14ac:dyDescent="0.25">
      <c r="A82" s="8">
        <v>45275</v>
      </c>
      <c r="B82" s="9" t="s">
        <v>66</v>
      </c>
      <c r="C82" s="10" t="s">
        <v>1345</v>
      </c>
      <c r="D82" s="11">
        <v>3.7</v>
      </c>
      <c r="E82" s="12"/>
    </row>
    <row r="83" spans="1:5" s="13" customFormat="1" ht="45" x14ac:dyDescent="0.25">
      <c r="A83" s="8">
        <v>45276</v>
      </c>
      <c r="B83" s="9" t="s">
        <v>66</v>
      </c>
      <c r="C83" s="10" t="s">
        <v>1347</v>
      </c>
      <c r="D83" s="11">
        <v>2.6</v>
      </c>
      <c r="E83" s="12"/>
    </row>
    <row r="84" spans="1:5" s="13" customFormat="1" ht="15" x14ac:dyDescent="0.25">
      <c r="A84" s="8">
        <v>45276</v>
      </c>
      <c r="B84" s="9" t="s">
        <v>1304</v>
      </c>
      <c r="C84" s="10" t="s">
        <v>1354</v>
      </c>
      <c r="D84" s="11">
        <v>0.3</v>
      </c>
      <c r="E84" s="12"/>
    </row>
    <row r="85" spans="1:5" s="13" customFormat="1" ht="15" x14ac:dyDescent="0.25">
      <c r="A85" s="8">
        <v>45278</v>
      </c>
      <c r="B85" s="9" t="s">
        <v>15</v>
      </c>
      <c r="C85" s="10" t="s">
        <v>1357</v>
      </c>
      <c r="D85" s="11">
        <v>4.3</v>
      </c>
      <c r="E85" s="12"/>
    </row>
    <row r="86" spans="1:5" s="13" customFormat="1" ht="15" x14ac:dyDescent="0.25">
      <c r="A86" s="8">
        <v>45278</v>
      </c>
      <c r="B86" s="9" t="s">
        <v>66</v>
      </c>
      <c r="C86" s="10" t="s">
        <v>1351</v>
      </c>
      <c r="D86" s="11">
        <v>1.8</v>
      </c>
      <c r="E86" s="12"/>
    </row>
    <row r="87" spans="1:5" s="13" customFormat="1" ht="15" x14ac:dyDescent="0.25">
      <c r="A87" s="8">
        <v>45278</v>
      </c>
      <c r="B87" s="9" t="s">
        <v>1304</v>
      </c>
      <c r="C87" s="10" t="s">
        <v>1349</v>
      </c>
      <c r="D87" s="11">
        <v>0.5</v>
      </c>
      <c r="E87" s="12"/>
    </row>
    <row r="88" spans="1:5" s="13" customFormat="1" ht="15" x14ac:dyDescent="0.25">
      <c r="A88" s="8">
        <v>45278</v>
      </c>
      <c r="B88" s="9" t="s">
        <v>1182</v>
      </c>
      <c r="C88" s="10" t="s">
        <v>1353</v>
      </c>
      <c r="D88" s="11">
        <v>0.4</v>
      </c>
      <c r="E88" s="12"/>
    </row>
    <row r="89" spans="1:5" s="13" customFormat="1" ht="15" x14ac:dyDescent="0.25">
      <c r="A89" s="8">
        <v>45279</v>
      </c>
      <c r="B89" s="9" t="s">
        <v>795</v>
      </c>
      <c r="C89" s="10" t="s">
        <v>1360</v>
      </c>
      <c r="D89" s="11">
        <v>0.1</v>
      </c>
      <c r="E89" s="12"/>
    </row>
    <row r="90" spans="1:5" s="13" customFormat="1" ht="15" x14ac:dyDescent="0.25">
      <c r="A90" s="8">
        <v>45279</v>
      </c>
      <c r="B90" s="9" t="s">
        <v>99</v>
      </c>
      <c r="C90" s="10" t="s">
        <v>1361</v>
      </c>
      <c r="D90" s="11">
        <v>0.1</v>
      </c>
      <c r="E90" s="12"/>
    </row>
    <row r="91" spans="1:5" s="13" customFormat="1" ht="15" x14ac:dyDescent="0.25">
      <c r="A91" s="8">
        <v>45279</v>
      </c>
      <c r="B91" s="9" t="s">
        <v>1182</v>
      </c>
      <c r="C91" s="10" t="s">
        <v>1359</v>
      </c>
      <c r="D91" s="11">
        <v>7.1</v>
      </c>
      <c r="E91" s="12"/>
    </row>
    <row r="92" spans="1:5" s="13" customFormat="1" ht="15" x14ac:dyDescent="0.25">
      <c r="A92" s="8">
        <v>45280</v>
      </c>
      <c r="B92" s="9" t="s">
        <v>15</v>
      </c>
      <c r="C92" s="10" t="s">
        <v>1364</v>
      </c>
      <c r="D92" s="11">
        <v>1.5</v>
      </c>
      <c r="E92" s="12"/>
    </row>
    <row r="93" spans="1:5" s="13" customFormat="1" ht="15" x14ac:dyDescent="0.25">
      <c r="A93" s="8">
        <v>45280</v>
      </c>
      <c r="B93" s="9" t="s">
        <v>27</v>
      </c>
      <c r="C93" s="10" t="s">
        <v>1369</v>
      </c>
      <c r="D93" s="11">
        <v>0.3</v>
      </c>
      <c r="E93" s="12"/>
    </row>
    <row r="94" spans="1:5" s="13" customFormat="1" ht="15" x14ac:dyDescent="0.25">
      <c r="A94" s="8">
        <v>45280</v>
      </c>
      <c r="B94" s="9" t="s">
        <v>99</v>
      </c>
      <c r="C94" s="10" t="s">
        <v>1365</v>
      </c>
      <c r="D94" s="11">
        <v>1.3</v>
      </c>
      <c r="E94" s="12"/>
    </row>
    <row r="95" spans="1:5" s="13" customFormat="1" ht="15" x14ac:dyDescent="0.25">
      <c r="A95" s="8">
        <v>45280</v>
      </c>
      <c r="B95" s="9" t="s">
        <v>1182</v>
      </c>
      <c r="C95" s="10" t="s">
        <v>1368</v>
      </c>
      <c r="D95" s="11">
        <v>0.3</v>
      </c>
      <c r="E95" s="12"/>
    </row>
    <row r="96" spans="1:5" s="13" customFormat="1" ht="15" x14ac:dyDescent="0.25">
      <c r="A96" s="8">
        <v>45280</v>
      </c>
      <c r="B96" s="9" t="s">
        <v>1317</v>
      </c>
      <c r="C96" s="10" t="s">
        <v>1366</v>
      </c>
      <c r="D96" s="11">
        <v>0.4</v>
      </c>
      <c r="E96" s="12"/>
    </row>
    <row r="97" spans="1:5" s="13" customFormat="1" ht="15" x14ac:dyDescent="0.25">
      <c r="A97" s="8">
        <v>45280</v>
      </c>
      <c r="B97" s="9" t="s">
        <v>15</v>
      </c>
      <c r="C97" s="10" t="s">
        <v>1367</v>
      </c>
      <c r="D97" s="11">
        <v>0.6</v>
      </c>
      <c r="E97" s="12"/>
    </row>
    <row r="98" spans="1:5" s="13" customFormat="1" ht="15" x14ac:dyDescent="0.25">
      <c r="A98" s="8">
        <v>45281</v>
      </c>
      <c r="B98" s="9" t="s">
        <v>99</v>
      </c>
      <c r="C98" s="10" t="s">
        <v>1372</v>
      </c>
      <c r="D98" s="11">
        <v>1</v>
      </c>
      <c r="E98" s="12"/>
    </row>
    <row r="99" spans="1:5" s="13" customFormat="1" ht="15" x14ac:dyDescent="0.25">
      <c r="A99" s="8">
        <v>45281</v>
      </c>
      <c r="B99" s="9" t="s">
        <v>834</v>
      </c>
      <c r="C99" s="10" t="s">
        <v>1376</v>
      </c>
      <c r="D99" s="11">
        <v>0.4</v>
      </c>
      <c r="E99" s="12"/>
    </row>
    <row r="100" spans="1:5" s="13" customFormat="1" ht="15" x14ac:dyDescent="0.25">
      <c r="A100" s="8">
        <v>45281</v>
      </c>
      <c r="B100" s="9" t="s">
        <v>59</v>
      </c>
      <c r="C100" s="10" t="s">
        <v>1373</v>
      </c>
      <c r="D100" s="11">
        <v>0.2</v>
      </c>
      <c r="E100" s="12"/>
    </row>
    <row r="101" spans="1:5" s="13" customFormat="1" ht="15" x14ac:dyDescent="0.25">
      <c r="A101" s="8">
        <v>45281</v>
      </c>
      <c r="B101" s="9" t="s">
        <v>59</v>
      </c>
      <c r="C101" s="10" t="s">
        <v>1377</v>
      </c>
      <c r="D101" s="11">
        <v>4.4000000000000004</v>
      </c>
      <c r="E101" s="12"/>
    </row>
    <row r="102" spans="1:5" s="13" customFormat="1" ht="15" x14ac:dyDescent="0.25">
      <c r="A102" s="8">
        <v>45281</v>
      </c>
      <c r="B102" s="9" t="s">
        <v>1317</v>
      </c>
      <c r="C102" s="10" t="s">
        <v>1371</v>
      </c>
      <c r="D102" s="11">
        <v>0.8</v>
      </c>
      <c r="E102" s="12"/>
    </row>
    <row r="103" spans="1:5" s="13" customFormat="1" ht="15" x14ac:dyDescent="0.25">
      <c r="A103" s="8">
        <v>45282</v>
      </c>
      <c r="B103" s="9" t="s">
        <v>1279</v>
      </c>
      <c r="C103" s="10" t="s">
        <v>1382</v>
      </c>
      <c r="D103" s="11">
        <v>0.5</v>
      </c>
      <c r="E103" s="12"/>
    </row>
    <row r="104" spans="1:5" s="13" customFormat="1" ht="15" x14ac:dyDescent="0.25">
      <c r="A104" s="8">
        <v>45282</v>
      </c>
      <c r="B104" s="9" t="s">
        <v>712</v>
      </c>
      <c r="C104" s="10" t="s">
        <v>1380</v>
      </c>
      <c r="D104" s="11">
        <v>3.7</v>
      </c>
      <c r="E104" s="12"/>
    </row>
    <row r="105" spans="1:5" s="13" customFormat="1" ht="15" x14ac:dyDescent="0.25">
      <c r="A105" s="8">
        <v>45282</v>
      </c>
      <c r="B105" s="9" t="s">
        <v>16</v>
      </c>
      <c r="C105" s="10" t="s">
        <v>1381</v>
      </c>
      <c r="D105" s="11">
        <v>1.8</v>
      </c>
      <c r="E105" s="12"/>
    </row>
    <row r="106" spans="1:5" s="13" customFormat="1" ht="15" x14ac:dyDescent="0.25">
      <c r="A106" s="8">
        <v>45306</v>
      </c>
      <c r="B106" s="9" t="s">
        <v>99</v>
      </c>
      <c r="C106" s="10" t="s">
        <v>1385</v>
      </c>
      <c r="D106" s="11">
        <v>1.8</v>
      </c>
      <c r="E106" s="12"/>
    </row>
    <row r="107" spans="1:5" s="13" customFormat="1" ht="30" x14ac:dyDescent="0.25">
      <c r="A107" s="8">
        <v>45306</v>
      </c>
      <c r="B107" s="9" t="s">
        <v>1279</v>
      </c>
      <c r="C107" s="10" t="s">
        <v>1388</v>
      </c>
      <c r="D107" s="11">
        <v>3.3</v>
      </c>
      <c r="E107" s="12"/>
    </row>
    <row r="108" spans="1:5" s="13" customFormat="1" ht="15" x14ac:dyDescent="0.25">
      <c r="A108" s="8">
        <v>45306</v>
      </c>
      <c r="B108" s="9" t="s">
        <v>712</v>
      </c>
      <c r="C108" s="10" t="s">
        <v>1383</v>
      </c>
      <c r="D108" s="11">
        <v>2.7</v>
      </c>
      <c r="E108" s="12"/>
    </row>
    <row r="109" spans="1:5" s="13" customFormat="1" ht="30" x14ac:dyDescent="0.25">
      <c r="A109" s="8">
        <v>45307</v>
      </c>
      <c r="B109" s="9" t="s">
        <v>99</v>
      </c>
      <c r="C109" s="10" t="s">
        <v>1394</v>
      </c>
      <c r="D109" s="11">
        <v>4.8</v>
      </c>
      <c r="E109" s="12"/>
    </row>
    <row r="110" spans="1:5" s="13" customFormat="1" ht="15" x14ac:dyDescent="0.25">
      <c r="A110" s="8">
        <v>45307</v>
      </c>
      <c r="B110" s="9" t="s">
        <v>1498</v>
      </c>
      <c r="C110" s="10" t="s">
        <v>1392</v>
      </c>
      <c r="D110" s="11">
        <v>1.9</v>
      </c>
      <c r="E110" s="12"/>
    </row>
    <row r="111" spans="1:5" s="13" customFormat="1" ht="15" x14ac:dyDescent="0.25">
      <c r="A111" s="8">
        <v>45307</v>
      </c>
      <c r="B111" s="9" t="s">
        <v>1317</v>
      </c>
      <c r="C111" s="10" t="s">
        <v>1390</v>
      </c>
      <c r="D111" s="11">
        <v>0.3</v>
      </c>
      <c r="E111" s="12"/>
    </row>
    <row r="112" spans="1:5" s="13" customFormat="1" ht="15" x14ac:dyDescent="0.25">
      <c r="A112" s="8">
        <v>45308</v>
      </c>
      <c r="B112" s="9" t="s">
        <v>99</v>
      </c>
      <c r="C112" s="10" t="s">
        <v>1397</v>
      </c>
      <c r="D112" s="11">
        <v>2.2000000000000002</v>
      </c>
      <c r="E112" s="12"/>
    </row>
    <row r="113" spans="1:5" s="13" customFormat="1" ht="15" x14ac:dyDescent="0.25">
      <c r="A113" s="8">
        <v>45308</v>
      </c>
      <c r="B113" s="9" t="s">
        <v>1498</v>
      </c>
      <c r="C113" s="10" t="s">
        <v>1402</v>
      </c>
      <c r="D113" s="11">
        <v>2.7</v>
      </c>
      <c r="E113" s="12"/>
    </row>
    <row r="114" spans="1:5" s="13" customFormat="1" ht="15" x14ac:dyDescent="0.25">
      <c r="A114" s="8">
        <v>45308</v>
      </c>
      <c r="B114" s="9" t="s">
        <v>59</v>
      </c>
      <c r="C114" s="10" t="s">
        <v>1403</v>
      </c>
      <c r="D114" s="11">
        <v>0.4</v>
      </c>
      <c r="E114" s="12"/>
    </row>
    <row r="115" spans="1:5" s="13" customFormat="1" ht="15" x14ac:dyDescent="0.25">
      <c r="A115" s="8">
        <v>45308</v>
      </c>
      <c r="B115" s="9" t="s">
        <v>1317</v>
      </c>
      <c r="C115" s="10" t="s">
        <v>1399</v>
      </c>
      <c r="D115" s="11">
        <v>0.3</v>
      </c>
      <c r="E115" s="12"/>
    </row>
    <row r="116" spans="1:5" s="13" customFormat="1" ht="15" x14ac:dyDescent="0.25">
      <c r="A116" s="8">
        <v>45309</v>
      </c>
      <c r="B116" s="9" t="s">
        <v>1498</v>
      </c>
      <c r="C116" s="10" t="s">
        <v>1411</v>
      </c>
      <c r="D116" s="11">
        <v>0.9</v>
      </c>
      <c r="E116" s="12"/>
    </row>
    <row r="117" spans="1:5" s="13" customFormat="1" ht="15" x14ac:dyDescent="0.25">
      <c r="A117" s="8">
        <v>45309</v>
      </c>
      <c r="B117" s="9" t="s">
        <v>712</v>
      </c>
      <c r="C117" s="10" t="s">
        <v>1414</v>
      </c>
      <c r="D117" s="11">
        <v>0.8</v>
      </c>
      <c r="E117" s="12"/>
    </row>
    <row r="118" spans="1:5" s="13" customFormat="1" ht="15" x14ac:dyDescent="0.25">
      <c r="A118" s="8">
        <v>45309</v>
      </c>
      <c r="B118" s="9" t="s">
        <v>87</v>
      </c>
      <c r="C118" s="10" t="s">
        <v>1409</v>
      </c>
      <c r="D118" s="11">
        <v>4.3</v>
      </c>
      <c r="E118" s="12"/>
    </row>
    <row r="119" spans="1:5" s="13" customFormat="1" ht="15" x14ac:dyDescent="0.25">
      <c r="A119" s="8">
        <v>45309</v>
      </c>
      <c r="B119" s="9" t="s">
        <v>834</v>
      </c>
      <c r="C119" s="10" t="s">
        <v>1410</v>
      </c>
      <c r="D119" s="11">
        <v>0.4</v>
      </c>
      <c r="E119" s="12"/>
    </row>
    <row r="120" spans="1:5" s="13" customFormat="1" ht="15" x14ac:dyDescent="0.25">
      <c r="A120" s="8">
        <v>45310</v>
      </c>
      <c r="B120" s="9" t="s">
        <v>1279</v>
      </c>
      <c r="C120" s="10" t="s">
        <v>1419</v>
      </c>
      <c r="D120" s="11">
        <v>1.3</v>
      </c>
      <c r="E120" s="12"/>
    </row>
    <row r="121" spans="1:5" s="13" customFormat="1" ht="15" x14ac:dyDescent="0.25">
      <c r="A121" s="8">
        <v>45310</v>
      </c>
      <c r="B121" s="9" t="s">
        <v>712</v>
      </c>
      <c r="C121" s="10" t="s">
        <v>1415</v>
      </c>
      <c r="D121" s="11">
        <v>0.5</v>
      </c>
      <c r="E121" s="12"/>
    </row>
    <row r="122" spans="1:5" s="13" customFormat="1" ht="15" x14ac:dyDescent="0.25">
      <c r="A122" s="8">
        <v>45310</v>
      </c>
      <c r="B122" s="9" t="s">
        <v>87</v>
      </c>
      <c r="C122" s="10" t="s">
        <v>1417</v>
      </c>
      <c r="D122" s="11">
        <v>0.4</v>
      </c>
      <c r="E122" s="12"/>
    </row>
    <row r="123" spans="1:5" s="13" customFormat="1" ht="15" x14ac:dyDescent="0.25">
      <c r="A123" s="8">
        <v>45310</v>
      </c>
      <c r="B123" s="9" t="s">
        <v>93</v>
      </c>
      <c r="C123" s="10" t="s">
        <v>1421</v>
      </c>
      <c r="D123" s="11">
        <v>4.0999999999999996</v>
      </c>
      <c r="E123" s="12"/>
    </row>
    <row r="124" spans="1:5" s="13" customFormat="1" ht="15" x14ac:dyDescent="0.25">
      <c r="A124" s="8">
        <v>45310</v>
      </c>
      <c r="B124" s="9" t="s">
        <v>59</v>
      </c>
      <c r="C124" s="10" t="s">
        <v>1418</v>
      </c>
      <c r="D124" s="11">
        <v>0.6</v>
      </c>
      <c r="E124" s="12"/>
    </row>
    <row r="125" spans="1:5" s="13" customFormat="1" ht="15" x14ac:dyDescent="0.25">
      <c r="A125" s="8">
        <v>45313</v>
      </c>
      <c r="B125" s="9" t="s">
        <v>834</v>
      </c>
      <c r="C125" s="10" t="s">
        <v>1423</v>
      </c>
      <c r="D125" s="11">
        <v>0.3</v>
      </c>
      <c r="E125" s="12"/>
    </row>
    <row r="126" spans="1:5" s="13" customFormat="1" ht="30" x14ac:dyDescent="0.25">
      <c r="A126" s="8">
        <v>45313</v>
      </c>
      <c r="B126" s="9" t="s">
        <v>93</v>
      </c>
      <c r="C126" s="10" t="s">
        <v>1427</v>
      </c>
      <c r="D126" s="11">
        <v>2.7</v>
      </c>
      <c r="E126" s="12"/>
    </row>
    <row r="127" spans="1:5" s="13" customFormat="1" ht="15" x14ac:dyDescent="0.25">
      <c r="A127" s="8">
        <v>45313</v>
      </c>
      <c r="B127" s="9" t="s">
        <v>70</v>
      </c>
      <c r="C127" s="10" t="s">
        <v>1426</v>
      </c>
      <c r="D127" s="11">
        <v>2.6</v>
      </c>
      <c r="E127" s="12"/>
    </row>
    <row r="128" spans="1:5" s="13" customFormat="1" ht="15" x14ac:dyDescent="0.25">
      <c r="A128" s="8">
        <v>45313</v>
      </c>
      <c r="B128" s="9" t="s">
        <v>59</v>
      </c>
      <c r="C128" s="10" t="s">
        <v>1425</v>
      </c>
      <c r="D128" s="11">
        <v>1.1000000000000001</v>
      </c>
      <c r="E128" s="12"/>
    </row>
    <row r="129" spans="1:5" s="13" customFormat="1" ht="15" x14ac:dyDescent="0.25">
      <c r="A129" s="8">
        <v>45314</v>
      </c>
      <c r="B129" s="9" t="s">
        <v>795</v>
      </c>
      <c r="C129" s="10" t="s">
        <v>1433</v>
      </c>
      <c r="D129" s="11">
        <v>4.2</v>
      </c>
      <c r="E129" s="12"/>
    </row>
    <row r="130" spans="1:5" s="13" customFormat="1" ht="15" x14ac:dyDescent="0.25">
      <c r="A130" s="8">
        <v>45314</v>
      </c>
      <c r="B130" s="9" t="s">
        <v>93</v>
      </c>
      <c r="C130" s="10" t="s">
        <v>1430</v>
      </c>
      <c r="D130" s="11">
        <v>1.2</v>
      </c>
      <c r="E130" s="12"/>
    </row>
    <row r="131" spans="1:5" s="13" customFormat="1" ht="15" x14ac:dyDescent="0.25">
      <c r="A131" s="8">
        <v>45314</v>
      </c>
      <c r="B131" s="9" t="s">
        <v>468</v>
      </c>
      <c r="C131" s="10" t="s">
        <v>1434</v>
      </c>
      <c r="D131" s="11">
        <v>0.5</v>
      </c>
      <c r="E131" s="12"/>
    </row>
    <row r="132" spans="1:5" s="13" customFormat="1" ht="15" x14ac:dyDescent="0.25">
      <c r="A132" s="8">
        <v>45314</v>
      </c>
      <c r="B132" s="9" t="s">
        <v>70</v>
      </c>
      <c r="C132" s="65" t="s">
        <v>1432</v>
      </c>
      <c r="D132" s="11">
        <v>0.9</v>
      </c>
      <c r="E132" s="12"/>
    </row>
    <row r="133" spans="1:5" s="13" customFormat="1" ht="30" x14ac:dyDescent="0.25">
      <c r="A133" s="8">
        <v>45314</v>
      </c>
      <c r="B133" s="9" t="s">
        <v>59</v>
      </c>
      <c r="C133" s="10" t="s">
        <v>1436</v>
      </c>
      <c r="D133" s="11">
        <v>0.5</v>
      </c>
      <c r="E133" s="12"/>
    </row>
    <row r="134" spans="1:5" s="13" customFormat="1" ht="15" x14ac:dyDescent="0.25">
      <c r="A134" s="8">
        <v>45315</v>
      </c>
      <c r="B134" s="9" t="s">
        <v>795</v>
      </c>
      <c r="C134" s="10" t="s">
        <v>1305</v>
      </c>
      <c r="D134" s="11">
        <v>2.2000000000000002</v>
      </c>
      <c r="E134" s="12"/>
    </row>
    <row r="135" spans="1:5" s="13" customFormat="1" ht="15" x14ac:dyDescent="0.25">
      <c r="A135" s="8">
        <v>45315</v>
      </c>
      <c r="B135" s="9" t="s">
        <v>834</v>
      </c>
      <c r="C135" s="10" t="s">
        <v>1442</v>
      </c>
      <c r="D135" s="11">
        <v>0.7</v>
      </c>
      <c r="E135" s="12"/>
    </row>
    <row r="136" spans="1:5" s="13" customFormat="1" ht="15" x14ac:dyDescent="0.25">
      <c r="A136" s="8">
        <v>45315</v>
      </c>
      <c r="B136" s="9" t="s">
        <v>16</v>
      </c>
      <c r="C136" s="10" t="s">
        <v>1438</v>
      </c>
      <c r="D136" s="11">
        <v>0.3</v>
      </c>
      <c r="E136" s="12"/>
    </row>
    <row r="137" spans="1:5" s="13" customFormat="1" ht="15" x14ac:dyDescent="0.25">
      <c r="A137" s="8">
        <v>45315</v>
      </c>
      <c r="B137" s="9" t="s">
        <v>59</v>
      </c>
      <c r="C137" s="10" t="s">
        <v>1440</v>
      </c>
      <c r="D137" s="11">
        <v>0.4</v>
      </c>
      <c r="E137" s="12"/>
    </row>
    <row r="138" spans="1:5" s="13" customFormat="1" ht="15" x14ac:dyDescent="0.25">
      <c r="A138" s="8">
        <v>45315</v>
      </c>
      <c r="B138" s="9" t="s">
        <v>59</v>
      </c>
      <c r="C138" s="10" t="s">
        <v>1437</v>
      </c>
      <c r="D138" s="11">
        <v>0.4</v>
      </c>
      <c r="E138" s="12"/>
    </row>
    <row r="139" spans="1:5" s="13" customFormat="1" ht="15" x14ac:dyDescent="0.25">
      <c r="A139" s="8">
        <v>45316</v>
      </c>
      <c r="B139" s="9" t="s">
        <v>87</v>
      </c>
      <c r="C139" s="10" t="s">
        <v>1449</v>
      </c>
      <c r="D139" s="11">
        <v>0.6</v>
      </c>
      <c r="E139" s="12"/>
    </row>
    <row r="140" spans="1:5" s="13" customFormat="1" ht="15" x14ac:dyDescent="0.25">
      <c r="A140" s="8">
        <v>45316</v>
      </c>
      <c r="B140" s="9" t="s">
        <v>795</v>
      </c>
      <c r="C140" s="10" t="s">
        <v>1453</v>
      </c>
      <c r="D140" s="11">
        <v>3.2</v>
      </c>
      <c r="E140" s="12"/>
    </row>
    <row r="141" spans="1:5" s="13" customFormat="1" ht="15" x14ac:dyDescent="0.25">
      <c r="A141" s="8">
        <v>45316</v>
      </c>
      <c r="B141" s="9" t="s">
        <v>834</v>
      </c>
      <c r="C141" s="10" t="s">
        <v>1445</v>
      </c>
      <c r="D141" s="11">
        <v>0.2</v>
      </c>
      <c r="E141" s="12"/>
    </row>
    <row r="142" spans="1:5" s="13" customFormat="1" ht="15" x14ac:dyDescent="0.25">
      <c r="A142" s="8">
        <v>45316</v>
      </c>
      <c r="B142" s="9" t="s">
        <v>70</v>
      </c>
      <c r="C142" s="10" t="s">
        <v>1450</v>
      </c>
      <c r="D142" s="11">
        <v>1.1000000000000001</v>
      </c>
      <c r="E142" s="12"/>
    </row>
    <row r="143" spans="1:5" s="13" customFormat="1" ht="15" x14ac:dyDescent="0.25">
      <c r="A143" s="8">
        <v>45317</v>
      </c>
      <c r="B143" s="9" t="s">
        <v>87</v>
      </c>
      <c r="C143" s="10" t="s">
        <v>1454</v>
      </c>
      <c r="D143" s="11">
        <v>0.2</v>
      </c>
      <c r="E143" s="12"/>
    </row>
    <row r="144" spans="1:5" s="13" customFormat="1" ht="15" x14ac:dyDescent="0.25">
      <c r="A144" s="8">
        <v>45317</v>
      </c>
      <c r="B144" s="9" t="s">
        <v>795</v>
      </c>
      <c r="C144" s="10" t="s">
        <v>1459</v>
      </c>
      <c r="D144" s="11">
        <v>3.6</v>
      </c>
      <c r="E144" s="12"/>
    </row>
    <row r="145" spans="1:5" s="13" customFormat="1" ht="15" x14ac:dyDescent="0.25">
      <c r="A145" s="8">
        <v>45317</v>
      </c>
      <c r="B145" s="9" t="s">
        <v>16</v>
      </c>
      <c r="C145" s="10" t="s">
        <v>1458</v>
      </c>
      <c r="D145" s="11">
        <v>0.3</v>
      </c>
      <c r="E145" s="12"/>
    </row>
    <row r="146" spans="1:5" s="13" customFormat="1" ht="15" x14ac:dyDescent="0.25">
      <c r="A146" s="8">
        <v>45317</v>
      </c>
      <c r="B146" s="9" t="s">
        <v>59</v>
      </c>
      <c r="C146" s="10" t="s">
        <v>1455</v>
      </c>
      <c r="D146" s="11">
        <v>1.2</v>
      </c>
      <c r="E146" s="12"/>
    </row>
    <row r="147" spans="1:5" s="13" customFormat="1" ht="15" x14ac:dyDescent="0.25">
      <c r="A147" s="8">
        <v>45319</v>
      </c>
      <c r="B147" s="9" t="s">
        <v>1498</v>
      </c>
      <c r="C147" s="10" t="s">
        <v>1460</v>
      </c>
      <c r="D147" s="11">
        <v>0.9</v>
      </c>
      <c r="E147" s="12"/>
    </row>
    <row r="148" spans="1:5" s="13" customFormat="1" ht="15" x14ac:dyDescent="0.25">
      <c r="A148" s="8">
        <v>45319</v>
      </c>
      <c r="B148" s="9" t="s">
        <v>795</v>
      </c>
      <c r="C148" s="10" t="s">
        <v>1462</v>
      </c>
      <c r="D148" s="11">
        <v>1.4</v>
      </c>
      <c r="E148" s="12"/>
    </row>
    <row r="149" spans="1:5" s="13" customFormat="1" ht="45" x14ac:dyDescent="0.25">
      <c r="A149" s="8">
        <v>45319</v>
      </c>
      <c r="B149" s="9" t="s">
        <v>93</v>
      </c>
      <c r="C149" s="10" t="s">
        <v>1461</v>
      </c>
      <c r="D149" s="11">
        <v>1.8</v>
      </c>
      <c r="E149" s="12"/>
    </row>
    <row r="150" spans="1:5" s="13" customFormat="1" ht="15" x14ac:dyDescent="0.25">
      <c r="A150" s="8">
        <v>45320</v>
      </c>
      <c r="B150" s="9" t="s">
        <v>76</v>
      </c>
      <c r="C150" s="10" t="s">
        <v>1468</v>
      </c>
      <c r="D150" s="11">
        <v>0.4</v>
      </c>
      <c r="E150" s="12"/>
    </row>
    <row r="151" spans="1:5" s="13" customFormat="1" ht="15" x14ac:dyDescent="0.25">
      <c r="A151" s="8">
        <v>45320</v>
      </c>
      <c r="B151" s="9" t="s">
        <v>1498</v>
      </c>
      <c r="C151" s="10" t="s">
        <v>1472</v>
      </c>
      <c r="D151" s="11">
        <v>1.1000000000000001</v>
      </c>
      <c r="E151" s="12"/>
    </row>
    <row r="152" spans="1:5" s="13" customFormat="1" ht="30" x14ac:dyDescent="0.25">
      <c r="A152" s="8">
        <v>45320</v>
      </c>
      <c r="B152" s="9" t="s">
        <v>795</v>
      </c>
      <c r="C152" s="10" t="s">
        <v>1471</v>
      </c>
      <c r="D152" s="11">
        <v>3.7</v>
      </c>
      <c r="E152" s="12"/>
    </row>
    <row r="153" spans="1:5" s="13" customFormat="1" ht="15" x14ac:dyDescent="0.25">
      <c r="A153" s="8">
        <v>45320</v>
      </c>
      <c r="B153" s="9" t="s">
        <v>70</v>
      </c>
      <c r="C153" s="10" t="s">
        <v>1466</v>
      </c>
      <c r="D153" s="11">
        <v>1.2</v>
      </c>
      <c r="E153" s="12"/>
    </row>
    <row r="154" spans="1:5" s="13" customFormat="1" ht="15" x14ac:dyDescent="0.25">
      <c r="A154" s="8">
        <v>45320</v>
      </c>
      <c r="B154" s="9" t="s">
        <v>31</v>
      </c>
      <c r="C154" s="10" t="s">
        <v>1470</v>
      </c>
      <c r="D154" s="11">
        <v>0.7</v>
      </c>
      <c r="E154" s="12"/>
    </row>
    <row r="155" spans="1:5" s="13" customFormat="1" ht="15" x14ac:dyDescent="0.25">
      <c r="A155" s="8">
        <v>45320</v>
      </c>
      <c r="B155" s="9" t="s">
        <v>16</v>
      </c>
      <c r="C155" s="10" t="s">
        <v>1465</v>
      </c>
      <c r="D155" s="11">
        <v>0.8</v>
      </c>
      <c r="E155" s="12"/>
    </row>
    <row r="156" spans="1:5" s="13" customFormat="1" ht="15" x14ac:dyDescent="0.25">
      <c r="A156" s="8">
        <v>45320</v>
      </c>
      <c r="B156" s="9" t="s">
        <v>1317</v>
      </c>
      <c r="C156" s="10" t="s">
        <v>1467</v>
      </c>
      <c r="D156" s="11">
        <v>0.2</v>
      </c>
      <c r="E156" s="12"/>
    </row>
    <row r="157" spans="1:5" s="13" customFormat="1" ht="15" x14ac:dyDescent="0.25">
      <c r="A157" s="8">
        <v>45321</v>
      </c>
      <c r="B157" s="9" t="s">
        <v>76</v>
      </c>
      <c r="C157" s="10" t="s">
        <v>1478</v>
      </c>
      <c r="D157" s="11">
        <v>1.2</v>
      </c>
      <c r="E157" s="12"/>
    </row>
    <row r="158" spans="1:5" s="13" customFormat="1" ht="30" x14ac:dyDescent="0.25">
      <c r="A158" s="8">
        <v>45321</v>
      </c>
      <c r="B158" s="9" t="s">
        <v>76</v>
      </c>
      <c r="C158" s="10" t="s">
        <v>1480</v>
      </c>
      <c r="D158" s="11">
        <v>1.2</v>
      </c>
      <c r="E158" s="12"/>
    </row>
    <row r="159" spans="1:5" s="13" customFormat="1" ht="15" x14ac:dyDescent="0.25">
      <c r="A159" s="8">
        <v>45321</v>
      </c>
      <c r="B159" s="9" t="s">
        <v>1498</v>
      </c>
      <c r="C159" s="10" t="s">
        <v>1476</v>
      </c>
      <c r="D159" s="11">
        <v>0.4</v>
      </c>
      <c r="E159" s="12"/>
    </row>
    <row r="160" spans="1:5" s="13" customFormat="1" ht="30" x14ac:dyDescent="0.25">
      <c r="A160" s="8">
        <v>45321</v>
      </c>
      <c r="B160" s="9" t="s">
        <v>56</v>
      </c>
      <c r="C160" s="10" t="s">
        <v>1484</v>
      </c>
      <c r="D160" s="11">
        <v>4.9000000000000004</v>
      </c>
      <c r="E160" s="12"/>
    </row>
    <row r="161" spans="1:5" s="13" customFormat="1" ht="15" x14ac:dyDescent="0.25">
      <c r="A161" s="8">
        <v>45321</v>
      </c>
      <c r="B161" s="9" t="s">
        <v>795</v>
      </c>
      <c r="C161" s="10" t="s">
        <v>1479</v>
      </c>
      <c r="D161" s="11">
        <v>0.3</v>
      </c>
      <c r="E161" s="12"/>
    </row>
    <row r="162" spans="1:5" s="13" customFormat="1" ht="15" x14ac:dyDescent="0.25">
      <c r="A162" s="8">
        <v>45321</v>
      </c>
      <c r="B162" s="9" t="s">
        <v>31</v>
      </c>
      <c r="C162" s="10" t="s">
        <v>1483</v>
      </c>
      <c r="D162" s="11">
        <v>0.9</v>
      </c>
      <c r="E162" s="12"/>
    </row>
    <row r="163" spans="1:5" s="13" customFormat="1" ht="15" x14ac:dyDescent="0.25">
      <c r="A163" s="8">
        <v>45321</v>
      </c>
      <c r="B163" s="9" t="s">
        <v>59</v>
      </c>
      <c r="C163" s="10" t="s">
        <v>1477</v>
      </c>
      <c r="D163" s="11">
        <v>0.7</v>
      </c>
      <c r="E163" s="12"/>
    </row>
    <row r="164" spans="1:5" s="13" customFormat="1" ht="30" x14ac:dyDescent="0.25">
      <c r="A164" s="8">
        <v>45322</v>
      </c>
      <c r="B164" s="9" t="s">
        <v>355</v>
      </c>
      <c r="C164" s="10" t="s">
        <v>1489</v>
      </c>
      <c r="D164" s="11">
        <v>2.4</v>
      </c>
      <c r="E164" s="12"/>
    </row>
    <row r="165" spans="1:5" s="13" customFormat="1" ht="15" x14ac:dyDescent="0.25">
      <c r="A165" s="8">
        <v>45322</v>
      </c>
      <c r="B165" s="9" t="s">
        <v>76</v>
      </c>
      <c r="C165" s="10" t="s">
        <v>1478</v>
      </c>
      <c r="D165" s="11">
        <v>0.4</v>
      </c>
      <c r="E165" s="12"/>
    </row>
    <row r="166" spans="1:5" s="13" customFormat="1" ht="15" x14ac:dyDescent="0.25">
      <c r="A166" s="8">
        <v>45322</v>
      </c>
      <c r="B166" s="9" t="s">
        <v>56</v>
      </c>
      <c r="C166" s="10" t="s">
        <v>1486</v>
      </c>
      <c r="D166" s="11">
        <v>1.6</v>
      </c>
      <c r="E166" s="12"/>
    </row>
    <row r="167" spans="1:5" s="13" customFormat="1" ht="15" x14ac:dyDescent="0.25">
      <c r="A167" s="8">
        <v>45322</v>
      </c>
      <c r="B167" s="9" t="s">
        <v>795</v>
      </c>
      <c r="C167" s="10" t="s">
        <v>1487</v>
      </c>
      <c r="D167" s="11">
        <v>1.6</v>
      </c>
      <c r="E167" s="12"/>
    </row>
    <row r="168" spans="1:5" s="13" customFormat="1" ht="15" x14ac:dyDescent="0.25">
      <c r="A168" s="8">
        <v>45323</v>
      </c>
      <c r="B168" s="9" t="s">
        <v>355</v>
      </c>
      <c r="C168" s="10" t="s">
        <v>1493</v>
      </c>
      <c r="D168" s="11">
        <v>0.6</v>
      </c>
      <c r="E168" s="12"/>
    </row>
    <row r="169" spans="1:5" s="13" customFormat="1" ht="15" x14ac:dyDescent="0.25">
      <c r="A169" s="8">
        <v>45323</v>
      </c>
      <c r="B169" s="9" t="s">
        <v>69</v>
      </c>
      <c r="C169" s="10" t="s">
        <v>1491</v>
      </c>
      <c r="D169" s="11">
        <v>0.4</v>
      </c>
      <c r="E169" s="12"/>
    </row>
    <row r="170" spans="1:5" s="13" customFormat="1" ht="15" x14ac:dyDescent="0.25">
      <c r="A170" s="8">
        <v>45323</v>
      </c>
      <c r="B170" s="9" t="s">
        <v>31</v>
      </c>
      <c r="C170" s="10" t="s">
        <v>1495</v>
      </c>
      <c r="D170" s="11">
        <v>0.6</v>
      </c>
      <c r="E170" s="12"/>
    </row>
    <row r="171" spans="1:5" s="13" customFormat="1" ht="15" x14ac:dyDescent="0.25">
      <c r="A171" s="8">
        <v>45323</v>
      </c>
      <c r="B171" s="9" t="s">
        <v>35</v>
      </c>
      <c r="C171" s="10" t="s">
        <v>1496</v>
      </c>
      <c r="D171" s="11">
        <v>1.9</v>
      </c>
      <c r="E171" s="12"/>
    </row>
    <row r="172" spans="1:5" s="13" customFormat="1" ht="15" x14ac:dyDescent="0.25">
      <c r="A172" s="8">
        <v>45327</v>
      </c>
      <c r="B172" s="9" t="s">
        <v>705</v>
      </c>
      <c r="C172" s="10" t="s">
        <v>1502</v>
      </c>
      <c r="D172" s="11">
        <v>1.5</v>
      </c>
      <c r="E172" s="12"/>
    </row>
    <row r="173" spans="1:5" s="13" customFormat="1" ht="15" x14ac:dyDescent="0.25">
      <c r="A173" s="8">
        <v>45327</v>
      </c>
      <c r="B173" s="9" t="s">
        <v>93</v>
      </c>
      <c r="C173" s="10" t="s">
        <v>1500</v>
      </c>
      <c r="D173" s="11">
        <v>1.4</v>
      </c>
      <c r="E173" s="12"/>
    </row>
    <row r="174" spans="1:5" s="13" customFormat="1" ht="15" x14ac:dyDescent="0.25">
      <c r="A174" s="8">
        <v>45327</v>
      </c>
      <c r="B174" s="9" t="s">
        <v>1275</v>
      </c>
      <c r="C174" s="10" t="s">
        <v>1508</v>
      </c>
      <c r="D174" s="11">
        <v>0.2</v>
      </c>
      <c r="E174" s="12"/>
    </row>
    <row r="175" spans="1:5" s="13" customFormat="1" ht="15" x14ac:dyDescent="0.25">
      <c r="A175" s="8">
        <v>45327</v>
      </c>
      <c r="B175" s="9" t="s">
        <v>31</v>
      </c>
      <c r="C175" s="10" t="s">
        <v>1510</v>
      </c>
      <c r="D175" s="11">
        <v>0.3</v>
      </c>
      <c r="E175" s="12"/>
    </row>
    <row r="176" spans="1:5" s="13" customFormat="1" ht="15" x14ac:dyDescent="0.25">
      <c r="A176" s="8">
        <v>45327</v>
      </c>
      <c r="B176" s="9" t="s">
        <v>802</v>
      </c>
      <c r="C176" s="10" t="s">
        <v>1509</v>
      </c>
      <c r="D176" s="11">
        <v>1.2</v>
      </c>
      <c r="E176" s="12"/>
    </row>
    <row r="177" spans="1:5" s="13" customFormat="1" ht="15" x14ac:dyDescent="0.25">
      <c r="A177" s="8">
        <v>45327</v>
      </c>
      <c r="B177" s="9" t="s">
        <v>16</v>
      </c>
      <c r="C177" s="10" t="s">
        <v>1507</v>
      </c>
      <c r="D177" s="11">
        <v>0.6</v>
      </c>
      <c r="E177" s="12"/>
    </row>
    <row r="178" spans="1:5" s="13" customFormat="1" ht="15" x14ac:dyDescent="0.25">
      <c r="A178" s="8">
        <v>45327</v>
      </c>
      <c r="B178" s="9" t="s">
        <v>59</v>
      </c>
      <c r="C178" s="10" t="s">
        <v>1505</v>
      </c>
      <c r="D178" s="11">
        <v>0.6</v>
      </c>
      <c r="E178" s="12"/>
    </row>
    <row r="179" spans="1:5" s="13" customFormat="1" ht="15" x14ac:dyDescent="0.25">
      <c r="A179" s="8">
        <v>45327</v>
      </c>
      <c r="B179" s="9" t="s">
        <v>1565</v>
      </c>
      <c r="C179" s="79" t="s">
        <v>1506</v>
      </c>
      <c r="D179" s="11">
        <v>0.2</v>
      </c>
      <c r="E179" s="12"/>
    </row>
    <row r="180" spans="1:5" s="13" customFormat="1" ht="15" x14ac:dyDescent="0.25">
      <c r="A180" s="8">
        <v>45327</v>
      </c>
      <c r="B180" s="9" t="s">
        <v>37</v>
      </c>
      <c r="C180" s="79" t="s">
        <v>1503</v>
      </c>
      <c r="D180" s="11">
        <v>1.5</v>
      </c>
      <c r="E180" s="12"/>
    </row>
    <row r="181" spans="1:5" s="13" customFormat="1" ht="15" x14ac:dyDescent="0.25">
      <c r="A181" s="8">
        <v>45327</v>
      </c>
      <c r="B181" s="9" t="s">
        <v>1343</v>
      </c>
      <c r="C181" s="10" t="s">
        <v>1504</v>
      </c>
      <c r="D181" s="11">
        <v>0.3</v>
      </c>
      <c r="E181" s="12"/>
    </row>
    <row r="182" spans="1:5" s="13" customFormat="1" ht="15" x14ac:dyDescent="0.25">
      <c r="A182" s="8">
        <v>45328</v>
      </c>
      <c r="B182" s="9" t="s">
        <v>93</v>
      </c>
      <c r="C182" s="10" t="s">
        <v>1512</v>
      </c>
      <c r="D182" s="11">
        <v>1.1000000000000001</v>
      </c>
      <c r="E182" s="12"/>
    </row>
    <row r="183" spans="1:5" s="13" customFormat="1" ht="15" x14ac:dyDescent="0.25">
      <c r="A183" s="8">
        <v>45328</v>
      </c>
      <c r="B183" s="9" t="s">
        <v>93</v>
      </c>
      <c r="C183" s="10" t="s">
        <v>1515</v>
      </c>
      <c r="D183" s="11">
        <v>0.4</v>
      </c>
      <c r="E183" s="12"/>
    </row>
    <row r="184" spans="1:5" s="13" customFormat="1" ht="45" x14ac:dyDescent="0.25">
      <c r="A184" s="8">
        <v>45328</v>
      </c>
      <c r="B184" s="9" t="s">
        <v>37</v>
      </c>
      <c r="C184" s="10" t="s">
        <v>1516</v>
      </c>
      <c r="D184" s="11">
        <v>5.5</v>
      </c>
      <c r="E184" s="12"/>
    </row>
    <row r="185" spans="1:5" s="13" customFormat="1" ht="15" x14ac:dyDescent="0.25">
      <c r="A185" s="8">
        <v>45329</v>
      </c>
      <c r="B185" s="9" t="s">
        <v>355</v>
      </c>
      <c r="C185" s="10" t="s">
        <v>1517</v>
      </c>
      <c r="D185" s="11">
        <v>0.2</v>
      </c>
      <c r="E185" s="12"/>
    </row>
    <row r="186" spans="1:5" s="13" customFormat="1" ht="15" x14ac:dyDescent="0.25">
      <c r="A186" s="8">
        <v>45329</v>
      </c>
      <c r="B186" s="9" t="s">
        <v>37</v>
      </c>
      <c r="C186" s="10" t="s">
        <v>1518</v>
      </c>
      <c r="D186" s="11">
        <v>4.9000000000000004</v>
      </c>
      <c r="E186" s="12"/>
    </row>
    <row r="187" spans="1:5" s="13" customFormat="1" ht="15" x14ac:dyDescent="0.25">
      <c r="A187" s="8">
        <v>45330</v>
      </c>
      <c r="B187" s="9" t="s">
        <v>355</v>
      </c>
      <c r="C187" s="10" t="s">
        <v>1522</v>
      </c>
      <c r="D187" s="11">
        <v>0.9</v>
      </c>
      <c r="E187" s="12"/>
    </row>
    <row r="188" spans="1:5" s="13" customFormat="1" ht="15" x14ac:dyDescent="0.25">
      <c r="A188" s="8">
        <v>45330</v>
      </c>
      <c r="B188" s="9" t="s">
        <v>35</v>
      </c>
      <c r="C188" s="10" t="s">
        <v>1524</v>
      </c>
      <c r="D188" s="11">
        <v>1.1000000000000001</v>
      </c>
      <c r="E188" s="12"/>
    </row>
    <row r="189" spans="1:5" s="13" customFormat="1" ht="15" x14ac:dyDescent="0.25">
      <c r="A189" s="8">
        <v>45330</v>
      </c>
      <c r="B189" s="9" t="s">
        <v>60</v>
      </c>
      <c r="C189" s="10"/>
      <c r="D189" s="11">
        <v>2.2999999999999998</v>
      </c>
      <c r="E189" s="12"/>
    </row>
    <row r="190" spans="1:5" s="13" customFormat="1" ht="15" x14ac:dyDescent="0.25">
      <c r="A190" s="8">
        <v>45330</v>
      </c>
      <c r="B190" s="9" t="s">
        <v>1317</v>
      </c>
      <c r="C190" s="10" t="s">
        <v>1521</v>
      </c>
      <c r="D190" s="11">
        <v>0.2</v>
      </c>
      <c r="E190" s="12"/>
    </row>
    <row r="191" spans="1:5" s="13" customFormat="1" ht="15" x14ac:dyDescent="0.25">
      <c r="A191" s="8">
        <v>45331</v>
      </c>
      <c r="B191" s="9" t="s">
        <v>69</v>
      </c>
      <c r="C191" s="10" t="s">
        <v>1526</v>
      </c>
      <c r="D191" s="11">
        <v>1.5</v>
      </c>
      <c r="E191" s="12"/>
    </row>
    <row r="192" spans="1:5" s="13" customFormat="1" ht="15" x14ac:dyDescent="0.25">
      <c r="A192" s="8">
        <v>45331</v>
      </c>
      <c r="B192" s="9" t="s">
        <v>35</v>
      </c>
      <c r="C192" s="10" t="s">
        <v>1527</v>
      </c>
      <c r="D192" s="11">
        <v>0.3</v>
      </c>
      <c r="E192" s="12"/>
    </row>
    <row r="193" spans="1:5" s="13" customFormat="1" ht="15" x14ac:dyDescent="0.25">
      <c r="A193" s="8">
        <v>45331</v>
      </c>
      <c r="B193" s="9" t="s">
        <v>812</v>
      </c>
      <c r="C193" s="10" t="s">
        <v>1525</v>
      </c>
      <c r="D193" s="11">
        <v>1.3</v>
      </c>
      <c r="E193" s="12"/>
    </row>
    <row r="194" spans="1:5" s="13" customFormat="1" ht="15" x14ac:dyDescent="0.25">
      <c r="A194" s="8">
        <v>45331</v>
      </c>
      <c r="B194" s="9" t="s">
        <v>60</v>
      </c>
      <c r="C194" s="10" t="s">
        <v>1530</v>
      </c>
      <c r="D194" s="11">
        <v>3.6</v>
      </c>
      <c r="E194" s="12"/>
    </row>
    <row r="195" spans="1:5" s="13" customFormat="1" ht="15" x14ac:dyDescent="0.25">
      <c r="A195" s="8">
        <v>45333</v>
      </c>
      <c r="B195" s="9" t="s">
        <v>60</v>
      </c>
      <c r="C195" s="10" t="s">
        <v>1531</v>
      </c>
      <c r="D195" s="11">
        <v>1.3</v>
      </c>
      <c r="E195" s="12"/>
    </row>
    <row r="196" spans="1:5" s="13" customFormat="1" ht="15" x14ac:dyDescent="0.25">
      <c r="A196" s="8">
        <v>45333</v>
      </c>
      <c r="B196" s="9" t="s">
        <v>27</v>
      </c>
      <c r="C196" s="10" t="s">
        <v>1534</v>
      </c>
      <c r="D196" s="11">
        <v>0.4</v>
      </c>
      <c r="E196" s="12"/>
    </row>
    <row r="197" spans="1:5" s="13" customFormat="1" ht="15" x14ac:dyDescent="0.25">
      <c r="A197" s="8">
        <v>45334</v>
      </c>
      <c r="B197" s="9" t="s">
        <v>76</v>
      </c>
      <c r="C197" s="10" t="s">
        <v>1537</v>
      </c>
      <c r="D197" s="11">
        <v>1.5</v>
      </c>
      <c r="E197" s="12"/>
    </row>
    <row r="198" spans="1:5" s="13" customFormat="1" ht="15" x14ac:dyDescent="0.25">
      <c r="A198" s="8">
        <v>45334</v>
      </c>
      <c r="B198" s="9" t="s">
        <v>12</v>
      </c>
      <c r="C198" s="10" t="s">
        <v>1540</v>
      </c>
      <c r="D198" s="11">
        <v>1.6</v>
      </c>
      <c r="E198" s="12"/>
    </row>
    <row r="199" spans="1:5" s="13" customFormat="1" ht="15" x14ac:dyDescent="0.25">
      <c r="A199" s="8">
        <v>45334</v>
      </c>
      <c r="B199" s="9" t="s">
        <v>812</v>
      </c>
      <c r="C199" s="10" t="s">
        <v>1541</v>
      </c>
      <c r="D199" s="11">
        <v>0.3</v>
      </c>
      <c r="E199" s="12"/>
    </row>
    <row r="200" spans="1:5" s="13" customFormat="1" ht="15" x14ac:dyDescent="0.25">
      <c r="A200" s="8">
        <v>45334</v>
      </c>
      <c r="B200" s="9" t="s">
        <v>60</v>
      </c>
      <c r="C200" s="10" t="s">
        <v>1539</v>
      </c>
      <c r="D200" s="11">
        <v>3.2</v>
      </c>
      <c r="E200" s="12"/>
    </row>
    <row r="201" spans="1:5" s="13" customFormat="1" ht="15" x14ac:dyDescent="0.25">
      <c r="A201" s="8">
        <v>45334</v>
      </c>
      <c r="B201" s="9" t="s">
        <v>27</v>
      </c>
      <c r="C201" s="10" t="s">
        <v>1535</v>
      </c>
      <c r="D201" s="11">
        <v>0.5</v>
      </c>
      <c r="E201" s="12"/>
    </row>
    <row r="202" spans="1:5" s="13" customFormat="1" ht="15" x14ac:dyDescent="0.25">
      <c r="A202" s="8">
        <v>45335</v>
      </c>
      <c r="B202" s="9" t="s">
        <v>76</v>
      </c>
      <c r="C202" s="10" t="s">
        <v>1544</v>
      </c>
      <c r="D202" s="11">
        <v>0.7</v>
      </c>
      <c r="E202" s="12"/>
    </row>
    <row r="203" spans="1:5" s="13" customFormat="1" ht="30" x14ac:dyDescent="0.25">
      <c r="A203" s="8">
        <v>45335</v>
      </c>
      <c r="B203" s="9" t="s">
        <v>37</v>
      </c>
      <c r="C203" s="10" t="s">
        <v>1545</v>
      </c>
      <c r="D203" s="11">
        <v>7.2</v>
      </c>
      <c r="E203" s="12"/>
    </row>
    <row r="204" spans="1:5" s="13" customFormat="1" ht="15" x14ac:dyDescent="0.25">
      <c r="A204" s="8">
        <v>45336</v>
      </c>
      <c r="B204" s="9" t="s">
        <v>76</v>
      </c>
      <c r="C204" s="10" t="s">
        <v>1550</v>
      </c>
      <c r="D204" s="11">
        <v>4.5999999999999996</v>
      </c>
      <c r="E204" s="12"/>
    </row>
    <row r="205" spans="1:5" s="13" customFormat="1" ht="30" x14ac:dyDescent="0.25">
      <c r="A205" s="8">
        <v>45336</v>
      </c>
      <c r="B205" s="9" t="s">
        <v>37</v>
      </c>
      <c r="C205" s="10" t="s">
        <v>1547</v>
      </c>
      <c r="D205" s="11">
        <v>1.5</v>
      </c>
      <c r="E205" s="12"/>
    </row>
    <row r="206" spans="1:5" s="13" customFormat="1" ht="15" x14ac:dyDescent="0.25">
      <c r="A206" s="8">
        <v>45336</v>
      </c>
      <c r="B206" s="9" t="s">
        <v>1343</v>
      </c>
      <c r="C206" s="10" t="s">
        <v>1551</v>
      </c>
      <c r="D206" s="11">
        <v>0.6</v>
      </c>
      <c r="E206" s="12"/>
    </row>
    <row r="207" spans="1:5" s="13" customFormat="1" ht="30" x14ac:dyDescent="0.25">
      <c r="A207" s="8">
        <v>45337</v>
      </c>
      <c r="B207" s="9" t="s">
        <v>1275</v>
      </c>
      <c r="C207" s="10" t="s">
        <v>1554</v>
      </c>
      <c r="D207" s="11">
        <v>2.2999999999999998</v>
      </c>
      <c r="E207" s="12"/>
    </row>
    <row r="208" spans="1:5" s="13" customFormat="1" ht="30" x14ac:dyDescent="0.25">
      <c r="A208" s="8">
        <v>45337</v>
      </c>
      <c r="B208" s="9" t="s">
        <v>1565</v>
      </c>
      <c r="C208" s="10" t="s">
        <v>1556</v>
      </c>
      <c r="D208" s="11">
        <v>1.7</v>
      </c>
      <c r="E208" s="12"/>
    </row>
    <row r="209" spans="1:5" s="13" customFormat="1" ht="30" x14ac:dyDescent="0.25">
      <c r="A209" s="8">
        <v>45337</v>
      </c>
      <c r="B209" s="9" t="s">
        <v>1343</v>
      </c>
      <c r="C209" s="10" t="s">
        <v>1553</v>
      </c>
      <c r="D209" s="11">
        <v>4.4000000000000004</v>
      </c>
      <c r="E209" s="12"/>
    </row>
    <row r="210" spans="1:5" s="13" customFormat="1" ht="15" x14ac:dyDescent="0.25">
      <c r="A210" s="8">
        <v>45338</v>
      </c>
      <c r="B210" s="9" t="s">
        <v>76</v>
      </c>
      <c r="C210" s="10" t="s">
        <v>1561</v>
      </c>
      <c r="D210" s="11">
        <v>5.2</v>
      </c>
      <c r="E210" s="12"/>
    </row>
    <row r="211" spans="1:5" s="13" customFormat="1" ht="15" x14ac:dyDescent="0.25">
      <c r="A211" s="8">
        <v>45338</v>
      </c>
      <c r="B211" s="9" t="s">
        <v>1275</v>
      </c>
      <c r="C211" s="10" t="s">
        <v>1558</v>
      </c>
      <c r="D211" s="11">
        <v>2.2000000000000002</v>
      </c>
      <c r="E211" s="12"/>
    </row>
    <row r="212" spans="1:5" s="13" customFormat="1" ht="15" x14ac:dyDescent="0.25">
      <c r="A212" s="8">
        <v>45338</v>
      </c>
      <c r="B212" s="9" t="s">
        <v>1565</v>
      </c>
      <c r="C212" s="79" t="s">
        <v>1593</v>
      </c>
      <c r="D212" s="11">
        <v>0.4</v>
      </c>
      <c r="E212" s="12"/>
    </row>
    <row r="213" spans="1:5" s="13" customFormat="1" ht="15" x14ac:dyDescent="0.25">
      <c r="A213" s="8">
        <v>45338</v>
      </c>
      <c r="B213" s="9" t="s">
        <v>1343</v>
      </c>
      <c r="C213" s="79" t="s">
        <v>1560</v>
      </c>
      <c r="D213" s="11">
        <v>0.3</v>
      </c>
      <c r="E213" s="12"/>
    </row>
    <row r="214" spans="1:5" s="13" customFormat="1" ht="15" x14ac:dyDescent="0.25">
      <c r="A214" s="8">
        <v>45339</v>
      </c>
      <c r="B214" s="9" t="s">
        <v>76</v>
      </c>
      <c r="C214" s="79" t="s">
        <v>1562</v>
      </c>
      <c r="D214" s="11">
        <v>1.25</v>
      </c>
      <c r="E214" s="12"/>
    </row>
    <row r="215" spans="1:5" s="13" customFormat="1" ht="15" x14ac:dyDescent="0.25">
      <c r="A215" s="8">
        <v>45341</v>
      </c>
      <c r="B215" s="9" t="s">
        <v>1275</v>
      </c>
      <c r="C215" s="79" t="s">
        <v>1462</v>
      </c>
      <c r="D215" s="11">
        <v>0.6</v>
      </c>
      <c r="E215" s="12"/>
    </row>
    <row r="216" spans="1:5" s="13" customFormat="1" ht="15" x14ac:dyDescent="0.25">
      <c r="A216" s="8">
        <v>45341</v>
      </c>
      <c r="B216" s="9" t="s">
        <v>1275</v>
      </c>
      <c r="C216" s="79" t="s">
        <v>1586</v>
      </c>
      <c r="D216" s="11">
        <v>0.2</v>
      </c>
      <c r="E216" s="12"/>
    </row>
    <row r="217" spans="1:5" s="13" customFormat="1" ht="15" x14ac:dyDescent="0.25">
      <c r="A217" s="8">
        <v>45341</v>
      </c>
      <c r="B217" s="9" t="s">
        <v>44</v>
      </c>
      <c r="C217" s="79" t="s">
        <v>1583</v>
      </c>
      <c r="D217" s="11">
        <v>0.2</v>
      </c>
      <c r="E217" s="12"/>
    </row>
    <row r="218" spans="1:5" s="13" customFormat="1" ht="15" x14ac:dyDescent="0.25">
      <c r="A218" s="8">
        <v>45341</v>
      </c>
      <c r="B218" s="9" t="s">
        <v>1565</v>
      </c>
      <c r="C218" s="79" t="s">
        <v>1518</v>
      </c>
      <c r="D218" s="11">
        <f>0.8+2.9</f>
        <v>3.7</v>
      </c>
      <c r="E218" s="12"/>
    </row>
    <row r="219" spans="1:5" s="13" customFormat="1" ht="15" x14ac:dyDescent="0.25">
      <c r="A219" s="8">
        <v>45341</v>
      </c>
      <c r="B219" s="9" t="s">
        <v>37</v>
      </c>
      <c r="C219" s="79" t="s">
        <v>1584</v>
      </c>
      <c r="D219" s="11">
        <v>0.6</v>
      </c>
      <c r="E219" s="12"/>
    </row>
    <row r="220" spans="1:5" s="13" customFormat="1" ht="15" x14ac:dyDescent="0.25">
      <c r="A220" s="8">
        <v>45341</v>
      </c>
      <c r="B220" s="9" t="s">
        <v>1343</v>
      </c>
      <c r="C220" s="79" t="s">
        <v>1585</v>
      </c>
      <c r="D220" s="11">
        <v>2.2999999999999998</v>
      </c>
      <c r="E220" s="12"/>
    </row>
    <row r="221" spans="1:5" s="13" customFormat="1" ht="15" x14ac:dyDescent="0.25">
      <c r="A221" s="8">
        <v>45342</v>
      </c>
      <c r="B221" s="9" t="s">
        <v>1565</v>
      </c>
      <c r="C221" s="79" t="s">
        <v>1518</v>
      </c>
      <c r="D221" s="11">
        <v>0.9</v>
      </c>
      <c r="E221" s="12"/>
    </row>
    <row r="222" spans="1:5" s="13" customFormat="1" ht="30" x14ac:dyDescent="0.25">
      <c r="A222" s="8">
        <v>45342</v>
      </c>
      <c r="B222" s="9" t="s">
        <v>37</v>
      </c>
      <c r="C222" s="10" t="s">
        <v>1590</v>
      </c>
      <c r="D222" s="11">
        <v>6.7</v>
      </c>
      <c r="E222" s="12"/>
    </row>
    <row r="223" spans="1:5" s="13" customFormat="1" ht="30" x14ac:dyDescent="0.25">
      <c r="A223" s="8">
        <v>45343</v>
      </c>
      <c r="B223" s="9" t="s">
        <v>1565</v>
      </c>
      <c r="C223" s="10" t="s">
        <v>1596</v>
      </c>
      <c r="D223" s="11">
        <v>6.4</v>
      </c>
      <c r="E223" s="12"/>
    </row>
    <row r="224" spans="1:5" s="13" customFormat="1" ht="15" x14ac:dyDescent="0.25">
      <c r="A224" s="8">
        <v>45343</v>
      </c>
      <c r="B224" s="9" t="s">
        <v>37</v>
      </c>
      <c r="C224" s="10" t="s">
        <v>1592</v>
      </c>
      <c r="D224" s="11">
        <v>1</v>
      </c>
      <c r="E224" s="12"/>
    </row>
    <row r="225" spans="1:5" s="13" customFormat="1" ht="15" x14ac:dyDescent="0.25">
      <c r="A225" s="8">
        <v>45344</v>
      </c>
      <c r="B225" s="9" t="s">
        <v>18</v>
      </c>
      <c r="C225" s="10" t="s">
        <v>1604</v>
      </c>
      <c r="D225" s="11">
        <v>2</v>
      </c>
      <c r="E225" s="12"/>
    </row>
    <row r="226" spans="1:5" s="13" customFormat="1" ht="15" x14ac:dyDescent="0.25">
      <c r="A226" s="8">
        <v>45344</v>
      </c>
      <c r="B226" s="9" t="s">
        <v>11</v>
      </c>
      <c r="C226" s="10" t="s">
        <v>1603</v>
      </c>
      <c r="D226" s="11">
        <v>0.2</v>
      </c>
      <c r="E226" s="12"/>
    </row>
    <row r="227" spans="1:5" s="13" customFormat="1" ht="30" x14ac:dyDescent="0.25">
      <c r="A227" s="8">
        <v>45344</v>
      </c>
      <c r="B227" s="9" t="s">
        <v>44</v>
      </c>
      <c r="C227" s="10" t="s">
        <v>1600</v>
      </c>
      <c r="D227" s="11">
        <v>2</v>
      </c>
      <c r="E227" s="12"/>
    </row>
    <row r="228" spans="1:5" s="13" customFormat="1" ht="15" x14ac:dyDescent="0.25">
      <c r="A228" s="8">
        <v>45344</v>
      </c>
      <c r="B228" s="9" t="s">
        <v>33</v>
      </c>
      <c r="C228" s="10" t="s">
        <v>1598</v>
      </c>
      <c r="D228" s="11">
        <v>1.2</v>
      </c>
      <c r="E228" s="12"/>
    </row>
    <row r="229" spans="1:5" s="13" customFormat="1" ht="15" x14ac:dyDescent="0.25">
      <c r="A229" s="8">
        <v>45344</v>
      </c>
      <c r="B229" s="9" t="s">
        <v>784</v>
      </c>
      <c r="C229" s="10" t="s">
        <v>1597</v>
      </c>
      <c r="D229" s="11">
        <v>0.3</v>
      </c>
      <c r="E229" s="12"/>
    </row>
    <row r="230" spans="1:5" s="13" customFormat="1" ht="15" x14ac:dyDescent="0.25">
      <c r="A230" s="8">
        <v>45344</v>
      </c>
      <c r="B230" s="9" t="s">
        <v>59</v>
      </c>
      <c r="C230" s="10" t="s">
        <v>1601</v>
      </c>
      <c r="D230" s="11">
        <v>0.3</v>
      </c>
      <c r="E230" s="12"/>
    </row>
    <row r="231" spans="1:5" s="13" customFormat="1" ht="15" x14ac:dyDescent="0.25">
      <c r="A231" s="8">
        <v>45344</v>
      </c>
      <c r="B231" s="9" t="s">
        <v>1565</v>
      </c>
      <c r="C231" s="10" t="s">
        <v>1606</v>
      </c>
      <c r="D231" s="11">
        <v>0.8</v>
      </c>
      <c r="E231" s="12"/>
    </row>
    <row r="232" spans="1:5" s="13" customFormat="1" ht="15" x14ac:dyDescent="0.25">
      <c r="A232" s="8">
        <v>45344</v>
      </c>
      <c r="B232" s="9" t="s">
        <v>1567</v>
      </c>
      <c r="C232" s="10" t="s">
        <v>1605</v>
      </c>
      <c r="D232" s="11">
        <v>1.4</v>
      </c>
      <c r="E232" s="12"/>
    </row>
    <row r="233" spans="1:5" s="13" customFormat="1" ht="15" x14ac:dyDescent="0.25">
      <c r="A233" s="8">
        <v>45344</v>
      </c>
      <c r="B233" s="9" t="s">
        <v>1730</v>
      </c>
      <c r="C233" s="10" t="s">
        <v>1602</v>
      </c>
      <c r="D233" s="11">
        <v>0.3</v>
      </c>
      <c r="E233" s="12"/>
    </row>
    <row r="234" spans="1:5" s="13" customFormat="1" ht="15" x14ac:dyDescent="0.25">
      <c r="A234" s="8">
        <v>45345</v>
      </c>
      <c r="B234" s="9" t="s">
        <v>44</v>
      </c>
      <c r="C234" s="10" t="s">
        <v>1609</v>
      </c>
      <c r="D234" s="11">
        <v>1.5</v>
      </c>
      <c r="E234" s="12"/>
    </row>
    <row r="235" spans="1:5" s="13" customFormat="1" ht="15" x14ac:dyDescent="0.25">
      <c r="A235" s="8">
        <v>45345</v>
      </c>
      <c r="B235" s="9" t="s">
        <v>784</v>
      </c>
      <c r="C235" s="10" t="s">
        <v>1608</v>
      </c>
      <c r="D235" s="11">
        <v>0.3</v>
      </c>
      <c r="E235" s="12"/>
    </row>
    <row r="236" spans="1:5" s="13" customFormat="1" ht="15" x14ac:dyDescent="0.25">
      <c r="A236" s="8">
        <v>45345</v>
      </c>
      <c r="B236" s="9" t="s">
        <v>42</v>
      </c>
      <c r="C236" s="10" t="s">
        <v>1610</v>
      </c>
      <c r="D236" s="11">
        <v>0.2</v>
      </c>
      <c r="E236" s="12"/>
    </row>
    <row r="237" spans="1:5" s="13" customFormat="1" ht="15" x14ac:dyDescent="0.25">
      <c r="A237" s="8">
        <v>45345</v>
      </c>
      <c r="B237" s="9" t="s">
        <v>1565</v>
      </c>
      <c r="C237" s="10" t="s">
        <v>1611</v>
      </c>
      <c r="D237" s="11">
        <v>0.6</v>
      </c>
      <c r="E237" s="12"/>
    </row>
    <row r="238" spans="1:5" s="13" customFormat="1" ht="15" x14ac:dyDescent="0.25">
      <c r="A238" s="8">
        <v>45345</v>
      </c>
      <c r="B238" s="9" t="s">
        <v>1567</v>
      </c>
      <c r="C238" s="10" t="s">
        <v>1305</v>
      </c>
      <c r="D238" s="11">
        <v>2.2999999999999998</v>
      </c>
      <c r="E238" s="12"/>
    </row>
    <row r="239" spans="1:5" s="13" customFormat="1" ht="15" x14ac:dyDescent="0.25">
      <c r="A239" s="8">
        <v>45345</v>
      </c>
      <c r="B239" s="9" t="s">
        <v>37</v>
      </c>
      <c r="C239" s="10" t="s">
        <v>1607</v>
      </c>
      <c r="D239" s="11">
        <v>0.7</v>
      </c>
      <c r="E239" s="12"/>
    </row>
    <row r="240" spans="1:5" s="13" customFormat="1" ht="15" x14ac:dyDescent="0.25">
      <c r="A240" s="8">
        <v>45345</v>
      </c>
      <c r="B240" s="9" t="s">
        <v>1343</v>
      </c>
      <c r="C240" s="10" t="s">
        <v>1615</v>
      </c>
      <c r="D240" s="11">
        <v>0.3</v>
      </c>
      <c r="E240" s="12"/>
    </row>
    <row r="241" spans="1:5" s="13" customFormat="1" ht="45" x14ac:dyDescent="0.25">
      <c r="A241" s="8">
        <v>45348</v>
      </c>
      <c r="B241" s="9" t="s">
        <v>44</v>
      </c>
      <c r="C241" s="10" t="s">
        <v>1637</v>
      </c>
      <c r="D241" s="11">
        <v>4.4000000000000004</v>
      </c>
      <c r="E241" s="12"/>
    </row>
    <row r="242" spans="1:5" s="13" customFormat="1" ht="15" x14ac:dyDescent="0.25">
      <c r="A242" s="8">
        <v>45348</v>
      </c>
      <c r="B242" s="9" t="s">
        <v>42</v>
      </c>
      <c r="C242" s="79" t="s">
        <v>1518</v>
      </c>
      <c r="D242" s="11">
        <v>3.1</v>
      </c>
      <c r="E242" s="12"/>
    </row>
    <row r="243" spans="1:5" s="13" customFormat="1" ht="15" x14ac:dyDescent="0.25">
      <c r="A243" s="8">
        <v>45348</v>
      </c>
      <c r="B243" s="9" t="s">
        <v>1343</v>
      </c>
      <c r="C243" s="79" t="s">
        <v>1646</v>
      </c>
      <c r="D243" s="11">
        <v>0.2</v>
      </c>
      <c r="E243" s="12"/>
    </row>
    <row r="244" spans="1:5" s="13" customFormat="1" ht="15" x14ac:dyDescent="0.25">
      <c r="A244" s="8">
        <v>45349</v>
      </c>
      <c r="B244" s="9" t="s">
        <v>44</v>
      </c>
      <c r="C244" s="79" t="s">
        <v>1621</v>
      </c>
      <c r="D244" s="11">
        <v>1.8</v>
      </c>
      <c r="E244" s="12"/>
    </row>
    <row r="245" spans="1:5" s="13" customFormat="1" ht="15" x14ac:dyDescent="0.25">
      <c r="A245" s="8">
        <v>45349</v>
      </c>
      <c r="B245" s="9" t="s">
        <v>42</v>
      </c>
      <c r="C245" s="79" t="s">
        <v>1634</v>
      </c>
      <c r="D245" s="11">
        <v>3.2</v>
      </c>
      <c r="E245" s="12"/>
    </row>
    <row r="246" spans="1:5" s="13" customFormat="1" ht="30" x14ac:dyDescent="0.25">
      <c r="A246" s="8">
        <v>45349</v>
      </c>
      <c r="B246" s="9" t="s">
        <v>1343</v>
      </c>
      <c r="C246" s="79" t="s">
        <v>1622</v>
      </c>
      <c r="D246" s="11">
        <v>1.7</v>
      </c>
      <c r="E246" s="12"/>
    </row>
    <row r="247" spans="1:5" s="13" customFormat="1" ht="30" x14ac:dyDescent="0.25">
      <c r="A247" s="14">
        <v>45350</v>
      </c>
      <c r="B247" s="15" t="s">
        <v>44</v>
      </c>
      <c r="C247" s="76" t="s">
        <v>1626</v>
      </c>
      <c r="D247" s="17">
        <v>1.1000000000000001</v>
      </c>
      <c r="E247" s="18"/>
    </row>
    <row r="248" spans="1:5" s="13" customFormat="1" ht="15" x14ac:dyDescent="0.25">
      <c r="A248" s="14">
        <v>45350</v>
      </c>
      <c r="B248" s="15" t="s">
        <v>42</v>
      </c>
      <c r="C248" s="76" t="s">
        <v>1624</v>
      </c>
      <c r="D248" s="17">
        <v>0.3</v>
      </c>
      <c r="E248" s="18"/>
    </row>
    <row r="249" spans="1:5" s="13" customFormat="1" ht="15" x14ac:dyDescent="0.25">
      <c r="A249" s="14">
        <v>45350</v>
      </c>
      <c r="B249" s="15" t="s">
        <v>37</v>
      </c>
      <c r="C249" s="76" t="s">
        <v>1629</v>
      </c>
      <c r="D249" s="17">
        <v>0.9</v>
      </c>
      <c r="E249" s="18"/>
    </row>
    <row r="250" spans="1:5" s="13" customFormat="1" ht="15" x14ac:dyDescent="0.25">
      <c r="A250" s="14">
        <v>45350</v>
      </c>
      <c r="B250" s="15" t="s">
        <v>355</v>
      </c>
      <c r="C250" s="76" t="s">
        <v>1627</v>
      </c>
      <c r="D250" s="17">
        <v>1.2</v>
      </c>
      <c r="E250" s="18"/>
    </row>
    <row r="251" spans="1:5" s="13" customFormat="1" ht="15" x14ac:dyDescent="0.25">
      <c r="A251" s="14">
        <v>45350</v>
      </c>
      <c r="B251" s="15" t="s">
        <v>57</v>
      </c>
      <c r="C251" s="76" t="s">
        <v>1625</v>
      </c>
      <c r="D251" s="17">
        <v>1.5</v>
      </c>
      <c r="E251" s="18"/>
    </row>
    <row r="252" spans="1:5" s="13" customFormat="1" ht="15" x14ac:dyDescent="0.25">
      <c r="A252" s="14">
        <v>45351</v>
      </c>
      <c r="B252" s="15" t="s">
        <v>18</v>
      </c>
      <c r="C252" s="76" t="s">
        <v>1633</v>
      </c>
      <c r="D252" s="17">
        <v>1.1000000000000001</v>
      </c>
      <c r="E252" s="18"/>
    </row>
    <row r="253" spans="1:5" s="13" customFormat="1" ht="15" x14ac:dyDescent="0.25">
      <c r="A253" s="14">
        <v>45351</v>
      </c>
      <c r="B253" s="15" t="s">
        <v>35</v>
      </c>
      <c r="C253" s="76" t="s">
        <v>1638</v>
      </c>
      <c r="D253" s="17">
        <v>1.2</v>
      </c>
      <c r="E253" s="18"/>
    </row>
    <row r="254" spans="1:5" s="13" customFormat="1" ht="15" x14ac:dyDescent="0.25">
      <c r="A254" s="14">
        <v>45351</v>
      </c>
      <c r="B254" s="15" t="s">
        <v>44</v>
      </c>
      <c r="C254" s="76" t="s">
        <v>1632</v>
      </c>
      <c r="D254" s="17">
        <v>0.3</v>
      </c>
      <c r="E254" s="18"/>
    </row>
    <row r="255" spans="1:5" s="13" customFormat="1" ht="15" x14ac:dyDescent="0.25">
      <c r="A255" s="14">
        <v>45351</v>
      </c>
      <c r="B255" s="15" t="s">
        <v>42</v>
      </c>
      <c r="C255" s="76" t="s">
        <v>1635</v>
      </c>
      <c r="D255" s="17">
        <v>4.0999999999999996</v>
      </c>
      <c r="E255" s="18"/>
    </row>
    <row r="256" spans="1:5" s="13" customFormat="1" ht="15" x14ac:dyDescent="0.25">
      <c r="A256" s="14">
        <v>45351</v>
      </c>
      <c r="B256" s="15" t="s">
        <v>37</v>
      </c>
      <c r="C256" s="76" t="s">
        <v>1629</v>
      </c>
      <c r="D256" s="17">
        <v>0.9</v>
      </c>
      <c r="E256" s="18"/>
    </row>
    <row r="257" spans="1:5" s="13" customFormat="1" ht="15" x14ac:dyDescent="0.25">
      <c r="A257" s="14">
        <v>45352</v>
      </c>
      <c r="B257" s="15" t="s">
        <v>35</v>
      </c>
      <c r="C257" s="76" t="s">
        <v>1641</v>
      </c>
      <c r="D257" s="17">
        <v>2.4</v>
      </c>
      <c r="E257" s="18"/>
    </row>
    <row r="258" spans="1:5" s="13" customFormat="1" ht="15" x14ac:dyDescent="0.25">
      <c r="A258" s="14">
        <v>45352</v>
      </c>
      <c r="B258" s="15" t="s">
        <v>44</v>
      </c>
      <c r="C258" s="76" t="s">
        <v>1639</v>
      </c>
      <c r="D258" s="17">
        <v>0.3</v>
      </c>
      <c r="E258" s="18"/>
    </row>
    <row r="259" spans="1:5" s="13" customFormat="1" ht="15" x14ac:dyDescent="0.25">
      <c r="A259" s="14">
        <v>45352</v>
      </c>
      <c r="B259" s="15" t="s">
        <v>12</v>
      </c>
      <c r="C259" s="78" t="s">
        <v>1647</v>
      </c>
      <c r="D259" s="17">
        <v>0.7</v>
      </c>
      <c r="E259" s="18"/>
    </row>
    <row r="260" spans="1:5" s="13" customFormat="1" ht="15" x14ac:dyDescent="0.25">
      <c r="A260" s="14">
        <v>45352</v>
      </c>
      <c r="B260" s="15" t="s">
        <v>802</v>
      </c>
      <c r="C260" s="78" t="s">
        <v>1648</v>
      </c>
      <c r="D260" s="17">
        <v>0.4</v>
      </c>
      <c r="E260" s="18"/>
    </row>
    <row r="261" spans="1:5" s="13" customFormat="1" ht="15" x14ac:dyDescent="0.25">
      <c r="A261" s="14">
        <v>45352</v>
      </c>
      <c r="B261" s="15" t="s">
        <v>812</v>
      </c>
      <c r="C261" s="78" t="s">
        <v>1644</v>
      </c>
      <c r="D261" s="17">
        <v>0.6</v>
      </c>
      <c r="E261" s="18"/>
    </row>
    <row r="262" spans="1:5" s="13" customFormat="1" ht="15" x14ac:dyDescent="0.25">
      <c r="A262" s="14">
        <v>45352</v>
      </c>
      <c r="B262" s="15" t="s">
        <v>1565</v>
      </c>
      <c r="C262" s="78" t="s">
        <v>1640</v>
      </c>
      <c r="D262" s="17">
        <v>0.3</v>
      </c>
      <c r="E262" s="18"/>
    </row>
    <row r="263" spans="1:5" s="13" customFormat="1" ht="15" x14ac:dyDescent="0.25">
      <c r="A263" s="14">
        <v>45352</v>
      </c>
      <c r="B263" s="15" t="s">
        <v>27</v>
      </c>
      <c r="C263" s="76" t="s">
        <v>1643</v>
      </c>
      <c r="D263" s="17">
        <v>1.6</v>
      </c>
      <c r="E263" s="18"/>
    </row>
    <row r="264" spans="1:5" s="13" customFormat="1" ht="15" x14ac:dyDescent="0.25">
      <c r="A264" s="14">
        <v>45355</v>
      </c>
      <c r="B264" s="9" t="s">
        <v>69</v>
      </c>
      <c r="C264" s="77" t="s">
        <v>1652</v>
      </c>
      <c r="D264" s="17">
        <v>0.8</v>
      </c>
      <c r="E264" s="18"/>
    </row>
    <row r="265" spans="1:5" s="13" customFormat="1" ht="15" x14ac:dyDescent="0.25">
      <c r="A265" s="14">
        <v>45355</v>
      </c>
      <c r="B265" s="15" t="s">
        <v>1567</v>
      </c>
      <c r="C265" s="76" t="s">
        <v>1649</v>
      </c>
      <c r="D265" s="17">
        <v>1.5</v>
      </c>
      <c r="E265" s="18"/>
    </row>
    <row r="266" spans="1:5" s="13" customFormat="1" ht="30" x14ac:dyDescent="0.25">
      <c r="A266" s="14">
        <v>45355</v>
      </c>
      <c r="B266" s="15" t="s">
        <v>1730</v>
      </c>
      <c r="C266" s="77" t="s">
        <v>1651</v>
      </c>
      <c r="D266" s="17">
        <v>3.2</v>
      </c>
      <c r="E266" s="18"/>
    </row>
    <row r="267" spans="1:5" s="13" customFormat="1" ht="15" x14ac:dyDescent="0.25">
      <c r="A267" s="14">
        <v>45355</v>
      </c>
      <c r="B267" s="15" t="s">
        <v>27</v>
      </c>
      <c r="C267" s="76" t="s">
        <v>1337</v>
      </c>
      <c r="D267" s="17">
        <v>0.4</v>
      </c>
      <c r="E267" s="18"/>
    </row>
    <row r="268" spans="1:5" s="13" customFormat="1" ht="30" x14ac:dyDescent="0.25">
      <c r="A268" s="14">
        <v>45356</v>
      </c>
      <c r="B268" s="15" t="s">
        <v>113</v>
      </c>
      <c r="C268" s="77" t="s">
        <v>1653</v>
      </c>
      <c r="D268" s="17">
        <v>2.8</v>
      </c>
      <c r="E268" s="18"/>
    </row>
    <row r="269" spans="1:5" s="13" customFormat="1" ht="15" x14ac:dyDescent="0.25">
      <c r="A269" s="14">
        <v>45356</v>
      </c>
      <c r="B269" s="15" t="s">
        <v>59</v>
      </c>
      <c r="C269" s="77" t="s">
        <v>1659</v>
      </c>
      <c r="D269" s="17">
        <v>1.2</v>
      </c>
      <c r="E269" s="18"/>
    </row>
    <row r="270" spans="1:5" s="13" customFormat="1" ht="15" x14ac:dyDescent="0.25">
      <c r="A270" s="14">
        <v>45356</v>
      </c>
      <c r="B270" s="15" t="s">
        <v>42</v>
      </c>
      <c r="C270" s="77" t="s">
        <v>1658</v>
      </c>
      <c r="D270" s="17">
        <v>0.7</v>
      </c>
      <c r="E270" s="18"/>
    </row>
    <row r="271" spans="1:5" s="13" customFormat="1" ht="15" x14ac:dyDescent="0.25">
      <c r="A271" s="14">
        <v>45356</v>
      </c>
      <c r="B271" s="15" t="s">
        <v>37</v>
      </c>
      <c r="C271" s="77" t="s">
        <v>1656</v>
      </c>
      <c r="D271" s="17">
        <v>0.9</v>
      </c>
      <c r="E271" s="18"/>
    </row>
    <row r="272" spans="1:5" s="13" customFormat="1" ht="15" x14ac:dyDescent="0.25">
      <c r="A272" s="14">
        <v>45356</v>
      </c>
      <c r="B272" s="15" t="s">
        <v>1343</v>
      </c>
      <c r="C272" s="77" t="s">
        <v>1655</v>
      </c>
      <c r="D272" s="17">
        <v>0.3</v>
      </c>
      <c r="E272" s="18"/>
    </row>
    <row r="273" spans="1:5" s="13" customFormat="1" ht="30" x14ac:dyDescent="0.25">
      <c r="A273" s="14">
        <v>45356</v>
      </c>
      <c r="B273" s="15" t="s">
        <v>1730</v>
      </c>
      <c r="C273" s="77" t="s">
        <v>1654</v>
      </c>
      <c r="D273" s="17">
        <v>1.6</v>
      </c>
      <c r="E273" s="18"/>
    </row>
    <row r="274" spans="1:5" s="13" customFormat="1" ht="15" x14ac:dyDescent="0.25">
      <c r="A274" s="14">
        <v>45357</v>
      </c>
      <c r="B274" s="15" t="s">
        <v>59</v>
      </c>
      <c r="C274" s="77" t="s">
        <v>1662</v>
      </c>
      <c r="D274" s="17">
        <v>3.9</v>
      </c>
      <c r="E274" s="18"/>
    </row>
    <row r="275" spans="1:5" s="13" customFormat="1" ht="15" x14ac:dyDescent="0.25">
      <c r="A275" s="14">
        <v>45357</v>
      </c>
      <c r="B275" s="15" t="s">
        <v>1565</v>
      </c>
      <c r="C275" s="77" t="s">
        <v>1663</v>
      </c>
      <c r="D275" s="17">
        <v>0.4</v>
      </c>
      <c r="E275" s="18"/>
    </row>
    <row r="276" spans="1:5" s="13" customFormat="1" ht="15" x14ac:dyDescent="0.25">
      <c r="A276" s="14">
        <v>45357</v>
      </c>
      <c r="B276" s="15" t="s">
        <v>37</v>
      </c>
      <c r="C276" s="77" t="s">
        <v>1666</v>
      </c>
      <c r="D276" s="17">
        <v>2.4</v>
      </c>
      <c r="E276" s="18"/>
    </row>
    <row r="277" spans="1:5" s="13" customFormat="1" ht="15" x14ac:dyDescent="0.25">
      <c r="A277" s="14">
        <v>45357</v>
      </c>
      <c r="B277" s="15" t="s">
        <v>1343</v>
      </c>
      <c r="C277" s="77" t="s">
        <v>1664</v>
      </c>
      <c r="D277" s="17">
        <v>0.3</v>
      </c>
      <c r="E277" s="18"/>
    </row>
    <row r="278" spans="1:5" s="13" customFormat="1" ht="15" x14ac:dyDescent="0.25">
      <c r="A278" s="14">
        <v>45357</v>
      </c>
      <c r="B278" s="15" t="s">
        <v>1730</v>
      </c>
      <c r="C278" s="77" t="s">
        <v>1661</v>
      </c>
      <c r="D278" s="17">
        <v>0.5</v>
      </c>
      <c r="E278" s="18"/>
    </row>
    <row r="279" spans="1:5" s="13" customFormat="1" ht="15" x14ac:dyDescent="0.25">
      <c r="A279" s="14">
        <v>45358</v>
      </c>
      <c r="B279" s="15" t="s">
        <v>31</v>
      </c>
      <c r="C279" s="77" t="s">
        <v>1671</v>
      </c>
      <c r="D279" s="17">
        <v>2.7</v>
      </c>
      <c r="E279" s="18"/>
    </row>
    <row r="280" spans="1:5" s="13" customFormat="1" ht="15" x14ac:dyDescent="0.25">
      <c r="A280" s="14">
        <v>45358</v>
      </c>
      <c r="B280" s="15" t="s">
        <v>100</v>
      </c>
      <c r="C280" s="77" t="s">
        <v>1669</v>
      </c>
      <c r="D280" s="17">
        <v>0.3</v>
      </c>
      <c r="E280" s="18"/>
    </row>
    <row r="281" spans="1:5" s="13" customFormat="1" ht="15" x14ac:dyDescent="0.25">
      <c r="A281" s="14">
        <v>45358</v>
      </c>
      <c r="B281" s="15" t="s">
        <v>784</v>
      </c>
      <c r="C281" s="77" t="s">
        <v>1670</v>
      </c>
      <c r="D281" s="17">
        <v>1.8</v>
      </c>
      <c r="E281" s="18"/>
    </row>
    <row r="282" spans="1:5" s="13" customFormat="1" ht="30" x14ac:dyDescent="0.25">
      <c r="A282" s="14">
        <v>45358</v>
      </c>
      <c r="B282" s="15" t="s">
        <v>59</v>
      </c>
      <c r="C282" s="77" t="s">
        <v>1672</v>
      </c>
      <c r="D282" s="17">
        <v>2.4</v>
      </c>
      <c r="E282" s="18"/>
    </row>
    <row r="283" spans="1:5" s="13" customFormat="1" ht="15" x14ac:dyDescent="0.25">
      <c r="A283" s="14">
        <v>45358</v>
      </c>
      <c r="B283" s="15" t="s">
        <v>1565</v>
      </c>
      <c r="C283" s="77" t="s">
        <v>1673</v>
      </c>
      <c r="D283" s="17">
        <v>0.3</v>
      </c>
      <c r="E283" s="18"/>
    </row>
    <row r="284" spans="1:5" s="13" customFormat="1" ht="15" x14ac:dyDescent="0.25">
      <c r="A284" s="14">
        <v>45358</v>
      </c>
      <c r="B284" s="15" t="s">
        <v>1274</v>
      </c>
      <c r="C284" s="77" t="s">
        <v>1669</v>
      </c>
      <c r="D284" s="17">
        <v>0.3</v>
      </c>
      <c r="E284" s="18"/>
    </row>
    <row r="285" spans="1:5" s="13" customFormat="1" ht="15" x14ac:dyDescent="0.25">
      <c r="A285" s="14">
        <v>45359</v>
      </c>
      <c r="B285" s="15" t="s">
        <v>18</v>
      </c>
      <c r="C285" s="77" t="s">
        <v>1682</v>
      </c>
      <c r="D285" s="17">
        <v>0.4</v>
      </c>
      <c r="E285" s="18"/>
    </row>
    <row r="286" spans="1:5" s="13" customFormat="1" ht="15" x14ac:dyDescent="0.25">
      <c r="A286" s="14">
        <v>45359</v>
      </c>
      <c r="B286" s="15" t="s">
        <v>83</v>
      </c>
      <c r="C286" s="77" t="s">
        <v>1679</v>
      </c>
      <c r="D286" s="17">
        <v>0.4</v>
      </c>
      <c r="E286" s="18"/>
    </row>
    <row r="287" spans="1:5" s="13" customFormat="1" ht="30" x14ac:dyDescent="0.25">
      <c r="A287" s="14">
        <v>45359</v>
      </c>
      <c r="B287" s="15" t="s">
        <v>44</v>
      </c>
      <c r="C287" s="77" t="s">
        <v>1680</v>
      </c>
      <c r="D287" s="17">
        <v>0.7</v>
      </c>
      <c r="E287" s="18"/>
    </row>
    <row r="288" spans="1:5" s="13" customFormat="1" ht="15" x14ac:dyDescent="0.25">
      <c r="A288" s="14">
        <v>45359</v>
      </c>
      <c r="B288" s="15" t="s">
        <v>59</v>
      </c>
      <c r="C288" s="77" t="s">
        <v>1683</v>
      </c>
      <c r="D288" s="17">
        <v>1.3</v>
      </c>
      <c r="E288" s="18"/>
    </row>
    <row r="289" spans="1:5" s="13" customFormat="1" ht="15" x14ac:dyDescent="0.25">
      <c r="A289" s="14">
        <v>45359</v>
      </c>
      <c r="B289" s="15" t="s">
        <v>1565</v>
      </c>
      <c r="C289" s="77" t="s">
        <v>1676</v>
      </c>
      <c r="D289" s="17">
        <v>0.6</v>
      </c>
      <c r="E289" s="18"/>
    </row>
    <row r="290" spans="1:5" s="13" customFormat="1" ht="15" x14ac:dyDescent="0.25">
      <c r="A290" s="14">
        <v>45359</v>
      </c>
      <c r="B290" s="15" t="s">
        <v>37</v>
      </c>
      <c r="C290" s="77" t="s">
        <v>1675</v>
      </c>
      <c r="D290" s="17">
        <v>1.4</v>
      </c>
      <c r="E290" s="18"/>
    </row>
    <row r="291" spans="1:5" s="13" customFormat="1" ht="15" x14ac:dyDescent="0.25">
      <c r="A291" s="14">
        <v>45359</v>
      </c>
      <c r="B291" s="15" t="s">
        <v>1738</v>
      </c>
      <c r="C291" s="77" t="s">
        <v>1681</v>
      </c>
      <c r="D291" s="17">
        <v>1.2</v>
      </c>
      <c r="E291" s="18"/>
    </row>
    <row r="292" spans="1:5" s="13" customFormat="1" ht="15" x14ac:dyDescent="0.25">
      <c r="A292" s="14">
        <v>45359</v>
      </c>
      <c r="B292" s="15" t="s">
        <v>1730</v>
      </c>
      <c r="C292" s="77" t="s">
        <v>1678</v>
      </c>
      <c r="D292" s="17">
        <v>1.3</v>
      </c>
      <c r="E292" s="18"/>
    </row>
    <row r="293" spans="1:5" s="13" customFormat="1" ht="15" x14ac:dyDescent="0.25">
      <c r="A293" s="14">
        <v>45362</v>
      </c>
      <c r="B293" s="15" t="s">
        <v>100</v>
      </c>
      <c r="C293" s="77" t="s">
        <v>1685</v>
      </c>
      <c r="D293" s="17">
        <v>3.3</v>
      </c>
      <c r="E293" s="18"/>
    </row>
    <row r="294" spans="1:5" s="13" customFormat="1" ht="15" x14ac:dyDescent="0.25">
      <c r="A294" s="14">
        <v>45362</v>
      </c>
      <c r="B294" s="15" t="s">
        <v>93</v>
      </c>
      <c r="C294" s="77" t="s">
        <v>1684</v>
      </c>
      <c r="D294" s="17">
        <v>2.6</v>
      </c>
      <c r="E294" s="18"/>
    </row>
    <row r="295" spans="1:5" s="13" customFormat="1" ht="15" x14ac:dyDescent="0.25">
      <c r="A295" s="14">
        <v>45363</v>
      </c>
      <c r="B295" s="15" t="s">
        <v>100</v>
      </c>
      <c r="C295" s="77" t="s">
        <v>1689</v>
      </c>
      <c r="D295" s="17">
        <v>1.1000000000000001</v>
      </c>
      <c r="E295" s="18"/>
    </row>
    <row r="296" spans="1:5" s="13" customFormat="1" ht="15" x14ac:dyDescent="0.25">
      <c r="A296" s="14">
        <v>45363</v>
      </c>
      <c r="B296" s="15" t="s">
        <v>100</v>
      </c>
      <c r="C296" s="16" t="s">
        <v>1693</v>
      </c>
      <c r="D296" s="17">
        <v>3.1</v>
      </c>
      <c r="E296" s="18"/>
    </row>
    <row r="297" spans="1:5" s="13" customFormat="1" ht="15" x14ac:dyDescent="0.25">
      <c r="A297" s="14">
        <v>45363</v>
      </c>
      <c r="B297" s="15" t="s">
        <v>93</v>
      </c>
      <c r="C297" s="16" t="s">
        <v>1688</v>
      </c>
      <c r="D297" s="17">
        <v>1.4</v>
      </c>
      <c r="E297" s="18"/>
    </row>
    <row r="298" spans="1:5" s="13" customFormat="1" ht="15" x14ac:dyDescent="0.25">
      <c r="A298" s="14">
        <v>45363</v>
      </c>
      <c r="B298" s="15" t="s">
        <v>1567</v>
      </c>
      <c r="C298" s="16" t="s">
        <v>1692</v>
      </c>
      <c r="D298" s="17">
        <v>2.6</v>
      </c>
      <c r="E298" s="18"/>
    </row>
    <row r="299" spans="1:5" s="13" customFormat="1" ht="15" x14ac:dyDescent="0.25">
      <c r="A299" s="14">
        <v>45364</v>
      </c>
      <c r="B299" s="15" t="s">
        <v>1567</v>
      </c>
      <c r="C299" s="16" t="s">
        <v>1698</v>
      </c>
      <c r="D299" s="17">
        <v>3.6</v>
      </c>
      <c r="E299" s="18"/>
    </row>
    <row r="300" spans="1:5" s="13" customFormat="1" ht="30" x14ac:dyDescent="0.25">
      <c r="A300" s="14">
        <v>45365</v>
      </c>
      <c r="B300" s="15" t="s">
        <v>100</v>
      </c>
      <c r="C300" s="16" t="s">
        <v>1699</v>
      </c>
      <c r="D300" s="17">
        <f>3.4</f>
        <v>3.4</v>
      </c>
      <c r="E300" s="18"/>
    </row>
    <row r="301" spans="1:5" s="13" customFormat="1" ht="45" x14ac:dyDescent="0.25">
      <c r="A301" s="14">
        <v>45365</v>
      </c>
      <c r="B301" s="15" t="s">
        <v>44</v>
      </c>
      <c r="C301" s="16" t="s">
        <v>1700</v>
      </c>
      <c r="D301" s="17">
        <v>3.7</v>
      </c>
      <c r="E301" s="18"/>
    </row>
    <row r="302" spans="1:5" s="13" customFormat="1" ht="15" x14ac:dyDescent="0.25">
      <c r="A302" s="14">
        <v>45366</v>
      </c>
      <c r="B302" s="15" t="s">
        <v>44</v>
      </c>
      <c r="C302" s="16" t="s">
        <v>1705</v>
      </c>
      <c r="D302" s="17">
        <v>1.5</v>
      </c>
      <c r="E302" s="18"/>
    </row>
    <row r="303" spans="1:5" s="13" customFormat="1" ht="15" x14ac:dyDescent="0.25">
      <c r="A303" s="14">
        <v>45366</v>
      </c>
      <c r="B303" s="15" t="s">
        <v>59</v>
      </c>
      <c r="C303" s="16" t="s">
        <v>1706</v>
      </c>
      <c r="D303" s="17">
        <v>4.2</v>
      </c>
      <c r="E303" s="18"/>
    </row>
    <row r="304" spans="1:5" s="13" customFormat="1" ht="15" x14ac:dyDescent="0.25">
      <c r="A304" s="14">
        <v>45369</v>
      </c>
      <c r="B304" s="15" t="s">
        <v>82</v>
      </c>
      <c r="C304" s="16" t="s">
        <v>1713</v>
      </c>
      <c r="D304" s="17">
        <v>0.5</v>
      </c>
      <c r="E304" s="18"/>
    </row>
    <row r="305" spans="1:5" s="13" customFormat="1" ht="15" x14ac:dyDescent="0.25">
      <c r="A305" s="14">
        <v>45369</v>
      </c>
      <c r="B305" s="15" t="s">
        <v>59</v>
      </c>
      <c r="C305" s="16" t="s">
        <v>1711</v>
      </c>
      <c r="D305" s="17">
        <v>6.8</v>
      </c>
      <c r="E305" s="18"/>
    </row>
    <row r="306" spans="1:5" s="13" customFormat="1" ht="15" x14ac:dyDescent="0.25">
      <c r="A306" s="14">
        <v>45370</v>
      </c>
      <c r="B306" s="15" t="s">
        <v>82</v>
      </c>
      <c r="C306" s="16" t="s">
        <v>1721</v>
      </c>
      <c r="D306" s="17">
        <f>4+1+4.3-1.9</f>
        <v>7.4</v>
      </c>
      <c r="E306" s="18"/>
    </row>
    <row r="307" spans="1:5" s="13" customFormat="1" ht="15" x14ac:dyDescent="0.25">
      <c r="A307" s="14">
        <v>45370</v>
      </c>
      <c r="B307" s="15" t="s">
        <v>59</v>
      </c>
      <c r="C307" s="16" t="s">
        <v>1722</v>
      </c>
      <c r="D307" s="17">
        <v>0.2</v>
      </c>
      <c r="E307" s="18"/>
    </row>
    <row r="308" spans="1:5" s="13" customFormat="1" ht="15" x14ac:dyDescent="0.25">
      <c r="A308" s="14">
        <v>45371</v>
      </c>
      <c r="B308" s="15" t="s">
        <v>46</v>
      </c>
      <c r="C308" s="16" t="s">
        <v>1715</v>
      </c>
      <c r="D308" s="17">
        <v>0.8</v>
      </c>
      <c r="E308" s="18"/>
    </row>
    <row r="309" spans="1:5" s="13" customFormat="1" ht="15" x14ac:dyDescent="0.25">
      <c r="A309" s="14">
        <v>45371</v>
      </c>
      <c r="B309" s="15" t="s">
        <v>82</v>
      </c>
      <c r="C309" s="16" t="s">
        <v>1717</v>
      </c>
      <c r="D309" s="17">
        <v>3.4</v>
      </c>
      <c r="E309" s="18"/>
    </row>
    <row r="310" spans="1:5" s="13" customFormat="1" ht="15" x14ac:dyDescent="0.25">
      <c r="A310" s="14">
        <v>45371</v>
      </c>
      <c r="B310" s="15" t="s">
        <v>59</v>
      </c>
      <c r="C310" s="77" t="s">
        <v>1719</v>
      </c>
      <c r="D310" s="17">
        <v>1.6</v>
      </c>
      <c r="E310" s="18"/>
    </row>
    <row r="311" spans="1:5" s="13" customFormat="1" ht="15" x14ac:dyDescent="0.25">
      <c r="A311" s="14">
        <v>45372</v>
      </c>
      <c r="B311" s="15" t="s">
        <v>44</v>
      </c>
      <c r="C311" s="77" t="s">
        <v>1726</v>
      </c>
      <c r="D311" s="17">
        <v>0.3</v>
      </c>
      <c r="E311" s="18"/>
    </row>
    <row r="312" spans="1:5" s="13" customFormat="1" ht="15" x14ac:dyDescent="0.25">
      <c r="A312" s="14">
        <v>45372</v>
      </c>
      <c r="B312" s="15" t="s">
        <v>59</v>
      </c>
      <c r="C312" s="77" t="s">
        <v>1724</v>
      </c>
      <c r="D312" s="17">
        <v>1.1000000000000001</v>
      </c>
      <c r="E312" s="18"/>
    </row>
    <row r="313" spans="1:5" s="13" customFormat="1" ht="30" x14ac:dyDescent="0.25">
      <c r="A313" s="14">
        <v>45372</v>
      </c>
      <c r="B313" s="15" t="s">
        <v>1777</v>
      </c>
      <c r="C313" s="77" t="s">
        <v>1727</v>
      </c>
      <c r="D313" s="17">
        <v>5.4</v>
      </c>
      <c r="E313" s="18"/>
    </row>
    <row r="314" spans="1:5" s="13" customFormat="1" ht="30" x14ac:dyDescent="0.25">
      <c r="A314" s="14">
        <v>45372</v>
      </c>
      <c r="B314" s="15" t="s">
        <v>1737</v>
      </c>
      <c r="C314" s="77" t="s">
        <v>1728</v>
      </c>
      <c r="D314" s="17">
        <v>2.2000000000000002</v>
      </c>
      <c r="E314" s="18"/>
    </row>
    <row r="315" spans="1:5" s="13" customFormat="1" ht="15" x14ac:dyDescent="0.25">
      <c r="A315" s="14">
        <v>45373</v>
      </c>
      <c r="B315" s="15" t="s">
        <v>59</v>
      </c>
      <c r="C315" s="77" t="s">
        <v>1744</v>
      </c>
      <c r="D315" s="17">
        <v>0.5</v>
      </c>
      <c r="E315" s="18"/>
    </row>
    <row r="316" spans="1:5" s="13" customFormat="1" ht="15" x14ac:dyDescent="0.25">
      <c r="A316" s="14">
        <v>45373</v>
      </c>
      <c r="B316" s="15" t="s">
        <v>1777</v>
      </c>
      <c r="C316" s="77" t="s">
        <v>1743</v>
      </c>
      <c r="D316" s="17">
        <v>4.0999999999999996</v>
      </c>
      <c r="E316" s="18"/>
    </row>
    <row r="317" spans="1:5" s="13" customFormat="1" ht="15" x14ac:dyDescent="0.25">
      <c r="A317" s="14">
        <v>45373</v>
      </c>
      <c r="B317" s="15" t="s">
        <v>1343</v>
      </c>
      <c r="C317" s="77" t="s">
        <v>1742</v>
      </c>
      <c r="D317" s="17">
        <v>1.3</v>
      </c>
      <c r="E317" s="18"/>
    </row>
    <row r="318" spans="1:5" s="13" customFormat="1" ht="15" x14ac:dyDescent="0.25">
      <c r="A318" s="14">
        <v>45375</v>
      </c>
      <c r="B318" s="15" t="s">
        <v>1176</v>
      </c>
      <c r="C318" s="77" t="s">
        <v>1747</v>
      </c>
      <c r="D318" s="17">
        <v>0.4</v>
      </c>
      <c r="E318" s="18"/>
    </row>
    <row r="319" spans="1:5" s="13" customFormat="1" ht="15" x14ac:dyDescent="0.25">
      <c r="A319" s="14">
        <v>45375</v>
      </c>
      <c r="B319" s="15" t="s">
        <v>1317</v>
      </c>
      <c r="C319" s="77" t="s">
        <v>1746</v>
      </c>
      <c r="D319" s="17">
        <v>3.3</v>
      </c>
      <c r="E319" s="18"/>
    </row>
    <row r="320" spans="1:5" s="13" customFormat="1" ht="15" x14ac:dyDescent="0.25">
      <c r="A320" s="14">
        <v>45376</v>
      </c>
      <c r="B320" s="15" t="s">
        <v>1176</v>
      </c>
      <c r="C320" s="77" t="s">
        <v>1748</v>
      </c>
      <c r="D320" s="17">
        <v>0.6</v>
      </c>
      <c r="E320" s="18"/>
    </row>
    <row r="321" spans="1:5" s="13" customFormat="1" ht="15" x14ac:dyDescent="0.25">
      <c r="A321" s="14">
        <v>45376</v>
      </c>
      <c r="B321" s="15" t="s">
        <v>1180</v>
      </c>
      <c r="C321" s="77" t="s">
        <v>1749</v>
      </c>
      <c r="D321" s="17">
        <v>0.8</v>
      </c>
      <c r="E321" s="18"/>
    </row>
    <row r="322" spans="1:5" s="13" customFormat="1" ht="15" x14ac:dyDescent="0.25">
      <c r="A322" s="14">
        <v>45376</v>
      </c>
      <c r="B322" s="15" t="s">
        <v>1180</v>
      </c>
      <c r="C322" s="77" t="s">
        <v>1273</v>
      </c>
      <c r="D322" s="17">
        <v>1</v>
      </c>
      <c r="E322" s="18"/>
    </row>
    <row r="323" spans="1:5" s="13" customFormat="1" ht="30" x14ac:dyDescent="0.25">
      <c r="A323" s="14">
        <v>45376</v>
      </c>
      <c r="B323" s="15" t="s">
        <v>1568</v>
      </c>
      <c r="C323" s="77" t="s">
        <v>1750</v>
      </c>
      <c r="D323" s="17">
        <v>5.3</v>
      </c>
      <c r="E323" s="18"/>
    </row>
    <row r="324" spans="1:5" s="13" customFormat="1" ht="15" x14ac:dyDescent="0.25">
      <c r="A324" s="14">
        <v>45376</v>
      </c>
      <c r="B324" s="15" t="s">
        <v>1274</v>
      </c>
      <c r="C324" s="77"/>
      <c r="D324" s="17">
        <v>2.4</v>
      </c>
      <c r="E324" s="18"/>
    </row>
    <row r="325" spans="1:5" s="13" customFormat="1" ht="15" x14ac:dyDescent="0.25">
      <c r="A325" s="14">
        <v>45377</v>
      </c>
      <c r="B325" s="15" t="s">
        <v>44</v>
      </c>
      <c r="C325" s="77" t="s">
        <v>1755</v>
      </c>
      <c r="D325" s="17">
        <v>0.6</v>
      </c>
      <c r="E325" s="18"/>
    </row>
    <row r="326" spans="1:5" s="13" customFormat="1" ht="15" x14ac:dyDescent="0.25">
      <c r="A326" s="14">
        <v>45377</v>
      </c>
      <c r="B326" s="15" t="s">
        <v>784</v>
      </c>
      <c r="C326" s="77" t="s">
        <v>1757</v>
      </c>
      <c r="D326" s="17">
        <v>4.0999999999999996</v>
      </c>
      <c r="E326" s="18"/>
    </row>
    <row r="327" spans="1:5" s="13" customFormat="1" ht="15.75" customHeight="1" x14ac:dyDescent="0.25">
      <c r="A327" s="14">
        <v>45377</v>
      </c>
      <c r="B327" s="15" t="s">
        <v>1176</v>
      </c>
      <c r="C327" s="77" t="s">
        <v>1751</v>
      </c>
      <c r="D327" s="17">
        <v>1</v>
      </c>
      <c r="E327" s="18"/>
    </row>
    <row r="328" spans="1:5" s="13" customFormat="1" ht="15.75" customHeight="1" x14ac:dyDescent="0.25">
      <c r="A328" s="14">
        <v>45377</v>
      </c>
      <c r="B328" s="15" t="s">
        <v>1180</v>
      </c>
      <c r="C328" s="77" t="s">
        <v>1756</v>
      </c>
      <c r="D328" s="17">
        <v>0.8</v>
      </c>
      <c r="E328" s="18"/>
    </row>
    <row r="329" spans="1:5" s="13" customFormat="1" ht="15" x14ac:dyDescent="0.25">
      <c r="A329" s="14">
        <v>45377</v>
      </c>
      <c r="B329" s="15" t="s">
        <v>1180</v>
      </c>
      <c r="C329" s="77" t="s">
        <v>1758</v>
      </c>
      <c r="D329" s="17">
        <v>0.8</v>
      </c>
      <c r="E329" s="18"/>
    </row>
    <row r="330" spans="1:5" s="13" customFormat="1" ht="15" x14ac:dyDescent="0.25">
      <c r="A330" s="14">
        <v>45377</v>
      </c>
      <c r="B330" s="15" t="s">
        <v>93</v>
      </c>
      <c r="C330" s="77" t="s">
        <v>1753</v>
      </c>
      <c r="D330" s="17">
        <v>1.8</v>
      </c>
      <c r="E330" s="18"/>
    </row>
    <row r="331" spans="1:5" s="13" customFormat="1" ht="15" x14ac:dyDescent="0.25">
      <c r="A331" s="14">
        <v>45377</v>
      </c>
      <c r="B331" s="15" t="s">
        <v>1274</v>
      </c>
      <c r="C331" s="77" t="s">
        <v>1752</v>
      </c>
      <c r="D331" s="17">
        <v>0.5</v>
      </c>
      <c r="E331" s="18"/>
    </row>
    <row r="332" spans="1:5" s="13" customFormat="1" ht="15" x14ac:dyDescent="0.25">
      <c r="A332" s="14">
        <v>45377</v>
      </c>
      <c r="B332" s="15" t="s">
        <v>682</v>
      </c>
      <c r="C332" s="77" t="s">
        <v>1754</v>
      </c>
      <c r="D332" s="17">
        <v>1</v>
      </c>
      <c r="E332" s="18"/>
    </row>
    <row r="333" spans="1:5" s="13" customFormat="1" ht="15" x14ac:dyDescent="0.25">
      <c r="A333" s="14">
        <v>45378</v>
      </c>
      <c r="B333" s="15" t="s">
        <v>44</v>
      </c>
      <c r="C333" s="77" t="s">
        <v>1765</v>
      </c>
      <c r="D333" s="17">
        <v>1</v>
      </c>
      <c r="E333" s="18"/>
    </row>
    <row r="334" spans="1:5" s="13" customFormat="1" ht="15" x14ac:dyDescent="0.25">
      <c r="A334" s="14">
        <v>45378</v>
      </c>
      <c r="B334" s="15" t="s">
        <v>784</v>
      </c>
      <c r="C334" s="80" t="s">
        <v>1761</v>
      </c>
      <c r="D334" s="17">
        <v>1</v>
      </c>
      <c r="E334" s="18"/>
    </row>
    <row r="335" spans="1:5" s="13" customFormat="1" ht="30" x14ac:dyDescent="0.25">
      <c r="A335" s="14">
        <v>45378</v>
      </c>
      <c r="B335" s="15" t="s">
        <v>1176</v>
      </c>
      <c r="C335" s="80" t="s">
        <v>1762</v>
      </c>
      <c r="D335" s="17">
        <v>1.1000000000000001</v>
      </c>
      <c r="E335" s="18"/>
    </row>
    <row r="336" spans="1:5" s="13" customFormat="1" ht="15" x14ac:dyDescent="0.25">
      <c r="A336" s="14">
        <v>45378</v>
      </c>
      <c r="B336" s="15" t="s">
        <v>1180</v>
      </c>
      <c r="C336" s="80" t="s">
        <v>1759</v>
      </c>
      <c r="D336" s="17">
        <v>0.5</v>
      </c>
      <c r="E336" s="18"/>
    </row>
    <row r="337" spans="1:5" s="13" customFormat="1" ht="15" x14ac:dyDescent="0.25">
      <c r="A337" s="14">
        <v>45378</v>
      </c>
      <c r="B337" s="15" t="s">
        <v>1180</v>
      </c>
      <c r="C337" s="77" t="s">
        <v>1273</v>
      </c>
      <c r="D337" s="17">
        <v>4.5</v>
      </c>
      <c r="E337" s="18"/>
    </row>
    <row r="338" spans="1:5" s="13" customFormat="1" ht="15" x14ac:dyDescent="0.25">
      <c r="A338" s="14">
        <v>45378</v>
      </c>
      <c r="B338" s="15" t="s">
        <v>93</v>
      </c>
      <c r="C338" s="77" t="s">
        <v>1764</v>
      </c>
      <c r="D338" s="17">
        <v>1.2</v>
      </c>
      <c r="E338" s="18"/>
    </row>
    <row r="339" spans="1:5" s="13" customFormat="1" ht="15" x14ac:dyDescent="0.25">
      <c r="A339" s="14">
        <v>45378</v>
      </c>
      <c r="B339" s="15" t="s">
        <v>1317</v>
      </c>
      <c r="C339" s="77" t="s">
        <v>1766</v>
      </c>
      <c r="D339" s="17">
        <v>0.8</v>
      </c>
      <c r="E339" s="18"/>
    </row>
    <row r="340" spans="1:5" s="13" customFormat="1" ht="15" x14ac:dyDescent="0.25">
      <c r="A340" s="14">
        <v>45378</v>
      </c>
      <c r="B340" s="15" t="s">
        <v>1343</v>
      </c>
      <c r="C340" s="77" t="s">
        <v>1763</v>
      </c>
      <c r="D340" s="17">
        <v>0.3</v>
      </c>
      <c r="E340" s="18"/>
    </row>
    <row r="341" spans="1:5" s="13" customFormat="1" ht="15" x14ac:dyDescent="0.25">
      <c r="A341" s="14">
        <v>45379</v>
      </c>
      <c r="B341" s="15" t="s">
        <v>1317</v>
      </c>
      <c r="C341" s="77" t="s">
        <v>1767</v>
      </c>
      <c r="D341" s="17">
        <v>0.3</v>
      </c>
      <c r="E341" s="18"/>
    </row>
    <row r="342" spans="1:5" s="13" customFormat="1" ht="15" x14ac:dyDescent="0.25">
      <c r="A342" s="14">
        <v>45379</v>
      </c>
      <c r="B342" s="15" t="s">
        <v>1274</v>
      </c>
      <c r="C342" s="77" t="s">
        <v>1775</v>
      </c>
      <c r="D342" s="17">
        <v>1.4</v>
      </c>
      <c r="E342" s="18"/>
    </row>
    <row r="343" spans="1:5" s="13" customFormat="1" ht="30" x14ac:dyDescent="0.25">
      <c r="A343" s="14">
        <v>45379</v>
      </c>
      <c r="B343" s="15" t="s">
        <v>44</v>
      </c>
      <c r="C343" s="77" t="s">
        <v>1773</v>
      </c>
      <c r="D343" s="17">
        <v>2.4</v>
      </c>
      <c r="E343" s="18"/>
    </row>
    <row r="344" spans="1:5" s="13" customFormat="1" ht="30" x14ac:dyDescent="0.25">
      <c r="A344" s="14">
        <v>45379</v>
      </c>
      <c r="B344" s="15" t="s">
        <v>71</v>
      </c>
      <c r="C344" s="77" t="s">
        <v>1774</v>
      </c>
      <c r="D344" s="17">
        <v>2.1</v>
      </c>
      <c r="E344" s="18"/>
    </row>
    <row r="345" spans="1:5" s="13" customFormat="1" ht="15" x14ac:dyDescent="0.25">
      <c r="A345" s="14">
        <v>45380</v>
      </c>
      <c r="B345" s="15" t="s">
        <v>44</v>
      </c>
      <c r="C345" s="77" t="s">
        <v>1780</v>
      </c>
      <c r="D345" s="17">
        <v>0.5</v>
      </c>
      <c r="E345" s="18"/>
    </row>
    <row r="346" spans="1:5" s="13" customFormat="1" ht="15" x14ac:dyDescent="0.25">
      <c r="A346" s="14">
        <v>45380</v>
      </c>
      <c r="B346" s="15" t="s">
        <v>1563</v>
      </c>
      <c r="C346" s="77" t="s">
        <v>1798</v>
      </c>
      <c r="D346" s="17">
        <v>3.6</v>
      </c>
      <c r="E346" s="18"/>
    </row>
    <row r="347" spans="1:5" s="13" customFormat="1" ht="15" x14ac:dyDescent="0.25">
      <c r="A347" s="14">
        <v>45380</v>
      </c>
      <c r="B347" s="15" t="s">
        <v>1770</v>
      </c>
      <c r="C347" s="77" t="s">
        <v>1782</v>
      </c>
      <c r="D347" s="17">
        <v>1.7</v>
      </c>
      <c r="E347" s="18"/>
    </row>
    <row r="348" spans="1:5" s="13" customFormat="1" ht="15" x14ac:dyDescent="0.25">
      <c r="A348" s="14">
        <v>45384</v>
      </c>
      <c r="B348" s="15" t="s">
        <v>44</v>
      </c>
      <c r="C348" s="77" t="s">
        <v>1791</v>
      </c>
      <c r="D348" s="17">
        <v>0.2</v>
      </c>
      <c r="E348" s="18"/>
    </row>
    <row r="349" spans="1:5" s="13" customFormat="1" ht="15" x14ac:dyDescent="0.25">
      <c r="A349" s="14">
        <v>45384</v>
      </c>
      <c r="B349" s="15" t="s">
        <v>71</v>
      </c>
      <c r="C349" s="77" t="s">
        <v>1795</v>
      </c>
      <c r="D349" s="17">
        <v>0.3</v>
      </c>
      <c r="E349" s="18"/>
    </row>
    <row r="350" spans="1:5" s="13" customFormat="1" ht="15" x14ac:dyDescent="0.25">
      <c r="A350" s="14">
        <v>45384</v>
      </c>
      <c r="B350" s="15" t="s">
        <v>87</v>
      </c>
      <c r="C350" s="77" t="s">
        <v>1794</v>
      </c>
      <c r="D350" s="17">
        <v>1.6</v>
      </c>
      <c r="E350" s="18"/>
    </row>
    <row r="351" spans="1:5" s="13" customFormat="1" ht="15" x14ac:dyDescent="0.25">
      <c r="A351" s="14">
        <v>45384</v>
      </c>
      <c r="B351" s="15" t="s">
        <v>83</v>
      </c>
      <c r="C351" s="77" t="s">
        <v>1789</v>
      </c>
      <c r="D351" s="17">
        <v>1</v>
      </c>
      <c r="E351" s="18"/>
    </row>
    <row r="352" spans="1:5" s="13" customFormat="1" ht="15" x14ac:dyDescent="0.25">
      <c r="A352" s="14">
        <v>45384</v>
      </c>
      <c r="B352" s="15" t="s">
        <v>1563</v>
      </c>
      <c r="C352" s="77" t="s">
        <v>1807</v>
      </c>
      <c r="D352" s="17">
        <v>2.4</v>
      </c>
      <c r="E352" s="18"/>
    </row>
    <row r="353" spans="1:5" s="13" customFormat="1" ht="15" x14ac:dyDescent="0.25">
      <c r="A353" s="14">
        <v>45385</v>
      </c>
      <c r="B353" s="15" t="s">
        <v>1563</v>
      </c>
      <c r="C353" s="77" t="s">
        <v>1807</v>
      </c>
      <c r="D353" s="17">
        <v>6.1</v>
      </c>
      <c r="E353" s="18"/>
    </row>
    <row r="354" spans="1:5" s="13" customFormat="1" ht="15" x14ac:dyDescent="0.25">
      <c r="A354" s="14">
        <v>45386</v>
      </c>
      <c r="B354" s="15" t="s">
        <v>71</v>
      </c>
      <c r="C354" s="77" t="s">
        <v>1804</v>
      </c>
      <c r="D354" s="17">
        <v>0.6</v>
      </c>
      <c r="E354" s="18"/>
    </row>
    <row r="355" spans="1:5" s="13" customFormat="1" ht="15" x14ac:dyDescent="0.25">
      <c r="A355" s="14">
        <v>45386</v>
      </c>
      <c r="B355" s="15" t="s">
        <v>42</v>
      </c>
      <c r="C355" s="77" t="s">
        <v>1808</v>
      </c>
      <c r="D355" s="17">
        <v>2.7</v>
      </c>
      <c r="E355" s="18"/>
    </row>
    <row r="356" spans="1:5" s="13" customFormat="1" ht="15" x14ac:dyDescent="0.25">
      <c r="A356" s="14">
        <v>45386</v>
      </c>
      <c r="B356" s="15" t="s">
        <v>9</v>
      </c>
      <c r="C356" s="77" t="s">
        <v>1803</v>
      </c>
      <c r="D356" s="17">
        <v>2.5</v>
      </c>
      <c r="E356" s="18"/>
    </row>
    <row r="357" spans="1:5" s="13" customFormat="1" ht="15" x14ac:dyDescent="0.25">
      <c r="A357" s="14">
        <v>45387</v>
      </c>
      <c r="B357" s="15" t="s">
        <v>44</v>
      </c>
      <c r="C357" s="77" t="s">
        <v>1814</v>
      </c>
      <c r="D357" s="17">
        <v>0.8</v>
      </c>
      <c r="E357" s="18"/>
    </row>
    <row r="358" spans="1:5" s="13" customFormat="1" ht="15" x14ac:dyDescent="0.25">
      <c r="A358" s="14">
        <v>45387</v>
      </c>
      <c r="B358" s="15" t="s">
        <v>71</v>
      </c>
      <c r="C358" s="77" t="s">
        <v>1813</v>
      </c>
      <c r="D358" s="17">
        <v>0.2</v>
      </c>
      <c r="E358" s="18"/>
    </row>
    <row r="359" spans="1:5" s="13" customFormat="1" ht="15" x14ac:dyDescent="0.25">
      <c r="A359" s="14">
        <v>45387</v>
      </c>
      <c r="B359" s="15" t="s">
        <v>87</v>
      </c>
      <c r="C359" s="77" t="s">
        <v>1812</v>
      </c>
      <c r="D359" s="17">
        <v>0.3</v>
      </c>
      <c r="E359" s="18"/>
    </row>
    <row r="360" spans="1:5" s="13" customFormat="1" ht="30" x14ac:dyDescent="0.25">
      <c r="A360" s="14">
        <v>45387</v>
      </c>
      <c r="B360" s="15" t="s">
        <v>9</v>
      </c>
      <c r="C360" s="77" t="s">
        <v>1810</v>
      </c>
      <c r="D360" s="17">
        <v>3.6</v>
      </c>
      <c r="E360" s="18"/>
    </row>
    <row r="361" spans="1:5" s="13" customFormat="1" ht="15" x14ac:dyDescent="0.25">
      <c r="A361" s="14">
        <v>45390</v>
      </c>
      <c r="B361" s="15" t="s">
        <v>1563</v>
      </c>
      <c r="C361" s="77" t="s">
        <v>1828</v>
      </c>
      <c r="D361" s="17">
        <v>0.7</v>
      </c>
      <c r="E361" s="18"/>
    </row>
    <row r="362" spans="1:5" s="13" customFormat="1" ht="30" x14ac:dyDescent="0.25">
      <c r="A362" s="14">
        <v>45390</v>
      </c>
      <c r="B362" s="15" t="s">
        <v>1565</v>
      </c>
      <c r="C362" s="77" t="s">
        <v>1830</v>
      </c>
      <c r="D362" s="17">
        <v>3.7</v>
      </c>
      <c r="E362" s="18"/>
    </row>
    <row r="363" spans="1:5" s="13" customFormat="1" ht="30" x14ac:dyDescent="0.25">
      <c r="A363" s="14">
        <v>45390</v>
      </c>
      <c r="B363" s="15" t="s">
        <v>1567</v>
      </c>
      <c r="C363" s="77" t="s">
        <v>1831</v>
      </c>
      <c r="D363" s="17">
        <v>4.0999999999999996</v>
      </c>
      <c r="E363" s="18"/>
    </row>
    <row r="364" spans="1:5" s="13" customFormat="1" ht="15" x14ac:dyDescent="0.25">
      <c r="A364" s="14">
        <v>45391</v>
      </c>
      <c r="B364" s="15" t="s">
        <v>61</v>
      </c>
      <c r="C364" s="77" t="s">
        <v>1823</v>
      </c>
      <c r="D364" s="17">
        <v>1</v>
      </c>
      <c r="E364" s="18"/>
    </row>
    <row r="365" spans="1:5" s="13" customFormat="1" ht="15" x14ac:dyDescent="0.25">
      <c r="A365" s="14">
        <v>45391</v>
      </c>
      <c r="B365" s="15" t="s">
        <v>44</v>
      </c>
      <c r="C365" s="77" t="s">
        <v>1825</v>
      </c>
      <c r="D365" s="17">
        <v>0.4</v>
      </c>
      <c r="E365" s="18"/>
    </row>
    <row r="366" spans="1:5" s="13" customFormat="1" ht="15" x14ac:dyDescent="0.25">
      <c r="A366" s="14">
        <v>45391</v>
      </c>
      <c r="B366" s="15" t="s">
        <v>71</v>
      </c>
      <c r="C366" s="77" t="s">
        <v>1822</v>
      </c>
      <c r="D366" s="17">
        <v>0.4</v>
      </c>
      <c r="E366" s="18"/>
    </row>
    <row r="367" spans="1:5" s="13" customFormat="1" ht="15" x14ac:dyDescent="0.25">
      <c r="A367" s="14">
        <v>45391</v>
      </c>
      <c r="B367" s="15" t="s">
        <v>87</v>
      </c>
      <c r="C367" s="77" t="s">
        <v>1824</v>
      </c>
      <c r="D367" s="17">
        <v>0.2</v>
      </c>
      <c r="E367" s="18"/>
    </row>
    <row r="368" spans="1:5" s="13" customFormat="1" ht="45" x14ac:dyDescent="0.25">
      <c r="A368" s="14">
        <v>45391</v>
      </c>
      <c r="B368" s="15" t="s">
        <v>1563</v>
      </c>
      <c r="C368" s="77" t="s">
        <v>1826</v>
      </c>
      <c r="D368" s="17">
        <v>3.9</v>
      </c>
      <c r="E368" s="18"/>
    </row>
    <row r="369" spans="1:5" s="13" customFormat="1" ht="15" x14ac:dyDescent="0.25">
      <c r="A369" s="14">
        <v>45391</v>
      </c>
      <c r="B369" s="15" t="s">
        <v>1565</v>
      </c>
      <c r="C369" s="77" t="s">
        <v>1820</v>
      </c>
      <c r="D369" s="17">
        <v>0.2</v>
      </c>
      <c r="E369" s="18"/>
    </row>
    <row r="370" spans="1:5" s="13" customFormat="1" ht="15" x14ac:dyDescent="0.25">
      <c r="A370" s="14">
        <v>45391</v>
      </c>
      <c r="B370" s="15" t="s">
        <v>1567</v>
      </c>
      <c r="C370" s="77" t="s">
        <v>1821</v>
      </c>
      <c r="D370" s="17">
        <v>0.2</v>
      </c>
      <c r="E370" s="18"/>
    </row>
    <row r="371" spans="1:5" s="13" customFormat="1" ht="15" x14ac:dyDescent="0.25">
      <c r="A371" s="14">
        <v>45392</v>
      </c>
      <c r="B371" s="15" t="s">
        <v>61</v>
      </c>
      <c r="C371" s="77" t="s">
        <v>1833</v>
      </c>
      <c r="D371" s="17">
        <v>4.2</v>
      </c>
      <c r="E371" s="18"/>
    </row>
    <row r="372" spans="1:5" s="13" customFormat="1" ht="15" x14ac:dyDescent="0.25">
      <c r="A372" s="14">
        <v>45393</v>
      </c>
      <c r="B372" s="15" t="s">
        <v>61</v>
      </c>
      <c r="C372" s="77" t="s">
        <v>1836</v>
      </c>
      <c r="D372" s="17">
        <v>6.5</v>
      </c>
      <c r="E372" s="18"/>
    </row>
    <row r="373" spans="1:5" s="13" customFormat="1" ht="15" x14ac:dyDescent="0.25">
      <c r="A373" s="14">
        <v>45393</v>
      </c>
      <c r="B373" s="15" t="s">
        <v>87</v>
      </c>
      <c r="C373" s="77" t="s">
        <v>1838</v>
      </c>
      <c r="D373" s="17">
        <v>0.3</v>
      </c>
      <c r="E373" s="18"/>
    </row>
    <row r="374" spans="1:5" s="13" customFormat="1" ht="15" x14ac:dyDescent="0.25">
      <c r="A374" s="14">
        <v>45394</v>
      </c>
      <c r="B374" s="15" t="s">
        <v>61</v>
      </c>
      <c r="C374" s="77" t="s">
        <v>1840</v>
      </c>
      <c r="D374" s="17">
        <v>4.5999999999999996</v>
      </c>
      <c r="E374" s="18"/>
    </row>
    <row r="375" spans="1:5" s="13" customFormat="1" ht="15" x14ac:dyDescent="0.25">
      <c r="A375" s="14">
        <v>45394</v>
      </c>
      <c r="B375" s="15" t="s">
        <v>34</v>
      </c>
      <c r="C375" s="77" t="s">
        <v>1841</v>
      </c>
      <c r="D375" s="17">
        <v>1.2</v>
      </c>
      <c r="E375" s="18"/>
    </row>
    <row r="376" spans="1:5" s="13" customFormat="1" ht="30" x14ac:dyDescent="0.25">
      <c r="A376" s="14">
        <v>45397</v>
      </c>
      <c r="B376" s="15" t="s">
        <v>34</v>
      </c>
      <c r="C376" s="77" t="s">
        <v>1843</v>
      </c>
      <c r="D376" s="17">
        <v>5.0999999999999996</v>
      </c>
      <c r="E376" s="18"/>
    </row>
    <row r="377" spans="1:5" s="13" customFormat="1" ht="15" x14ac:dyDescent="0.25">
      <c r="A377" s="14">
        <v>45397</v>
      </c>
      <c r="B377" s="15" t="s">
        <v>1787</v>
      </c>
      <c r="C377" s="77" t="s">
        <v>1844</v>
      </c>
      <c r="D377" s="17">
        <v>1.5</v>
      </c>
      <c r="E377" s="18"/>
    </row>
    <row r="378" spans="1:5" s="13" customFormat="1" ht="15" x14ac:dyDescent="0.25">
      <c r="A378" s="14">
        <v>45398</v>
      </c>
      <c r="B378" s="15" t="s">
        <v>1787</v>
      </c>
      <c r="C378" s="77" t="s">
        <v>1850</v>
      </c>
      <c r="D378" s="17">
        <v>1.5</v>
      </c>
      <c r="E378" s="18"/>
    </row>
    <row r="379" spans="1:5" s="13" customFormat="1" ht="15" x14ac:dyDescent="0.25">
      <c r="A379" s="14">
        <v>45399</v>
      </c>
      <c r="B379" s="15" t="s">
        <v>34</v>
      </c>
      <c r="C379" s="77" t="s">
        <v>1857</v>
      </c>
      <c r="D379" s="17">
        <v>2.2000000000000002</v>
      </c>
      <c r="E379" s="18"/>
    </row>
    <row r="380" spans="1:5" s="13" customFormat="1" ht="15" x14ac:dyDescent="0.25">
      <c r="A380" s="14">
        <v>45400</v>
      </c>
      <c r="B380" s="15" t="s">
        <v>18</v>
      </c>
      <c r="C380" s="77" t="s">
        <v>1862</v>
      </c>
      <c r="D380" s="17">
        <v>3.9</v>
      </c>
      <c r="E380" s="18"/>
    </row>
    <row r="381" spans="1:5" s="13" customFormat="1" ht="15" x14ac:dyDescent="0.25">
      <c r="A381" s="14">
        <v>45400</v>
      </c>
      <c r="B381" s="15" t="s">
        <v>34</v>
      </c>
      <c r="C381" s="77" t="s">
        <v>1859</v>
      </c>
      <c r="D381" s="17">
        <v>0.6</v>
      </c>
      <c r="E381" s="18"/>
    </row>
    <row r="382" spans="1:5" s="13" customFormat="1" ht="15" x14ac:dyDescent="0.25">
      <c r="A382" s="14">
        <v>45400</v>
      </c>
      <c r="B382" s="15" t="s">
        <v>15</v>
      </c>
      <c r="C382" s="77" t="s">
        <v>1861</v>
      </c>
      <c r="D382" s="17">
        <v>0.5</v>
      </c>
      <c r="E382" s="18"/>
    </row>
    <row r="383" spans="1:5" s="13" customFormat="1" ht="15" x14ac:dyDescent="0.25">
      <c r="A383" s="14">
        <v>45401</v>
      </c>
      <c r="B383" s="15" t="s">
        <v>15</v>
      </c>
      <c r="C383" s="77" t="s">
        <v>1869</v>
      </c>
      <c r="D383" s="17">
        <v>1.1000000000000001</v>
      </c>
      <c r="E383" s="18"/>
    </row>
    <row r="384" spans="1:5" s="13" customFormat="1" ht="60" x14ac:dyDescent="0.25">
      <c r="A384" s="14">
        <v>45401</v>
      </c>
      <c r="B384" s="15" t="s">
        <v>1182</v>
      </c>
      <c r="C384" s="77" t="s">
        <v>1871</v>
      </c>
      <c r="D384" s="17">
        <v>4.0999999999999996</v>
      </c>
      <c r="E384" s="18"/>
    </row>
    <row r="385" spans="1:5" s="13" customFormat="1" ht="15" x14ac:dyDescent="0.25">
      <c r="A385" s="14">
        <v>45401</v>
      </c>
      <c r="B385" s="15" t="s">
        <v>1277</v>
      </c>
      <c r="C385" s="77" t="s">
        <v>1868</v>
      </c>
      <c r="D385" s="17">
        <v>0.5</v>
      </c>
      <c r="E385" s="18"/>
    </row>
    <row r="386" spans="1:5" s="13" customFormat="1" ht="15" x14ac:dyDescent="0.25">
      <c r="A386" s="14">
        <v>45401</v>
      </c>
      <c r="B386" s="15" t="s">
        <v>99</v>
      </c>
      <c r="C386" s="77" t="s">
        <v>1867</v>
      </c>
      <c r="D386" s="17">
        <v>0.6</v>
      </c>
      <c r="E386" s="18"/>
    </row>
    <row r="387" spans="1:5" s="13" customFormat="1" ht="15" x14ac:dyDescent="0.25">
      <c r="A387" s="14">
        <v>45402</v>
      </c>
      <c r="B387" s="15" t="s">
        <v>854</v>
      </c>
      <c r="C387" s="77" t="s">
        <v>1872</v>
      </c>
      <c r="D387" s="17">
        <v>4</v>
      </c>
      <c r="E387" s="18"/>
    </row>
    <row r="388" spans="1:5" s="13" customFormat="1" ht="15" x14ac:dyDescent="0.25">
      <c r="A388" s="14">
        <v>45402</v>
      </c>
      <c r="B388" s="15" t="s">
        <v>1182</v>
      </c>
      <c r="C388" s="77" t="s">
        <v>1870</v>
      </c>
      <c r="D388" s="17">
        <v>0.5</v>
      </c>
      <c r="E388" s="18"/>
    </row>
    <row r="389" spans="1:5" s="13" customFormat="1" ht="15" x14ac:dyDescent="0.25">
      <c r="A389" s="14">
        <v>45404</v>
      </c>
      <c r="B389" s="15" t="s">
        <v>15</v>
      </c>
      <c r="C389" s="80" t="s">
        <v>1875</v>
      </c>
      <c r="D389" s="17">
        <v>0.5</v>
      </c>
      <c r="E389" s="18"/>
    </row>
    <row r="390" spans="1:5" s="13" customFormat="1" ht="15" x14ac:dyDescent="0.25">
      <c r="A390" s="14">
        <v>45404</v>
      </c>
      <c r="B390" s="15" t="s">
        <v>854</v>
      </c>
      <c r="C390" s="80" t="s">
        <v>1876</v>
      </c>
      <c r="D390" s="17">
        <v>1.7</v>
      </c>
      <c r="E390" s="18"/>
    </row>
    <row r="391" spans="1:5" s="13" customFormat="1" ht="30" x14ac:dyDescent="0.25">
      <c r="A391" s="14">
        <v>45404</v>
      </c>
      <c r="B391" s="15" t="s">
        <v>1182</v>
      </c>
      <c r="C391" s="80" t="s">
        <v>1874</v>
      </c>
      <c r="D391" s="17">
        <v>1.6</v>
      </c>
      <c r="E391" s="18"/>
    </row>
    <row r="392" spans="1:5" s="13" customFormat="1" ht="15" x14ac:dyDescent="0.25">
      <c r="A392" s="14">
        <v>45404</v>
      </c>
      <c r="B392" s="15" t="s">
        <v>1277</v>
      </c>
      <c r="C392" s="80" t="s">
        <v>1878</v>
      </c>
      <c r="D392" s="17">
        <v>5.5</v>
      </c>
      <c r="E392" s="18"/>
    </row>
    <row r="393" spans="1:5" s="13" customFormat="1" ht="15" x14ac:dyDescent="0.25">
      <c r="A393" s="14">
        <v>45404</v>
      </c>
      <c r="B393" s="15" t="s">
        <v>99</v>
      </c>
      <c r="C393" s="80" t="s">
        <v>1873</v>
      </c>
      <c r="D393" s="17">
        <v>0.2</v>
      </c>
      <c r="E393" s="18"/>
    </row>
    <row r="394" spans="1:5" s="13" customFormat="1" ht="15" x14ac:dyDescent="0.25">
      <c r="A394" s="14">
        <v>45405</v>
      </c>
      <c r="B394" s="15" t="s">
        <v>854</v>
      </c>
      <c r="C394" s="80" t="s">
        <v>1884</v>
      </c>
      <c r="D394" s="17">
        <v>0.7</v>
      </c>
      <c r="E394" s="18"/>
    </row>
    <row r="395" spans="1:5" s="13" customFormat="1" ht="45" x14ac:dyDescent="0.25">
      <c r="A395" s="14">
        <v>45405</v>
      </c>
      <c r="B395" s="15" t="s">
        <v>1277</v>
      </c>
      <c r="C395" s="80" t="s">
        <v>1881</v>
      </c>
      <c r="D395" s="17">
        <f>0.5+2.5+2.5</f>
        <v>5.5</v>
      </c>
      <c r="E395" s="18"/>
    </row>
    <row r="396" spans="1:5" s="13" customFormat="1" ht="30" x14ac:dyDescent="0.25">
      <c r="A396" s="14">
        <v>45406</v>
      </c>
      <c r="B396" s="15" t="s">
        <v>1921</v>
      </c>
      <c r="C396" s="80" t="s">
        <v>1888</v>
      </c>
      <c r="D396" s="17">
        <v>1</v>
      </c>
      <c r="E396" s="18"/>
    </row>
    <row r="397" spans="1:5" s="13" customFormat="1" ht="15" x14ac:dyDescent="0.25">
      <c r="A397" s="14">
        <v>45406</v>
      </c>
      <c r="B397" s="15" t="s">
        <v>854</v>
      </c>
      <c r="C397" s="80" t="s">
        <v>1887</v>
      </c>
      <c r="D397" s="17">
        <v>0.6</v>
      </c>
      <c r="E397" s="18"/>
    </row>
    <row r="398" spans="1:5" s="13" customFormat="1" ht="15" x14ac:dyDescent="0.25">
      <c r="A398" s="14">
        <v>45406</v>
      </c>
      <c r="B398" s="15" t="s">
        <v>1182</v>
      </c>
      <c r="C398" s="80" t="s">
        <v>1886</v>
      </c>
      <c r="D398" s="17">
        <v>0.3</v>
      </c>
      <c r="E398" s="18"/>
    </row>
    <row r="399" spans="1:5" s="13" customFormat="1" ht="15" x14ac:dyDescent="0.25">
      <c r="A399" s="14">
        <v>45407</v>
      </c>
      <c r="B399" s="15" t="s">
        <v>1921</v>
      </c>
      <c r="C399" s="80" t="s">
        <v>1895</v>
      </c>
      <c r="D399" s="17">
        <v>2.1</v>
      </c>
      <c r="E399" s="18"/>
    </row>
    <row r="400" spans="1:5" s="13" customFormat="1" ht="15" x14ac:dyDescent="0.25">
      <c r="A400" s="14">
        <v>45407</v>
      </c>
      <c r="B400" s="15" t="s">
        <v>922</v>
      </c>
      <c r="C400" s="80" t="s">
        <v>1889</v>
      </c>
      <c r="D400" s="17">
        <v>1.6</v>
      </c>
      <c r="E400" s="18"/>
    </row>
    <row r="401" spans="1:5" s="13" customFormat="1" ht="15" x14ac:dyDescent="0.25">
      <c r="A401" s="14">
        <v>45407</v>
      </c>
      <c r="B401" s="15" t="s">
        <v>1929</v>
      </c>
      <c r="C401" s="80" t="s">
        <v>1930</v>
      </c>
      <c r="D401" s="17">
        <v>2.1</v>
      </c>
      <c r="E401" s="18"/>
    </row>
    <row r="402" spans="1:5" s="13" customFormat="1" ht="15" x14ac:dyDescent="0.25">
      <c r="A402" s="14">
        <v>45408</v>
      </c>
      <c r="B402" s="15" t="s">
        <v>1921</v>
      </c>
      <c r="C402" s="80" t="s">
        <v>1900</v>
      </c>
      <c r="D402" s="17">
        <v>1.9</v>
      </c>
      <c r="E402" s="18"/>
    </row>
    <row r="403" spans="1:5" s="13" customFormat="1" ht="15" x14ac:dyDescent="0.25">
      <c r="A403" s="14">
        <v>45408</v>
      </c>
      <c r="B403" s="15" t="s">
        <v>1920</v>
      </c>
      <c r="C403" s="80" t="s">
        <v>1899</v>
      </c>
      <c r="D403" s="17">
        <v>0.9</v>
      </c>
      <c r="E403" s="18"/>
    </row>
    <row r="404" spans="1:5" s="13" customFormat="1" ht="45" x14ac:dyDescent="0.25">
      <c r="A404" s="14">
        <v>45408</v>
      </c>
      <c r="B404" s="15" t="s">
        <v>1929</v>
      </c>
      <c r="C404" s="80" t="s">
        <v>1901</v>
      </c>
      <c r="D404" s="17">
        <v>2.2999999999999998</v>
      </c>
      <c r="E404" s="18"/>
    </row>
    <row r="405" spans="1:5" s="13" customFormat="1" ht="15" x14ac:dyDescent="0.25">
      <c r="A405" s="14">
        <v>45408</v>
      </c>
      <c r="B405" s="15" t="s">
        <v>99</v>
      </c>
      <c r="C405" s="80" t="s">
        <v>1903</v>
      </c>
      <c r="D405" s="17">
        <v>0.1</v>
      </c>
      <c r="E405" s="18"/>
    </row>
    <row r="406" spans="1:5" s="13" customFormat="1" ht="15" x14ac:dyDescent="0.25">
      <c r="A406" s="14">
        <v>45411</v>
      </c>
      <c r="B406" s="15" t="s">
        <v>1498</v>
      </c>
      <c r="C406" s="80" t="s">
        <v>1937</v>
      </c>
      <c r="D406" s="17">
        <v>2.8</v>
      </c>
      <c r="E406" s="18"/>
    </row>
    <row r="407" spans="1:5" s="13" customFormat="1" ht="15" x14ac:dyDescent="0.25">
      <c r="A407" s="14">
        <v>45411</v>
      </c>
      <c r="B407" s="15" t="s">
        <v>1929</v>
      </c>
      <c r="C407" s="80" t="s">
        <v>1906</v>
      </c>
      <c r="D407" s="17">
        <v>0.2</v>
      </c>
      <c r="E407" s="18"/>
    </row>
    <row r="408" spans="1:5" s="13" customFormat="1" ht="15" x14ac:dyDescent="0.25">
      <c r="A408" s="14">
        <v>45411</v>
      </c>
      <c r="B408" s="15" t="s">
        <v>1568</v>
      </c>
      <c r="C408" s="80" t="s">
        <v>1905</v>
      </c>
      <c r="D408" s="17">
        <v>1.6</v>
      </c>
      <c r="E408" s="18"/>
    </row>
    <row r="409" spans="1:5" s="13" customFormat="1" ht="15" x14ac:dyDescent="0.25">
      <c r="A409" s="14">
        <v>45412</v>
      </c>
      <c r="B409" s="15" t="s">
        <v>1498</v>
      </c>
      <c r="C409" s="80" t="s">
        <v>1913</v>
      </c>
      <c r="D409" s="17">
        <v>2.4</v>
      </c>
      <c r="E409" s="18"/>
    </row>
    <row r="410" spans="1:5" s="13" customFormat="1" ht="30" x14ac:dyDescent="0.25">
      <c r="A410" s="14">
        <v>45412</v>
      </c>
      <c r="B410" s="15" t="s">
        <v>1277</v>
      </c>
      <c r="C410" s="80" t="s">
        <v>1931</v>
      </c>
      <c r="D410" s="17">
        <v>2.9</v>
      </c>
      <c r="E410" s="18"/>
    </row>
    <row r="411" spans="1:5" s="13" customFormat="1" ht="15" x14ac:dyDescent="0.25">
      <c r="A411" s="14">
        <v>45413</v>
      </c>
      <c r="B411" s="15" t="s">
        <v>1920</v>
      </c>
      <c r="C411" s="80" t="s">
        <v>1963</v>
      </c>
      <c r="D411" s="17">
        <v>4.8</v>
      </c>
      <c r="E411" s="18"/>
    </row>
    <row r="412" spans="1:5" s="13" customFormat="1" ht="15" x14ac:dyDescent="0.25">
      <c r="A412" s="14">
        <v>45413</v>
      </c>
      <c r="B412" s="15" t="s">
        <v>1274</v>
      </c>
      <c r="C412" s="80" t="s">
        <v>1961</v>
      </c>
      <c r="D412" s="17">
        <v>1.8</v>
      </c>
      <c r="E412" s="18"/>
    </row>
    <row r="413" spans="1:5" s="13" customFormat="1" ht="15" x14ac:dyDescent="0.25">
      <c r="A413" s="14">
        <v>45414</v>
      </c>
      <c r="B413" s="15" t="s">
        <v>1277</v>
      </c>
      <c r="C413" s="80" t="s">
        <v>1940</v>
      </c>
      <c r="D413" s="17">
        <v>1.2</v>
      </c>
      <c r="E413" s="18"/>
    </row>
    <row r="414" spans="1:5" s="13" customFormat="1" ht="30" x14ac:dyDescent="0.25">
      <c r="A414" s="14">
        <v>45414</v>
      </c>
      <c r="B414" s="15" t="s">
        <v>1274</v>
      </c>
      <c r="C414" s="80" t="s">
        <v>1939</v>
      </c>
      <c r="D414" s="17">
        <v>3.7</v>
      </c>
      <c r="E414" s="18"/>
    </row>
    <row r="415" spans="1:5" s="13" customFormat="1" ht="15" x14ac:dyDescent="0.25">
      <c r="A415" s="14">
        <v>45414</v>
      </c>
      <c r="B415" s="15" t="s">
        <v>1918</v>
      </c>
      <c r="C415" s="80" t="s">
        <v>1938</v>
      </c>
      <c r="D415" s="17">
        <v>1.3</v>
      </c>
      <c r="E415" s="18"/>
    </row>
    <row r="416" spans="1:5" s="13" customFormat="1" ht="15" x14ac:dyDescent="0.25">
      <c r="A416" s="14">
        <v>45415</v>
      </c>
      <c r="B416" s="15" t="s">
        <v>1277</v>
      </c>
      <c r="C416" s="80" t="s">
        <v>1946</v>
      </c>
      <c r="D416" s="17">
        <v>0.2</v>
      </c>
      <c r="E416" s="18"/>
    </row>
    <row r="417" spans="1:5" s="13" customFormat="1" ht="15" x14ac:dyDescent="0.25">
      <c r="A417" s="14">
        <v>45415</v>
      </c>
      <c r="B417" s="15" t="s">
        <v>1277</v>
      </c>
      <c r="C417" s="80" t="s">
        <v>1950</v>
      </c>
      <c r="D417" s="17">
        <v>0.3</v>
      </c>
      <c r="E417" s="18"/>
    </row>
    <row r="418" spans="1:5" s="13" customFormat="1" ht="15" x14ac:dyDescent="0.25">
      <c r="A418" s="14">
        <v>45415</v>
      </c>
      <c r="B418" s="15" t="s">
        <v>1929</v>
      </c>
      <c r="C418" s="80" t="s">
        <v>1951</v>
      </c>
      <c r="D418" s="17">
        <v>0.5</v>
      </c>
      <c r="E418" s="18"/>
    </row>
    <row r="419" spans="1:5" s="13" customFormat="1" ht="15" x14ac:dyDescent="0.25">
      <c r="A419" s="14">
        <v>45415</v>
      </c>
      <c r="B419" s="15" t="s">
        <v>1274</v>
      </c>
      <c r="C419" s="80" t="s">
        <v>1945</v>
      </c>
      <c r="D419" s="17">
        <v>0.7</v>
      </c>
      <c r="E419" s="18"/>
    </row>
    <row r="420" spans="1:5" s="13" customFormat="1" ht="15" x14ac:dyDescent="0.25">
      <c r="A420" s="14">
        <v>45415</v>
      </c>
      <c r="B420" s="15" t="s">
        <v>1274</v>
      </c>
      <c r="C420" s="80" t="s">
        <v>1947</v>
      </c>
      <c r="D420" s="17">
        <v>1.4</v>
      </c>
      <c r="E420" s="18"/>
    </row>
    <row r="421" spans="1:5" s="13" customFormat="1" ht="15" x14ac:dyDescent="0.25">
      <c r="A421" s="14">
        <v>45415</v>
      </c>
      <c r="B421" s="15" t="s">
        <v>99</v>
      </c>
      <c r="C421" s="77" t="s">
        <v>1942</v>
      </c>
      <c r="D421" s="17">
        <v>0.5</v>
      </c>
      <c r="E421" s="18"/>
    </row>
    <row r="422" spans="1:5" s="13" customFormat="1" ht="15" x14ac:dyDescent="0.25">
      <c r="A422" s="14">
        <v>45415</v>
      </c>
      <c r="B422" s="15" t="s">
        <v>99</v>
      </c>
      <c r="C422" s="80" t="s">
        <v>1948</v>
      </c>
      <c r="D422" s="17">
        <v>0.5</v>
      </c>
      <c r="E422" s="18"/>
    </row>
    <row r="423" spans="1:5" s="13" customFormat="1" ht="15" x14ac:dyDescent="0.25">
      <c r="A423" s="14">
        <v>45417</v>
      </c>
      <c r="B423" s="15" t="s">
        <v>1182</v>
      </c>
      <c r="C423" s="80" t="s">
        <v>1953</v>
      </c>
      <c r="D423" s="17">
        <v>0.4</v>
      </c>
      <c r="E423" s="18"/>
    </row>
    <row r="424" spans="1:5" s="13" customFormat="1" ht="15" x14ac:dyDescent="0.25">
      <c r="A424" s="14">
        <v>45417</v>
      </c>
      <c r="B424" s="15" t="s">
        <v>99</v>
      </c>
      <c r="C424" s="80" t="s">
        <v>1948</v>
      </c>
      <c r="D424" s="17">
        <v>0.5</v>
      </c>
      <c r="E424" s="18"/>
    </row>
    <row r="425" spans="1:5" s="13" customFormat="1" ht="15" x14ac:dyDescent="0.25">
      <c r="A425" s="14">
        <v>45418</v>
      </c>
      <c r="B425" s="15" t="s">
        <v>1182</v>
      </c>
      <c r="C425" s="80" t="s">
        <v>1956</v>
      </c>
      <c r="D425" s="17">
        <v>0.3</v>
      </c>
      <c r="E425" s="18"/>
    </row>
    <row r="426" spans="1:5" s="13" customFormat="1" ht="15" x14ac:dyDescent="0.25">
      <c r="A426" s="14">
        <v>45418</v>
      </c>
      <c r="B426" s="15" t="s">
        <v>1768</v>
      </c>
      <c r="C426" s="77" t="s">
        <v>1964</v>
      </c>
      <c r="D426" s="17">
        <v>1.3</v>
      </c>
      <c r="E426" s="18"/>
    </row>
    <row r="427" spans="1:5" s="13" customFormat="1" ht="15" x14ac:dyDescent="0.25">
      <c r="A427" s="14">
        <v>45418</v>
      </c>
      <c r="B427" s="15" t="s">
        <v>1920</v>
      </c>
      <c r="C427" s="80" t="s">
        <v>1962</v>
      </c>
      <c r="D427" s="17">
        <v>3.9</v>
      </c>
      <c r="E427" s="18"/>
    </row>
    <row r="428" spans="1:5" s="13" customFormat="1" ht="15" x14ac:dyDescent="0.25">
      <c r="A428" s="14">
        <v>45418</v>
      </c>
      <c r="B428" s="15" t="s">
        <v>1274</v>
      </c>
      <c r="C428" s="77" t="s">
        <v>1958</v>
      </c>
      <c r="D428" s="17">
        <v>1.4</v>
      </c>
      <c r="E428" s="18"/>
    </row>
    <row r="429" spans="1:5" s="13" customFormat="1" ht="15" x14ac:dyDescent="0.25">
      <c r="A429" s="14">
        <v>45418</v>
      </c>
      <c r="B429" s="15" t="s">
        <v>99</v>
      </c>
      <c r="C429" s="77" t="s">
        <v>1957</v>
      </c>
      <c r="D429" s="17">
        <v>0.3</v>
      </c>
      <c r="E429" s="18"/>
    </row>
    <row r="430" spans="1:5" s="13" customFormat="1" ht="15" x14ac:dyDescent="0.25">
      <c r="A430" s="14">
        <v>45419</v>
      </c>
      <c r="B430" s="15" t="s">
        <v>1768</v>
      </c>
      <c r="C430" s="77" t="s">
        <v>1967</v>
      </c>
      <c r="D430" s="17">
        <v>5.6</v>
      </c>
      <c r="E430" s="18"/>
    </row>
    <row r="431" spans="1:5" s="13" customFormat="1" ht="15" x14ac:dyDescent="0.25">
      <c r="A431" s="14">
        <v>45420</v>
      </c>
      <c r="B431" s="15" t="s">
        <v>1182</v>
      </c>
      <c r="C431" s="77" t="s">
        <v>1972</v>
      </c>
      <c r="D431" s="17">
        <v>0.7</v>
      </c>
      <c r="E431" s="18"/>
    </row>
    <row r="432" spans="1:5" s="13" customFormat="1" ht="30" x14ac:dyDescent="0.25">
      <c r="A432" s="14">
        <v>45420</v>
      </c>
      <c r="B432" s="15" t="s">
        <v>1768</v>
      </c>
      <c r="C432" s="77" t="s">
        <v>1971</v>
      </c>
      <c r="D432" s="17">
        <v>3.1</v>
      </c>
      <c r="E432" s="18"/>
    </row>
    <row r="433" spans="1:5" s="13" customFormat="1" ht="15" x14ac:dyDescent="0.25">
      <c r="A433" s="14">
        <v>45421</v>
      </c>
      <c r="B433" s="15" t="s">
        <v>1182</v>
      </c>
      <c r="C433" s="77" t="s">
        <v>1981</v>
      </c>
      <c r="D433" s="17">
        <v>7.2</v>
      </c>
      <c r="E433" s="18"/>
    </row>
    <row r="434" spans="1:5" s="13" customFormat="1" ht="15" x14ac:dyDescent="0.25">
      <c r="A434" s="14">
        <v>45421</v>
      </c>
      <c r="B434" s="15" t="s">
        <v>1768</v>
      </c>
      <c r="C434" s="77" t="s">
        <v>1976</v>
      </c>
      <c r="D434" s="17">
        <v>0.8</v>
      </c>
      <c r="E434" s="18"/>
    </row>
    <row r="435" spans="1:5" s="13" customFormat="1" ht="15" x14ac:dyDescent="0.25">
      <c r="A435" s="14">
        <v>45422</v>
      </c>
      <c r="B435" s="15" t="s">
        <v>1182</v>
      </c>
      <c r="C435" s="77" t="s">
        <v>2004</v>
      </c>
      <c r="D435" s="17">
        <v>1.5</v>
      </c>
      <c r="E435" s="18"/>
    </row>
    <row r="436" spans="1:5" s="13" customFormat="1" ht="15" x14ac:dyDescent="0.25">
      <c r="A436" s="14">
        <v>45422</v>
      </c>
      <c r="B436" s="15" t="s">
        <v>1275</v>
      </c>
      <c r="C436" s="77" t="s">
        <v>1978</v>
      </c>
      <c r="D436" s="17">
        <v>0.5</v>
      </c>
      <c r="E436" s="18"/>
    </row>
    <row r="437" spans="1:5" s="13" customFormat="1" ht="15" x14ac:dyDescent="0.25">
      <c r="A437" s="14">
        <v>45422</v>
      </c>
      <c r="B437" s="15" t="s">
        <v>99</v>
      </c>
      <c r="C437" s="77" t="s">
        <v>1977</v>
      </c>
      <c r="D437" s="17">
        <v>0.6</v>
      </c>
      <c r="E437" s="18"/>
    </row>
    <row r="438" spans="1:5" s="13" customFormat="1" ht="15" x14ac:dyDescent="0.25">
      <c r="A438" s="14">
        <v>45422</v>
      </c>
      <c r="B438" s="15" t="s">
        <v>1182</v>
      </c>
      <c r="C438" s="77" t="s">
        <v>1518</v>
      </c>
      <c r="D438" s="17">
        <v>3.4</v>
      </c>
      <c r="E438" s="18"/>
    </row>
    <row r="439" spans="1:5" s="13" customFormat="1" ht="15" x14ac:dyDescent="0.25">
      <c r="A439" s="14">
        <v>45422</v>
      </c>
      <c r="B439" s="15" t="s">
        <v>1568</v>
      </c>
      <c r="C439" s="77" t="s">
        <v>1979</v>
      </c>
      <c r="D439" s="17">
        <v>0.8</v>
      </c>
      <c r="E439" s="18"/>
    </row>
    <row r="440" spans="1:5" s="13" customFormat="1" ht="15" x14ac:dyDescent="0.25">
      <c r="A440" s="14">
        <v>45425</v>
      </c>
      <c r="B440" s="15" t="s">
        <v>99</v>
      </c>
      <c r="C440" s="77" t="s">
        <v>1983</v>
      </c>
      <c r="D440" s="17">
        <v>0.3</v>
      </c>
      <c r="E440" s="18"/>
    </row>
    <row r="441" spans="1:5" s="13" customFormat="1" ht="15" x14ac:dyDescent="0.25">
      <c r="A441" s="14">
        <v>45425</v>
      </c>
      <c r="B441" s="15" t="s">
        <v>61</v>
      </c>
      <c r="C441" s="77" t="s">
        <v>1984</v>
      </c>
      <c r="D441" s="17">
        <f>1.3+2.6</f>
        <v>3.9000000000000004</v>
      </c>
      <c r="E441" s="18"/>
    </row>
    <row r="442" spans="1:5" s="13" customFormat="1" ht="15" x14ac:dyDescent="0.25">
      <c r="A442" s="14">
        <v>45425</v>
      </c>
      <c r="B442" s="15" t="s">
        <v>1182</v>
      </c>
      <c r="C442" s="77" t="s">
        <v>1985</v>
      </c>
      <c r="D442" s="17">
        <v>4.8</v>
      </c>
      <c r="E442" s="18"/>
    </row>
    <row r="443" spans="1:5" s="13" customFormat="1" ht="15" x14ac:dyDescent="0.25">
      <c r="A443" s="14">
        <v>45426</v>
      </c>
      <c r="B443" s="15" t="s">
        <v>61</v>
      </c>
      <c r="C443" s="77" t="s">
        <v>1988</v>
      </c>
      <c r="D443" s="17">
        <v>0.5</v>
      </c>
      <c r="E443" s="18"/>
    </row>
    <row r="444" spans="1:5" s="13" customFormat="1" ht="30" x14ac:dyDescent="0.25">
      <c r="A444" s="14">
        <v>45426</v>
      </c>
      <c r="B444" s="15" t="s">
        <v>1182</v>
      </c>
      <c r="C444" s="80" t="s">
        <v>1987</v>
      </c>
      <c r="D444" s="17">
        <v>0.4</v>
      </c>
      <c r="E444" s="18"/>
    </row>
    <row r="445" spans="1:5" s="13" customFormat="1" ht="15" x14ac:dyDescent="0.25">
      <c r="A445" s="14">
        <v>45427</v>
      </c>
      <c r="B445" s="15" t="s">
        <v>61</v>
      </c>
      <c r="C445" s="80" t="s">
        <v>1991</v>
      </c>
      <c r="D445" s="17">
        <v>0.5</v>
      </c>
      <c r="E445" s="18"/>
    </row>
    <row r="446" spans="1:5" s="13" customFormat="1" ht="15" x14ac:dyDescent="0.25">
      <c r="A446" s="14">
        <v>45427</v>
      </c>
      <c r="B446" s="15" t="s">
        <v>1182</v>
      </c>
      <c r="C446" s="80" t="s">
        <v>1997</v>
      </c>
      <c r="D446" s="17">
        <v>0.8</v>
      </c>
      <c r="E446" s="18"/>
    </row>
    <row r="447" spans="1:5" s="13" customFormat="1" ht="15" x14ac:dyDescent="0.25">
      <c r="A447" s="14">
        <v>45428</v>
      </c>
      <c r="B447" s="15" t="s">
        <v>1182</v>
      </c>
      <c r="C447" s="80" t="s">
        <v>2000</v>
      </c>
      <c r="D447" s="17">
        <v>7.7</v>
      </c>
      <c r="E447" s="18"/>
    </row>
    <row r="448" spans="1:5" s="13" customFormat="1" ht="15" x14ac:dyDescent="0.25">
      <c r="A448" s="14">
        <v>45429</v>
      </c>
      <c r="B448" s="15" t="s">
        <v>1182</v>
      </c>
      <c r="C448" s="80" t="s">
        <v>2003</v>
      </c>
      <c r="D448" s="17">
        <v>6.4</v>
      </c>
      <c r="E448" s="18"/>
    </row>
    <row r="449" spans="1:5" s="13" customFormat="1" ht="30" x14ac:dyDescent="0.25">
      <c r="A449" s="14">
        <v>45430</v>
      </c>
      <c r="B449" s="15" t="s">
        <v>61</v>
      </c>
      <c r="C449" s="80" t="s">
        <v>2018</v>
      </c>
      <c r="D449" s="17">
        <v>3.9</v>
      </c>
      <c r="E449" s="18"/>
    </row>
    <row r="450" spans="1:5" s="13" customFormat="1" ht="15" x14ac:dyDescent="0.25">
      <c r="A450" s="14">
        <v>45430</v>
      </c>
      <c r="B450" s="15" t="s">
        <v>1568</v>
      </c>
      <c r="C450" s="80" t="s">
        <v>2007</v>
      </c>
      <c r="D450" s="17">
        <v>1.4</v>
      </c>
      <c r="E450" s="18"/>
    </row>
    <row r="451" spans="1:5" s="13" customFormat="1" ht="15" x14ac:dyDescent="0.25">
      <c r="A451" s="14">
        <v>45431</v>
      </c>
      <c r="B451" s="15" t="s">
        <v>1182</v>
      </c>
      <c r="C451" s="80" t="s">
        <v>2006</v>
      </c>
      <c r="D451" s="17">
        <v>2.8</v>
      </c>
      <c r="E451" s="18"/>
    </row>
    <row r="452" spans="1:5" s="13" customFormat="1" ht="15" x14ac:dyDescent="0.25">
      <c r="A452" s="14">
        <v>45432</v>
      </c>
      <c r="B452" s="15" t="s">
        <v>1182</v>
      </c>
      <c r="C452" s="80" t="s">
        <v>2036</v>
      </c>
      <c r="D452" s="17">
        <v>0.7</v>
      </c>
      <c r="E452" s="18"/>
    </row>
    <row r="453" spans="1:5" s="13" customFormat="1" ht="60" x14ac:dyDescent="0.25">
      <c r="A453" s="14">
        <v>45433</v>
      </c>
      <c r="B453" s="15" t="s">
        <v>61</v>
      </c>
      <c r="C453" s="80" t="s">
        <v>2014</v>
      </c>
      <c r="D453" s="17">
        <v>4.5</v>
      </c>
      <c r="E453" s="18"/>
    </row>
    <row r="454" spans="1:5" s="13" customFormat="1" ht="15" x14ac:dyDescent="0.25">
      <c r="A454" s="14">
        <v>45434</v>
      </c>
      <c r="B454" s="15" t="s">
        <v>61</v>
      </c>
      <c r="C454" s="80" t="s">
        <v>2023</v>
      </c>
      <c r="D454" s="17">
        <v>0.2</v>
      </c>
      <c r="E454" s="18"/>
    </row>
    <row r="455" spans="1:5" s="13" customFormat="1" ht="15" x14ac:dyDescent="0.25">
      <c r="A455" s="14">
        <v>45436</v>
      </c>
      <c r="B455" s="15" t="s">
        <v>61</v>
      </c>
      <c r="C455" s="80" t="s">
        <v>2037</v>
      </c>
      <c r="D455" s="17">
        <v>0.8</v>
      </c>
      <c r="E455" s="18"/>
    </row>
    <row r="456" spans="1:5" s="13" customFormat="1" ht="15" x14ac:dyDescent="0.25">
      <c r="A456" s="14">
        <v>45379</v>
      </c>
      <c r="B456" s="15" t="s">
        <v>1317</v>
      </c>
      <c r="C456" s="80" t="s">
        <v>1776</v>
      </c>
      <c r="D456" s="17">
        <v>0.3</v>
      </c>
      <c r="E456" s="18"/>
    </row>
    <row r="457" spans="1:5" s="13" customFormat="1" ht="15" x14ac:dyDescent="0.25">
      <c r="A457" s="14">
        <v>45380</v>
      </c>
      <c r="B457" s="15" t="s">
        <v>1317</v>
      </c>
      <c r="C457" s="80" t="s">
        <v>1781</v>
      </c>
      <c r="D457" s="17">
        <v>0.3</v>
      </c>
      <c r="E457" s="18"/>
    </row>
    <row r="458" spans="1:5" s="13" customFormat="1" ht="15" x14ac:dyDescent="0.25">
      <c r="A458" s="14">
        <v>45384</v>
      </c>
      <c r="B458" s="15" t="s">
        <v>1317</v>
      </c>
      <c r="C458" s="80" t="s">
        <v>1796</v>
      </c>
      <c r="D458" s="17">
        <v>0.3</v>
      </c>
      <c r="E458" s="18"/>
    </row>
    <row r="459" spans="1:5" s="13" customFormat="1" ht="15" x14ac:dyDescent="0.25">
      <c r="A459" s="14">
        <v>45386</v>
      </c>
      <c r="B459" s="15" t="s">
        <v>1317</v>
      </c>
      <c r="C459" s="80" t="s">
        <v>1802</v>
      </c>
      <c r="D459" s="17">
        <v>0.3</v>
      </c>
      <c r="E459" s="18"/>
    </row>
    <row r="460" spans="1:5" s="13" customFormat="1" ht="15" x14ac:dyDescent="0.25">
      <c r="A460" s="14">
        <v>45394</v>
      </c>
      <c r="B460" s="15" t="s">
        <v>1317</v>
      </c>
      <c r="C460" s="80" t="s">
        <v>1842</v>
      </c>
      <c r="D460" s="17">
        <v>0.9</v>
      </c>
      <c r="E460" s="18"/>
    </row>
    <row r="461" spans="1:5" s="13" customFormat="1" ht="30" x14ac:dyDescent="0.25">
      <c r="A461" s="14">
        <v>45411</v>
      </c>
      <c r="B461" s="15" t="s">
        <v>1317</v>
      </c>
      <c r="C461" s="80" t="s">
        <v>1909</v>
      </c>
      <c r="D461" s="17">
        <v>1.7</v>
      </c>
      <c r="E461" s="18"/>
    </row>
    <row r="462" spans="1:5" s="13" customFormat="1" ht="15" x14ac:dyDescent="0.25">
      <c r="A462" s="14">
        <v>45412</v>
      </c>
      <c r="B462" s="15" t="s">
        <v>1317</v>
      </c>
      <c r="C462" s="80" t="s">
        <v>1914</v>
      </c>
      <c r="D462" s="17">
        <v>0.3</v>
      </c>
      <c r="E462" s="18"/>
    </row>
    <row r="463" spans="1:5" s="13" customFormat="1" ht="15" x14ac:dyDescent="0.25">
      <c r="A463" s="14">
        <v>45439</v>
      </c>
      <c r="B463" s="15" t="s">
        <v>1317</v>
      </c>
      <c r="C463" s="80" t="s">
        <v>2041</v>
      </c>
      <c r="D463" s="17">
        <v>0.3</v>
      </c>
      <c r="E463" s="18"/>
    </row>
    <row r="464" spans="1:5" s="13" customFormat="1" ht="15" x14ac:dyDescent="0.25">
      <c r="A464" s="14">
        <v>45414</v>
      </c>
      <c r="B464" s="15" t="s">
        <v>10</v>
      </c>
      <c r="C464" s="77" t="s">
        <v>1936</v>
      </c>
      <c r="D464" s="17">
        <v>2.5</v>
      </c>
      <c r="E464" s="18"/>
    </row>
    <row r="465" spans="1:5" s="13" customFormat="1" ht="15" x14ac:dyDescent="0.25">
      <c r="A465" s="14">
        <v>45415</v>
      </c>
      <c r="B465" s="15" t="s">
        <v>10</v>
      </c>
      <c r="C465" s="77" t="s">
        <v>1944</v>
      </c>
      <c r="D465" s="17">
        <v>1</v>
      </c>
      <c r="E465" s="18"/>
    </row>
    <row r="466" spans="1:5" s="13" customFormat="1" ht="15" x14ac:dyDescent="0.25">
      <c r="A466" s="14">
        <v>45419</v>
      </c>
      <c r="B466" s="15" t="s">
        <v>1925</v>
      </c>
      <c r="C466" s="80" t="s">
        <v>1968</v>
      </c>
      <c r="D466" s="17">
        <v>3.7</v>
      </c>
      <c r="E466" s="18"/>
    </row>
    <row r="467" spans="1:5" s="13" customFormat="1" ht="30" x14ac:dyDescent="0.25">
      <c r="A467" s="14">
        <v>45420</v>
      </c>
      <c r="B467" s="15" t="s">
        <v>1925</v>
      </c>
      <c r="C467" s="80" t="s">
        <v>1970</v>
      </c>
      <c r="D467" s="17">
        <v>4.4000000000000004</v>
      </c>
      <c r="E467" s="18"/>
    </row>
    <row r="468" spans="1:5" s="13" customFormat="1" ht="15" x14ac:dyDescent="0.25">
      <c r="A468" s="14">
        <v>45427</v>
      </c>
      <c r="B468" s="15" t="s">
        <v>1925</v>
      </c>
      <c r="C468" s="80" t="s">
        <v>1992</v>
      </c>
      <c r="D468" s="17">
        <v>0.6</v>
      </c>
      <c r="E468" s="18"/>
    </row>
    <row r="469" spans="1:5" s="13" customFormat="1" ht="30" x14ac:dyDescent="0.25">
      <c r="A469" s="14">
        <v>45434</v>
      </c>
      <c r="B469" s="15" t="s">
        <v>1925</v>
      </c>
      <c r="C469" s="80" t="s">
        <v>2020</v>
      </c>
      <c r="D469" s="17">
        <v>3</v>
      </c>
      <c r="E469" s="18"/>
    </row>
    <row r="470" spans="1:5" s="13" customFormat="1" ht="15" x14ac:dyDescent="0.25">
      <c r="A470" s="14">
        <v>45435</v>
      </c>
      <c r="B470" s="15" t="s">
        <v>1925</v>
      </c>
      <c r="C470" s="80" t="s">
        <v>2028</v>
      </c>
      <c r="D470" s="17">
        <v>0.2</v>
      </c>
      <c r="E470" s="18"/>
    </row>
    <row r="471" spans="1:5" s="13" customFormat="1" ht="30" x14ac:dyDescent="0.25">
      <c r="A471" s="14">
        <v>45436</v>
      </c>
      <c r="B471" s="15" t="s">
        <v>1925</v>
      </c>
      <c r="C471" s="80" t="s">
        <v>2034</v>
      </c>
      <c r="D471" s="17">
        <v>2.8</v>
      </c>
      <c r="E471" s="18"/>
    </row>
    <row r="472" spans="1:5" s="13" customFormat="1" ht="30" x14ac:dyDescent="0.25">
      <c r="A472" s="14">
        <v>45439</v>
      </c>
      <c r="B472" s="15" t="s">
        <v>1925</v>
      </c>
      <c r="C472" s="80" t="s">
        <v>2042</v>
      </c>
      <c r="D472" s="17">
        <v>8.9</v>
      </c>
      <c r="E472" s="18"/>
    </row>
    <row r="473" spans="1:5" s="13" customFormat="1" ht="15" x14ac:dyDescent="0.25">
      <c r="A473" s="14">
        <v>45440</v>
      </c>
      <c r="B473" s="15" t="s">
        <v>1925</v>
      </c>
      <c r="C473" s="80" t="s">
        <v>1518</v>
      </c>
      <c r="D473" s="17">
        <f>0.4+2.6+3+0.8+1.3</f>
        <v>8.1</v>
      </c>
      <c r="E473" s="18"/>
    </row>
    <row r="474" spans="1:5" s="13" customFormat="1" ht="30" x14ac:dyDescent="0.25">
      <c r="A474" s="14">
        <v>45441</v>
      </c>
      <c r="B474" s="15" t="s">
        <v>1925</v>
      </c>
      <c r="C474" s="80" t="s">
        <v>2044</v>
      </c>
      <c r="D474" s="17">
        <f>3.6+3.5</f>
        <v>7.1</v>
      </c>
      <c r="E474" s="18"/>
    </row>
    <row r="475" spans="1:5" s="13" customFormat="1" ht="15" x14ac:dyDescent="0.25">
      <c r="A475" s="14">
        <v>45446</v>
      </c>
      <c r="B475" s="15" t="s">
        <v>1498</v>
      </c>
      <c r="C475" s="80" t="s">
        <v>2059</v>
      </c>
      <c r="D475" s="17">
        <v>2.1</v>
      </c>
      <c r="E475" s="18"/>
    </row>
    <row r="476" spans="1:5" s="13" customFormat="1" ht="15" x14ac:dyDescent="0.25">
      <c r="A476" s="14">
        <v>45450</v>
      </c>
      <c r="B476" s="15" t="s">
        <v>1498</v>
      </c>
      <c r="C476" s="80" t="s">
        <v>1977</v>
      </c>
      <c r="D476" s="17">
        <v>0.4</v>
      </c>
      <c r="E476" s="18"/>
    </row>
    <row r="477" spans="1:5" s="13" customFormat="1" ht="15" x14ac:dyDescent="0.25">
      <c r="A477" s="14">
        <v>45426</v>
      </c>
      <c r="B477" s="15" t="s">
        <v>706</v>
      </c>
      <c r="C477" s="80" t="s">
        <v>1989</v>
      </c>
      <c r="D477" s="17">
        <v>1.4</v>
      </c>
      <c r="E477" s="18"/>
    </row>
    <row r="478" spans="1:5" s="13" customFormat="1" ht="15" x14ac:dyDescent="0.25">
      <c r="A478" s="14">
        <v>45427</v>
      </c>
      <c r="B478" s="15" t="s">
        <v>706</v>
      </c>
      <c r="C478" s="80" t="s">
        <v>1990</v>
      </c>
      <c r="D478" s="17">
        <v>1</v>
      </c>
      <c r="E478" s="18"/>
    </row>
    <row r="479" spans="1:5" s="13" customFormat="1" ht="15" x14ac:dyDescent="0.25">
      <c r="A479" s="14">
        <v>45432</v>
      </c>
      <c r="B479" s="15" t="s">
        <v>706</v>
      </c>
      <c r="C479" s="80" t="s">
        <v>2008</v>
      </c>
      <c r="D479" s="17">
        <v>1</v>
      </c>
      <c r="E479" s="18"/>
    </row>
    <row r="480" spans="1:5" s="13" customFormat="1" ht="15" x14ac:dyDescent="0.25">
      <c r="A480" s="14">
        <v>45433</v>
      </c>
      <c r="B480" s="15" t="s">
        <v>706</v>
      </c>
      <c r="C480" s="80" t="s">
        <v>2017</v>
      </c>
      <c r="D480" s="17">
        <v>0.8</v>
      </c>
      <c r="E480" s="18"/>
    </row>
    <row r="481" spans="1:5" s="13" customFormat="1" ht="15" x14ac:dyDescent="0.25">
      <c r="A481" s="14">
        <v>45436</v>
      </c>
      <c r="B481" s="15" t="s">
        <v>706</v>
      </c>
      <c r="C481" s="80" t="s">
        <v>2038</v>
      </c>
      <c r="D481" s="17">
        <v>0.1</v>
      </c>
      <c r="E481" s="18"/>
    </row>
    <row r="482" spans="1:5" s="13" customFormat="1" ht="15" x14ac:dyDescent="0.25">
      <c r="A482" s="14">
        <v>45442</v>
      </c>
      <c r="B482" s="15" t="s">
        <v>706</v>
      </c>
      <c r="C482" s="80" t="s">
        <v>2049</v>
      </c>
      <c r="D482" s="17">
        <v>0.2</v>
      </c>
      <c r="E482" s="18"/>
    </row>
    <row r="483" spans="1:5" s="13" customFormat="1" ht="15" x14ac:dyDescent="0.25">
      <c r="A483" s="14">
        <v>45446</v>
      </c>
      <c r="B483" s="15" t="s">
        <v>706</v>
      </c>
      <c r="C483" s="80" t="s">
        <v>2057</v>
      </c>
      <c r="D483" s="17">
        <v>0.2</v>
      </c>
      <c r="E483" s="18"/>
    </row>
    <row r="484" spans="1:5" s="13" customFormat="1" ht="15" x14ac:dyDescent="0.25">
      <c r="A484" s="14">
        <v>45447</v>
      </c>
      <c r="B484" s="15" t="s">
        <v>706</v>
      </c>
      <c r="C484" s="80" t="s">
        <v>2062</v>
      </c>
      <c r="D484" s="17">
        <v>0.5</v>
      </c>
      <c r="E484" s="18"/>
    </row>
    <row r="485" spans="1:5" s="13" customFormat="1" ht="15" x14ac:dyDescent="0.25">
      <c r="A485" s="14">
        <v>45448</v>
      </c>
      <c r="B485" s="15" t="s">
        <v>706</v>
      </c>
      <c r="C485" s="80" t="s">
        <v>2071</v>
      </c>
      <c r="D485" s="17">
        <v>0.5</v>
      </c>
      <c r="E485" s="18"/>
    </row>
    <row r="486" spans="1:5" s="13" customFormat="1" ht="15" x14ac:dyDescent="0.25">
      <c r="A486" s="14">
        <v>45449</v>
      </c>
      <c r="B486" s="15" t="s">
        <v>706</v>
      </c>
      <c r="C486" s="80" t="s">
        <v>2078</v>
      </c>
      <c r="D486" s="17">
        <v>0.2</v>
      </c>
      <c r="E486" s="18"/>
    </row>
    <row r="487" spans="1:5" s="13" customFormat="1" ht="15" x14ac:dyDescent="0.25">
      <c r="A487" s="14">
        <v>45426</v>
      </c>
      <c r="B487" s="15" t="s">
        <v>62</v>
      </c>
      <c r="C487" s="80" t="s">
        <v>1996</v>
      </c>
      <c r="D487" s="17">
        <f>4-0.3-0.2+4.3-0.4-0.9</f>
        <v>6.4999999999999991</v>
      </c>
      <c r="E487" s="18"/>
    </row>
    <row r="488" spans="1:5" s="13" customFormat="1" ht="15" x14ac:dyDescent="0.25">
      <c r="A488" s="14">
        <v>45427</v>
      </c>
      <c r="B488" s="15" t="s">
        <v>62</v>
      </c>
      <c r="C488" s="80" t="s">
        <v>1995</v>
      </c>
      <c r="D488" s="17">
        <v>3.2</v>
      </c>
      <c r="E488" s="18"/>
    </row>
    <row r="489" spans="1:5" s="13" customFormat="1" ht="15" x14ac:dyDescent="0.25">
      <c r="A489" s="14">
        <v>45432</v>
      </c>
      <c r="B489" s="15" t="s">
        <v>62</v>
      </c>
      <c r="C489" s="80" t="s">
        <v>2013</v>
      </c>
      <c r="D489" s="17">
        <v>2.2999999999999998</v>
      </c>
      <c r="E489" s="18"/>
    </row>
    <row r="490" spans="1:5" s="13" customFormat="1" ht="15" x14ac:dyDescent="0.25">
      <c r="A490" s="14">
        <v>45434</v>
      </c>
      <c r="B490" s="15" t="s">
        <v>62</v>
      </c>
      <c r="C490" s="80" t="s">
        <v>2022</v>
      </c>
      <c r="D490" s="17">
        <v>0.6</v>
      </c>
      <c r="E490" s="18"/>
    </row>
    <row r="491" spans="1:5" s="13" customFormat="1" ht="15" x14ac:dyDescent="0.25">
      <c r="A491" s="14">
        <v>45439</v>
      </c>
      <c r="B491" s="15" t="s">
        <v>62</v>
      </c>
      <c r="C491" s="80" t="s">
        <v>2043</v>
      </c>
      <c r="D491" s="17">
        <v>0.5</v>
      </c>
      <c r="E491" s="18"/>
    </row>
    <row r="492" spans="1:5" s="13" customFormat="1" ht="15" x14ac:dyDescent="0.25">
      <c r="A492" s="14">
        <v>45442</v>
      </c>
      <c r="B492" s="15" t="s">
        <v>62</v>
      </c>
      <c r="C492" s="80" t="s">
        <v>2051</v>
      </c>
      <c r="D492" s="17">
        <v>1.1000000000000001</v>
      </c>
      <c r="E492" s="18"/>
    </row>
    <row r="493" spans="1:5" s="13" customFormat="1" ht="15" x14ac:dyDescent="0.25">
      <c r="A493" s="14">
        <v>45443</v>
      </c>
      <c r="B493" s="15" t="s">
        <v>62</v>
      </c>
      <c r="C493" s="80" t="s">
        <v>2054</v>
      </c>
      <c r="D493" s="17">
        <f>2.4+ 0.5+0.3</f>
        <v>3.1999999999999997</v>
      </c>
      <c r="E493" s="18"/>
    </row>
    <row r="494" spans="1:5" s="13" customFormat="1" ht="15" x14ac:dyDescent="0.25">
      <c r="A494" s="14">
        <v>45446</v>
      </c>
      <c r="B494" s="15" t="s">
        <v>62</v>
      </c>
      <c r="C494" s="80" t="s">
        <v>2060</v>
      </c>
      <c r="D494" s="17">
        <f>1.1+0.2+0.3</f>
        <v>1.6</v>
      </c>
      <c r="E494" s="18"/>
    </row>
    <row r="495" spans="1:5" s="13" customFormat="1" ht="30" x14ac:dyDescent="0.25">
      <c r="A495" s="14">
        <v>45447</v>
      </c>
      <c r="B495" s="15" t="s">
        <v>62</v>
      </c>
      <c r="C495" s="80" t="s">
        <v>2066</v>
      </c>
      <c r="D495" s="17">
        <v>1.9</v>
      </c>
      <c r="E495" s="18"/>
    </row>
    <row r="496" spans="1:5" s="13" customFormat="1" ht="15.75" customHeight="1" x14ac:dyDescent="0.25">
      <c r="A496" s="14">
        <v>45448</v>
      </c>
      <c r="B496" s="15" t="s">
        <v>62</v>
      </c>
      <c r="C496" s="80" t="s">
        <v>2073</v>
      </c>
      <c r="D496" s="17">
        <v>2.2999999999999998</v>
      </c>
      <c r="E496" s="18"/>
    </row>
    <row r="497" spans="1:5" s="13" customFormat="1" ht="15.75" customHeight="1" x14ac:dyDescent="0.25">
      <c r="A497" s="14">
        <v>45449</v>
      </c>
      <c r="B497" s="15" t="s">
        <v>62</v>
      </c>
      <c r="C497" s="80" t="s">
        <v>2080</v>
      </c>
      <c r="D497" s="17">
        <v>3.6</v>
      </c>
      <c r="E497" s="18"/>
    </row>
    <row r="498" spans="1:5" s="13" customFormat="1" ht="15.75" customHeight="1" x14ac:dyDescent="0.25">
      <c r="A498" s="14">
        <v>45453</v>
      </c>
      <c r="B498" s="15" t="s">
        <v>62</v>
      </c>
      <c r="C498" s="80" t="s">
        <v>2093</v>
      </c>
      <c r="D498" s="17">
        <v>0.2</v>
      </c>
      <c r="E498" s="18"/>
    </row>
    <row r="499" spans="1:5" s="13" customFormat="1" ht="15.75" customHeight="1" x14ac:dyDescent="0.25">
      <c r="A499" s="14">
        <v>45455</v>
      </c>
      <c r="B499" s="15" t="s">
        <v>62</v>
      </c>
      <c r="C499" s="80" t="s">
        <v>2106</v>
      </c>
      <c r="D499" s="17">
        <v>0.2</v>
      </c>
      <c r="E499" s="18"/>
    </row>
    <row r="500" spans="1:5" s="13" customFormat="1" ht="15.75" customHeight="1" x14ac:dyDescent="0.25">
      <c r="A500" s="14">
        <v>45415</v>
      </c>
      <c r="B500" s="15" t="s">
        <v>82</v>
      </c>
      <c r="C500" s="80" t="s">
        <v>1948</v>
      </c>
      <c r="D500" s="17">
        <v>0.3</v>
      </c>
      <c r="E500" s="18"/>
    </row>
    <row r="501" spans="1:5" s="13" customFormat="1" ht="15.75" customHeight="1" x14ac:dyDescent="0.25">
      <c r="A501" s="14">
        <v>45415</v>
      </c>
      <c r="B501" s="15" t="s">
        <v>82</v>
      </c>
      <c r="C501" s="80" t="s">
        <v>1949</v>
      </c>
      <c r="D501" s="17">
        <v>1.9</v>
      </c>
      <c r="E501" s="18"/>
    </row>
    <row r="502" spans="1:5" s="13" customFormat="1" ht="15.75" customHeight="1" x14ac:dyDescent="0.25">
      <c r="A502" s="14">
        <v>45433</v>
      </c>
      <c r="B502" s="15" t="s">
        <v>82</v>
      </c>
      <c r="C502" s="80" t="s">
        <v>2019</v>
      </c>
      <c r="D502" s="17">
        <v>3.1</v>
      </c>
      <c r="E502" s="18"/>
    </row>
    <row r="503" spans="1:5" s="13" customFormat="1" ht="15.75" customHeight="1" x14ac:dyDescent="0.25">
      <c r="A503" s="14">
        <v>45434</v>
      </c>
      <c r="B503" s="15" t="s">
        <v>82</v>
      </c>
      <c r="C503" s="80" t="s">
        <v>2021</v>
      </c>
      <c r="D503" s="17">
        <v>1.5</v>
      </c>
      <c r="E503" s="18"/>
    </row>
    <row r="504" spans="1:5" s="13" customFormat="1" ht="15.75" customHeight="1" x14ac:dyDescent="0.25">
      <c r="A504" s="14">
        <v>45436</v>
      </c>
      <c r="B504" s="15" t="s">
        <v>82</v>
      </c>
      <c r="C504" s="80" t="s">
        <v>2030</v>
      </c>
      <c r="D504" s="17">
        <v>2</v>
      </c>
      <c r="E504" s="18"/>
    </row>
    <row r="505" spans="1:5" s="13" customFormat="1" ht="15.75" customHeight="1" x14ac:dyDescent="0.25">
      <c r="A505" s="14">
        <v>45447</v>
      </c>
      <c r="B505" s="15" t="s">
        <v>1920</v>
      </c>
      <c r="C505" s="80" t="s">
        <v>2063</v>
      </c>
      <c r="D505" s="17">
        <v>1.6</v>
      </c>
      <c r="E505" s="18"/>
    </row>
    <row r="506" spans="1:5" s="13" customFormat="1" ht="15.75" customHeight="1" x14ac:dyDescent="0.25">
      <c r="A506" s="14">
        <v>45448</v>
      </c>
      <c r="B506" s="15" t="s">
        <v>1920</v>
      </c>
      <c r="C506" s="80" t="s">
        <v>2068</v>
      </c>
      <c r="D506" s="17">
        <v>0.7</v>
      </c>
      <c r="E506" s="18"/>
    </row>
    <row r="507" spans="1:5" s="13" customFormat="1" ht="15.75" customHeight="1" x14ac:dyDescent="0.25">
      <c r="A507" s="14">
        <v>45450</v>
      </c>
      <c r="B507" s="15" t="s">
        <v>1920</v>
      </c>
      <c r="C507" s="80" t="s">
        <v>2087</v>
      </c>
      <c r="D507" s="17">
        <v>0.3</v>
      </c>
      <c r="E507" s="18"/>
    </row>
    <row r="508" spans="1:5" s="13" customFormat="1" ht="15.75" customHeight="1" x14ac:dyDescent="0.25">
      <c r="A508" s="14">
        <v>45453</v>
      </c>
      <c r="B508" s="15" t="s">
        <v>1920</v>
      </c>
      <c r="C508" s="80" t="s">
        <v>2092</v>
      </c>
      <c r="D508" s="17">
        <v>1.1000000000000001</v>
      </c>
      <c r="E508" s="18"/>
    </row>
    <row r="509" spans="1:5" s="13" customFormat="1" ht="15.75" customHeight="1" x14ac:dyDescent="0.25">
      <c r="A509" s="14">
        <v>45449</v>
      </c>
      <c r="B509" s="15" t="s">
        <v>32</v>
      </c>
      <c r="C509" s="80" t="s">
        <v>2076</v>
      </c>
      <c r="D509" s="17">
        <v>0.8</v>
      </c>
      <c r="E509" s="18"/>
    </row>
    <row r="510" spans="1:5" s="13" customFormat="1" ht="15.75" customHeight="1" x14ac:dyDescent="0.25">
      <c r="A510" s="14">
        <v>45436</v>
      </c>
      <c r="B510" s="15" t="s">
        <v>19</v>
      </c>
      <c r="C510" s="80" t="s">
        <v>2031</v>
      </c>
      <c r="D510" s="17">
        <v>1</v>
      </c>
      <c r="E510" s="18"/>
    </row>
    <row r="511" spans="1:5" s="13" customFormat="1" ht="15" x14ac:dyDescent="0.25">
      <c r="A511" s="14">
        <v>45440</v>
      </c>
      <c r="B511" s="15" t="s">
        <v>19</v>
      </c>
      <c r="C511" s="80" t="s">
        <v>2047</v>
      </c>
      <c r="D511" s="17" t="s">
        <v>175</v>
      </c>
      <c r="E511" s="18"/>
    </row>
    <row r="512" spans="1:5" s="13" customFormat="1" ht="15.75" customHeight="1" x14ac:dyDescent="0.25">
      <c r="A512" s="14">
        <v>45446</v>
      </c>
      <c r="B512" s="15" t="s">
        <v>19</v>
      </c>
      <c r="C512" s="80" t="s">
        <v>2058</v>
      </c>
      <c r="D512" s="17">
        <v>0.5</v>
      </c>
      <c r="E512" s="18"/>
    </row>
    <row r="513" spans="1:5" s="13" customFormat="1" ht="15.75" customHeight="1" x14ac:dyDescent="0.25">
      <c r="A513" s="14">
        <v>45448</v>
      </c>
      <c r="B513" s="15" t="s">
        <v>19</v>
      </c>
      <c r="C513" s="80" t="s">
        <v>2069</v>
      </c>
      <c r="D513" s="17">
        <v>0.5</v>
      </c>
      <c r="E513" s="18"/>
    </row>
    <row r="514" spans="1:5" s="13" customFormat="1" ht="15.75" customHeight="1" x14ac:dyDescent="0.25">
      <c r="A514" s="14">
        <v>45449</v>
      </c>
      <c r="B514" s="15" t="s">
        <v>19</v>
      </c>
      <c r="C514" s="80" t="s">
        <v>2079</v>
      </c>
      <c r="D514" s="17">
        <v>0.2</v>
      </c>
      <c r="E514" s="18"/>
    </row>
    <row r="515" spans="1:5" s="13" customFormat="1" ht="15.75" customHeight="1" x14ac:dyDescent="0.25">
      <c r="A515" s="14">
        <v>45450</v>
      </c>
      <c r="B515" s="15" t="s">
        <v>19</v>
      </c>
      <c r="C515" s="80" t="s">
        <v>2086</v>
      </c>
      <c r="D515" s="17">
        <f>0.3+0.3+0.4</f>
        <v>1</v>
      </c>
      <c r="E515" s="18"/>
    </row>
    <row r="516" spans="1:5" s="13" customFormat="1" ht="15.75" customHeight="1" x14ac:dyDescent="0.25">
      <c r="A516" s="14">
        <v>45454</v>
      </c>
      <c r="B516" s="15" t="s">
        <v>16</v>
      </c>
      <c r="C516" s="80" t="s">
        <v>2098</v>
      </c>
      <c r="D516" s="17">
        <v>0.3</v>
      </c>
      <c r="E516" s="18"/>
    </row>
    <row r="517" spans="1:5" s="13" customFormat="1" ht="15.75" customHeight="1" x14ac:dyDescent="0.25">
      <c r="A517" s="14">
        <v>45417</v>
      </c>
      <c r="B517" s="15" t="s">
        <v>1281</v>
      </c>
      <c r="C517" s="80" t="s">
        <v>1954</v>
      </c>
      <c r="D517" s="17">
        <v>0.8</v>
      </c>
      <c r="E517" s="18"/>
    </row>
    <row r="518" spans="1:5" s="13" customFormat="1" ht="15" x14ac:dyDescent="0.25">
      <c r="A518" s="14">
        <v>45432</v>
      </c>
      <c r="B518" s="15" t="s">
        <v>34</v>
      </c>
      <c r="C518" s="80" t="s">
        <v>2011</v>
      </c>
      <c r="D518" s="17">
        <v>0.6</v>
      </c>
      <c r="E518" s="18"/>
    </row>
    <row r="519" spans="1:5" s="13" customFormat="1" ht="15" x14ac:dyDescent="0.25">
      <c r="A519" s="14">
        <v>45434</v>
      </c>
      <c r="B519" s="15" t="s">
        <v>34</v>
      </c>
      <c r="C519" s="80" t="s">
        <v>2025</v>
      </c>
      <c r="D519" s="17">
        <v>2.7</v>
      </c>
      <c r="E519" s="18"/>
    </row>
    <row r="520" spans="1:5" s="13" customFormat="1" ht="15" x14ac:dyDescent="0.25">
      <c r="A520" s="14">
        <v>45435</v>
      </c>
      <c r="B520" s="15" t="s">
        <v>34</v>
      </c>
      <c r="C520" s="80" t="s">
        <v>2029</v>
      </c>
      <c r="D520" s="17">
        <v>8.3000000000000007</v>
      </c>
      <c r="E520" s="18"/>
    </row>
    <row r="521" spans="1:5" s="13" customFormat="1" ht="15" x14ac:dyDescent="0.25">
      <c r="A521" s="14">
        <v>45436</v>
      </c>
      <c r="B521" s="15" t="s">
        <v>34</v>
      </c>
      <c r="C521" s="80" t="s">
        <v>2032</v>
      </c>
      <c r="D521" s="17">
        <v>0.3</v>
      </c>
      <c r="E521" s="18"/>
    </row>
    <row r="522" spans="1:5" s="13" customFormat="1" ht="30" x14ac:dyDescent="0.25">
      <c r="A522" s="14">
        <v>45442</v>
      </c>
      <c r="B522" s="15" t="s">
        <v>34</v>
      </c>
      <c r="C522" s="80" t="s">
        <v>2048</v>
      </c>
      <c r="D522" s="17">
        <f>2.8+4.5</f>
        <v>7.3</v>
      </c>
      <c r="E522" s="18"/>
    </row>
    <row r="523" spans="1:5" s="13" customFormat="1" ht="30" x14ac:dyDescent="0.25">
      <c r="A523" s="14">
        <v>45443</v>
      </c>
      <c r="B523" s="15" t="s">
        <v>34</v>
      </c>
      <c r="C523" s="80" t="s">
        <v>2055</v>
      </c>
      <c r="D523" s="17">
        <v>4.4000000000000004</v>
      </c>
      <c r="E523" s="18"/>
    </row>
    <row r="524" spans="1:5" s="13" customFormat="1" ht="15" x14ac:dyDescent="0.25">
      <c r="A524" s="14">
        <v>45446</v>
      </c>
      <c r="B524" s="15" t="s">
        <v>34</v>
      </c>
      <c r="C524" s="80" t="s">
        <v>2056</v>
      </c>
      <c r="D524" s="17">
        <v>0.7</v>
      </c>
      <c r="E524" s="18"/>
    </row>
    <row r="525" spans="1:5" s="13" customFormat="1" ht="45" x14ac:dyDescent="0.25">
      <c r="A525" s="14">
        <v>45446</v>
      </c>
      <c r="B525" s="15" t="s">
        <v>34</v>
      </c>
      <c r="C525" s="80" t="s">
        <v>2061</v>
      </c>
      <c r="D525" s="17">
        <v>3.5</v>
      </c>
      <c r="E525" s="18"/>
    </row>
    <row r="526" spans="1:5" s="13" customFormat="1" ht="60" x14ac:dyDescent="0.25">
      <c r="A526" s="14">
        <v>45447</v>
      </c>
      <c r="B526" s="15" t="s">
        <v>34</v>
      </c>
      <c r="C526" s="80" t="s">
        <v>2065</v>
      </c>
      <c r="D526" s="17">
        <v>3.7</v>
      </c>
      <c r="E526" s="18"/>
    </row>
    <row r="527" spans="1:5" s="13" customFormat="1" ht="15" x14ac:dyDescent="0.25">
      <c r="A527" s="14">
        <v>45449</v>
      </c>
      <c r="B527" s="15" t="s">
        <v>34</v>
      </c>
      <c r="C527" s="80" t="s">
        <v>2083</v>
      </c>
      <c r="D527" s="17">
        <v>0.9</v>
      </c>
      <c r="E527" s="18"/>
    </row>
    <row r="528" spans="1:5" s="13" customFormat="1" ht="45" x14ac:dyDescent="0.25">
      <c r="A528" s="14">
        <v>45450</v>
      </c>
      <c r="B528" s="15" t="s">
        <v>34</v>
      </c>
      <c r="C528" s="80" t="s">
        <v>2088</v>
      </c>
      <c r="D528" s="17">
        <f>3.1+0.3+1+1.7</f>
        <v>6.1000000000000005</v>
      </c>
      <c r="E528" s="18"/>
    </row>
    <row r="529" spans="1:5" s="13" customFormat="1" ht="30" x14ac:dyDescent="0.25">
      <c r="A529" s="14">
        <v>45453</v>
      </c>
      <c r="B529" s="15" t="s">
        <v>34</v>
      </c>
      <c r="C529" s="80" t="s">
        <v>2094</v>
      </c>
      <c r="D529" s="17">
        <f>0.8+0.3+0.3+0.4</f>
        <v>1.8000000000000003</v>
      </c>
      <c r="E529" s="18"/>
    </row>
    <row r="530" spans="1:5" s="13" customFormat="1" ht="30" x14ac:dyDescent="0.25">
      <c r="A530" s="14">
        <v>45454</v>
      </c>
      <c r="B530" s="15" t="s">
        <v>34</v>
      </c>
      <c r="C530" s="80" t="s">
        <v>2103</v>
      </c>
      <c r="D530" s="17">
        <v>2</v>
      </c>
      <c r="E530" s="18"/>
    </row>
    <row r="531" spans="1:5" s="13" customFormat="1" ht="15" x14ac:dyDescent="0.25">
      <c r="A531" s="14">
        <v>45456</v>
      </c>
      <c r="B531" s="15" t="s">
        <v>34</v>
      </c>
      <c r="C531" s="80" t="s">
        <v>2113</v>
      </c>
      <c r="D531" s="17">
        <v>0.5</v>
      </c>
      <c r="E531" s="18"/>
    </row>
    <row r="532" spans="1:5" s="13" customFormat="1" ht="15" x14ac:dyDescent="0.25">
      <c r="A532" s="14">
        <v>45456</v>
      </c>
      <c r="B532" s="15" t="s">
        <v>34</v>
      </c>
      <c r="C532" s="80" t="s">
        <v>2119</v>
      </c>
      <c r="D532" s="17">
        <v>3.6</v>
      </c>
      <c r="E532" s="18"/>
    </row>
    <row r="533" spans="1:5" s="13" customFormat="1" ht="15" x14ac:dyDescent="0.25">
      <c r="A533" s="14">
        <v>45457</v>
      </c>
      <c r="B533" s="15" t="s">
        <v>34</v>
      </c>
      <c r="C533" s="80" t="s">
        <v>2122</v>
      </c>
      <c r="D533" s="17">
        <v>0.9</v>
      </c>
      <c r="E533" s="18"/>
    </row>
    <row r="534" spans="1:5" s="13" customFormat="1" ht="30" x14ac:dyDescent="0.25">
      <c r="A534" s="14">
        <v>45460</v>
      </c>
      <c r="B534" s="15" t="s">
        <v>34</v>
      </c>
      <c r="C534" s="80" t="s">
        <v>2131</v>
      </c>
      <c r="D534" s="17">
        <v>2.6</v>
      </c>
      <c r="E534" s="18"/>
    </row>
    <row r="535" spans="1:5" s="13" customFormat="1" ht="30" x14ac:dyDescent="0.25">
      <c r="A535" s="14">
        <v>45461</v>
      </c>
      <c r="B535" s="15" t="s">
        <v>34</v>
      </c>
      <c r="C535" s="80" t="s">
        <v>2134</v>
      </c>
      <c r="D535" s="17">
        <v>0.4</v>
      </c>
      <c r="E535" s="18"/>
    </row>
    <row r="536" spans="1:5" s="13" customFormat="1" ht="30" x14ac:dyDescent="0.25">
      <c r="A536" s="14">
        <v>45461</v>
      </c>
      <c r="B536" s="15" t="s">
        <v>34</v>
      </c>
      <c r="C536" s="80" t="s">
        <v>2137</v>
      </c>
      <c r="D536" s="17">
        <v>1.8</v>
      </c>
      <c r="E536" s="18"/>
    </row>
    <row r="537" spans="1:5" s="13" customFormat="1" ht="15" x14ac:dyDescent="0.25">
      <c r="A537" s="14">
        <v>45462</v>
      </c>
      <c r="B537" s="15" t="s">
        <v>34</v>
      </c>
      <c r="C537" s="80" t="s">
        <v>2147</v>
      </c>
      <c r="D537" s="17">
        <v>0.3</v>
      </c>
      <c r="E537" s="18"/>
    </row>
    <row r="538" spans="1:5" s="13" customFormat="1" ht="15" x14ac:dyDescent="0.25">
      <c r="A538" s="14">
        <v>45462</v>
      </c>
      <c r="B538" s="15" t="s">
        <v>34</v>
      </c>
      <c r="C538" s="80" t="s">
        <v>2145</v>
      </c>
      <c r="D538" s="17">
        <v>0.3</v>
      </c>
      <c r="E538" s="18"/>
    </row>
    <row r="539" spans="1:5" s="13" customFormat="1" ht="15" x14ac:dyDescent="0.25">
      <c r="A539" s="14">
        <v>45463</v>
      </c>
      <c r="B539" s="15" t="s">
        <v>34</v>
      </c>
      <c r="C539" s="80" t="s">
        <v>2156</v>
      </c>
      <c r="D539" s="17">
        <v>1.6</v>
      </c>
      <c r="E539" s="18"/>
    </row>
    <row r="540" spans="1:5" s="13" customFormat="1" ht="15.75" customHeight="1" x14ac:dyDescent="0.25">
      <c r="A540" s="14">
        <v>45454</v>
      </c>
      <c r="B540" s="15" t="s">
        <v>648</v>
      </c>
      <c r="C540" s="80" t="s">
        <v>2104</v>
      </c>
      <c r="D540" s="17">
        <f>0.5+3.2</f>
        <v>3.7</v>
      </c>
      <c r="E540" s="18"/>
    </row>
    <row r="541" spans="1:5" s="13" customFormat="1" ht="15.75" customHeight="1" x14ac:dyDescent="0.25">
      <c r="A541" s="14">
        <v>45455</v>
      </c>
      <c r="B541" s="15" t="s">
        <v>648</v>
      </c>
      <c r="C541" s="80" t="s">
        <v>2109</v>
      </c>
      <c r="D541" s="17">
        <v>5.0999999999999996</v>
      </c>
      <c r="E541" s="18"/>
    </row>
    <row r="542" spans="1:5" s="13" customFormat="1" ht="15.75" customHeight="1" x14ac:dyDescent="0.25">
      <c r="A542" s="14">
        <v>45457</v>
      </c>
      <c r="B542" s="15" t="s">
        <v>648</v>
      </c>
      <c r="C542" s="80" t="s">
        <v>2123</v>
      </c>
      <c r="D542" s="17">
        <v>2.9</v>
      </c>
      <c r="E542" s="18"/>
    </row>
    <row r="543" spans="1:5" s="13" customFormat="1" ht="45.75" customHeight="1" x14ac:dyDescent="0.25">
      <c r="A543" s="14">
        <v>45460</v>
      </c>
      <c r="B543" s="15" t="s">
        <v>648</v>
      </c>
      <c r="C543" s="80" t="s">
        <v>2126</v>
      </c>
      <c r="D543" s="17">
        <v>1</v>
      </c>
      <c r="E543" s="18"/>
    </row>
    <row r="544" spans="1:5" s="13" customFormat="1" ht="15.75" customHeight="1" x14ac:dyDescent="0.25">
      <c r="A544" s="14">
        <v>45461</v>
      </c>
      <c r="B544" s="15" t="s">
        <v>648</v>
      </c>
      <c r="C544" s="80" t="s">
        <v>2133</v>
      </c>
      <c r="D544" s="17">
        <v>0.4</v>
      </c>
      <c r="E544" s="18"/>
    </row>
    <row r="545" spans="1:5" s="13" customFormat="1" ht="15" x14ac:dyDescent="0.25">
      <c r="A545" s="14">
        <v>45449</v>
      </c>
      <c r="B545" s="15" t="s">
        <v>1815</v>
      </c>
      <c r="C545" s="80" t="s">
        <v>2082</v>
      </c>
      <c r="D545" s="17">
        <v>1.5</v>
      </c>
      <c r="E545" s="18"/>
    </row>
    <row r="546" spans="1:5" s="13" customFormat="1" ht="15" x14ac:dyDescent="0.25">
      <c r="A546" s="14">
        <v>45453</v>
      </c>
      <c r="B546" s="15" t="s">
        <v>1815</v>
      </c>
      <c r="C546" s="80" t="s">
        <v>2140</v>
      </c>
      <c r="D546" s="17">
        <f>0.8+1.6+1.3-0.5</f>
        <v>3.2</v>
      </c>
      <c r="E546" s="18"/>
    </row>
    <row r="547" spans="1:5" s="13" customFormat="1" ht="30" x14ac:dyDescent="0.25">
      <c r="A547" s="14">
        <v>45454</v>
      </c>
      <c r="B547" s="15" t="s">
        <v>1815</v>
      </c>
      <c r="C547" s="80" t="s">
        <v>2102</v>
      </c>
      <c r="D547" s="17">
        <v>1.5</v>
      </c>
      <c r="E547" s="18"/>
    </row>
    <row r="548" spans="1:5" s="13" customFormat="1" ht="15" x14ac:dyDescent="0.25">
      <c r="A548" s="14">
        <v>45455</v>
      </c>
      <c r="B548" s="15" t="s">
        <v>1815</v>
      </c>
      <c r="C548" s="80" t="s">
        <v>2105</v>
      </c>
      <c r="D548" s="17">
        <v>0.2</v>
      </c>
      <c r="E548" s="18"/>
    </row>
    <row r="549" spans="1:5" s="13" customFormat="1" ht="15" x14ac:dyDescent="0.25">
      <c r="A549" s="14">
        <v>45456</v>
      </c>
      <c r="B549" s="15" t="s">
        <v>1815</v>
      </c>
      <c r="C549" s="80" t="s">
        <v>2111</v>
      </c>
      <c r="D549" s="17">
        <v>0.2</v>
      </c>
      <c r="E549" s="18"/>
    </row>
    <row r="550" spans="1:5" s="13" customFormat="1" ht="15" x14ac:dyDescent="0.25">
      <c r="A550" s="14">
        <v>45456</v>
      </c>
      <c r="B550" s="15" t="s">
        <v>1815</v>
      </c>
      <c r="C550" s="80" t="s">
        <v>2116</v>
      </c>
      <c r="D550" s="17">
        <v>0.3</v>
      </c>
      <c r="E550" s="18"/>
    </row>
    <row r="551" spans="1:5" s="13" customFormat="1" ht="15" x14ac:dyDescent="0.25">
      <c r="A551" s="14">
        <v>45460</v>
      </c>
      <c r="B551" s="15" t="s">
        <v>1815</v>
      </c>
      <c r="C551" s="80" t="s">
        <v>2129</v>
      </c>
      <c r="D551" s="17">
        <v>2.5</v>
      </c>
      <c r="E551" s="18"/>
    </row>
    <row r="552" spans="1:5" s="13" customFormat="1" ht="15" x14ac:dyDescent="0.25">
      <c r="A552" s="14">
        <v>45461</v>
      </c>
      <c r="B552" s="15" t="s">
        <v>1815</v>
      </c>
      <c r="C552" s="80" t="s">
        <v>2142</v>
      </c>
      <c r="D552" s="17">
        <v>2.6</v>
      </c>
      <c r="E552" s="18"/>
    </row>
    <row r="553" spans="1:5" s="13" customFormat="1" ht="15" x14ac:dyDescent="0.25">
      <c r="A553" s="14">
        <v>45462</v>
      </c>
      <c r="B553" s="15" t="s">
        <v>1815</v>
      </c>
      <c r="C553" s="80" t="s">
        <v>2148</v>
      </c>
      <c r="D553" s="17">
        <v>1.3</v>
      </c>
      <c r="E553" s="18"/>
    </row>
    <row r="554" spans="1:5" s="13" customFormat="1" ht="15" x14ac:dyDescent="0.25">
      <c r="A554" s="14">
        <v>45463</v>
      </c>
      <c r="B554" s="15" t="s">
        <v>1815</v>
      </c>
      <c r="C554" s="80" t="s">
        <v>2154</v>
      </c>
      <c r="D554" s="17">
        <v>0.7</v>
      </c>
      <c r="E554" s="18"/>
    </row>
    <row r="555" spans="1:5" s="13" customFormat="1" ht="15.75" customHeight="1" x14ac:dyDescent="0.25">
      <c r="A555" s="14">
        <v>45495</v>
      </c>
      <c r="B555" s="15" t="s">
        <v>239</v>
      </c>
      <c r="C555" s="80" t="s">
        <v>2317</v>
      </c>
      <c r="D555" s="17">
        <v>2.6</v>
      </c>
      <c r="E555" s="18"/>
    </row>
    <row r="556" spans="1:5" s="13" customFormat="1" ht="15.75" customHeight="1" x14ac:dyDescent="0.25">
      <c r="A556" s="14">
        <v>45497</v>
      </c>
      <c r="B556" s="15" t="s">
        <v>239</v>
      </c>
      <c r="C556" s="80" t="s">
        <v>2331</v>
      </c>
      <c r="D556" s="17">
        <v>1.3</v>
      </c>
      <c r="E556" s="18"/>
    </row>
    <row r="557" spans="1:5" s="13" customFormat="1" ht="15.75" customHeight="1" x14ac:dyDescent="0.25">
      <c r="A557" s="14">
        <v>45496</v>
      </c>
      <c r="B557" s="15" t="s">
        <v>281</v>
      </c>
      <c r="C557" s="80" t="s">
        <v>2323</v>
      </c>
      <c r="D557" s="17">
        <v>0.6</v>
      </c>
      <c r="E557" s="18"/>
    </row>
    <row r="558" spans="1:5" s="13" customFormat="1" ht="15.75" customHeight="1" x14ac:dyDescent="0.25">
      <c r="A558" s="14">
        <v>45497</v>
      </c>
      <c r="B558" s="15" t="s">
        <v>281</v>
      </c>
      <c r="C558" s="80" t="s">
        <v>2332</v>
      </c>
      <c r="D558" s="17">
        <v>0.2</v>
      </c>
      <c r="E558" s="18"/>
    </row>
    <row r="559" spans="1:5" s="13" customFormat="1" ht="15.75" customHeight="1" x14ac:dyDescent="0.25">
      <c r="A559" s="14">
        <v>45460</v>
      </c>
      <c r="B559" s="15" t="s">
        <v>43</v>
      </c>
      <c r="C559" s="80" t="s">
        <v>2128</v>
      </c>
      <c r="D559" s="17">
        <v>0.9</v>
      </c>
      <c r="E559" s="18"/>
    </row>
    <row r="560" spans="1:5" s="13" customFormat="1" ht="15.75" customHeight="1" x14ac:dyDescent="0.25">
      <c r="A560" s="14">
        <v>45461</v>
      </c>
      <c r="B560" s="15" t="s">
        <v>43</v>
      </c>
      <c r="C560" s="80" t="s">
        <v>2136</v>
      </c>
      <c r="D560" s="17">
        <v>1</v>
      </c>
      <c r="E560" s="18"/>
    </row>
    <row r="561" spans="1:5" s="13" customFormat="1" ht="15.75" customHeight="1" x14ac:dyDescent="0.25">
      <c r="A561" s="14">
        <v>45462</v>
      </c>
      <c r="B561" s="15" t="s">
        <v>43</v>
      </c>
      <c r="C561" s="80" t="s">
        <v>2150</v>
      </c>
      <c r="D561" s="17">
        <v>0.7</v>
      </c>
      <c r="E561" s="18"/>
    </row>
    <row r="562" spans="1:5" s="13" customFormat="1" ht="15.75" customHeight="1" x14ac:dyDescent="0.25">
      <c r="A562" s="14">
        <v>45498</v>
      </c>
      <c r="B562" s="15" t="s">
        <v>503</v>
      </c>
      <c r="C562" s="80" t="s">
        <v>2335</v>
      </c>
      <c r="D562" s="17">
        <v>2.4</v>
      </c>
      <c r="E562" s="18"/>
    </row>
    <row r="563" spans="1:5" s="13" customFormat="1" ht="15.75" customHeight="1" x14ac:dyDescent="0.25">
      <c r="A563" s="14">
        <v>45499</v>
      </c>
      <c r="B563" s="15" t="s">
        <v>503</v>
      </c>
      <c r="C563" s="80" t="s">
        <v>2343</v>
      </c>
      <c r="D563" s="17">
        <v>0.6</v>
      </c>
      <c r="E563" s="18"/>
    </row>
    <row r="564" spans="1:5" s="13" customFormat="1" ht="15.75" customHeight="1" x14ac:dyDescent="0.25">
      <c r="A564" s="14">
        <v>45454</v>
      </c>
      <c r="B564" s="15" t="s">
        <v>616</v>
      </c>
      <c r="C564" s="80" t="s">
        <v>2099</v>
      </c>
      <c r="D564" s="17">
        <v>0.2</v>
      </c>
      <c r="E564" s="18"/>
    </row>
    <row r="565" spans="1:5" s="13" customFormat="1" ht="15.75" customHeight="1" x14ac:dyDescent="0.25">
      <c r="A565" s="14">
        <v>45461</v>
      </c>
      <c r="B565" s="15" t="s">
        <v>616</v>
      </c>
      <c r="C565" s="80" t="s">
        <v>2141</v>
      </c>
      <c r="D565" s="17">
        <v>0.4</v>
      </c>
      <c r="E565" s="18"/>
    </row>
    <row r="566" spans="1:5" s="13" customFormat="1" ht="15.75" customHeight="1" x14ac:dyDescent="0.25">
      <c r="A566" s="14">
        <v>45462</v>
      </c>
      <c r="B566" s="15" t="s">
        <v>616</v>
      </c>
      <c r="C566" s="80" t="s">
        <v>2144</v>
      </c>
      <c r="D566" s="17">
        <v>3.8</v>
      </c>
      <c r="E566" s="18"/>
    </row>
    <row r="567" spans="1:5" s="13" customFormat="1" ht="15.75" customHeight="1" x14ac:dyDescent="0.25">
      <c r="A567" s="14">
        <v>45463</v>
      </c>
      <c r="B567" s="15" t="s">
        <v>616</v>
      </c>
      <c r="C567" s="80" t="s">
        <v>1305</v>
      </c>
      <c r="D567" s="17">
        <v>2.6</v>
      </c>
      <c r="E567" s="18"/>
    </row>
    <row r="568" spans="1:5" s="13" customFormat="1" ht="15.75" customHeight="1" x14ac:dyDescent="0.25">
      <c r="A568" s="14">
        <v>45476</v>
      </c>
      <c r="B568" s="15" t="s">
        <v>616</v>
      </c>
      <c r="C568" s="80" t="s">
        <v>2209</v>
      </c>
      <c r="D568" s="17">
        <v>0.7</v>
      </c>
      <c r="E568" s="18"/>
    </row>
    <row r="569" spans="1:5" s="13" customFormat="1" ht="15.75" customHeight="1" x14ac:dyDescent="0.25">
      <c r="A569" s="14">
        <v>45488</v>
      </c>
      <c r="B569" s="15" t="s">
        <v>706</v>
      </c>
      <c r="C569" s="80" t="s">
        <v>2285</v>
      </c>
      <c r="D569" s="17">
        <v>0.3</v>
      </c>
      <c r="E569" s="18"/>
    </row>
    <row r="570" spans="1:5" s="13" customFormat="1" ht="15.75" customHeight="1" x14ac:dyDescent="0.25">
      <c r="A570" s="14">
        <v>45477</v>
      </c>
      <c r="B570" s="15" t="s">
        <v>45</v>
      </c>
      <c r="C570" s="80" t="s">
        <v>2215</v>
      </c>
      <c r="D570" s="17">
        <v>0.2</v>
      </c>
      <c r="E570" s="18"/>
    </row>
    <row r="571" spans="1:5" s="13" customFormat="1" ht="15.75" customHeight="1" x14ac:dyDescent="0.25">
      <c r="A571" s="14">
        <v>45482</v>
      </c>
      <c r="B571" s="15" t="s">
        <v>45</v>
      </c>
      <c r="C571" s="80" t="s">
        <v>2239</v>
      </c>
      <c r="D571" s="17">
        <v>1.1000000000000001</v>
      </c>
      <c r="E571" s="18"/>
    </row>
    <row r="572" spans="1:5" s="13" customFormat="1" ht="15.75" customHeight="1" x14ac:dyDescent="0.25">
      <c r="A572" s="14">
        <v>45485</v>
      </c>
      <c r="B572" s="15" t="s">
        <v>45</v>
      </c>
      <c r="C572" s="80" t="s">
        <v>2282</v>
      </c>
      <c r="D572" s="17">
        <v>1.7</v>
      </c>
      <c r="E572" s="18"/>
    </row>
    <row r="573" spans="1:5" s="13" customFormat="1" ht="15.75" customHeight="1" x14ac:dyDescent="0.25">
      <c r="A573" s="14">
        <v>45488</v>
      </c>
      <c r="B573" s="15" t="s">
        <v>45</v>
      </c>
      <c r="C573" s="80" t="s">
        <v>2288</v>
      </c>
      <c r="D573" s="17">
        <v>0.2</v>
      </c>
      <c r="E573" s="18"/>
    </row>
    <row r="574" spans="1:5" s="13" customFormat="1" ht="15.75" customHeight="1" x14ac:dyDescent="0.25">
      <c r="A574" s="14">
        <v>45489</v>
      </c>
      <c r="B574" s="15" t="s">
        <v>45</v>
      </c>
      <c r="C574" s="80" t="s">
        <v>2294</v>
      </c>
      <c r="D574" s="17">
        <v>0.6</v>
      </c>
      <c r="E574" s="18"/>
    </row>
    <row r="575" spans="1:5" s="13" customFormat="1" ht="15.75" customHeight="1" x14ac:dyDescent="0.25">
      <c r="A575" s="14">
        <v>45491</v>
      </c>
      <c r="B575" s="15" t="s">
        <v>45</v>
      </c>
      <c r="C575" s="80" t="s">
        <v>2311</v>
      </c>
      <c r="D575" s="17">
        <v>0.3</v>
      </c>
      <c r="E575" s="18"/>
    </row>
    <row r="576" spans="1:5" s="13" customFormat="1" ht="15.75" customHeight="1" x14ac:dyDescent="0.25">
      <c r="A576" s="14">
        <v>45463</v>
      </c>
      <c r="B576" s="15" t="s">
        <v>62</v>
      </c>
      <c r="C576" s="80" t="s">
        <v>2161</v>
      </c>
      <c r="D576" s="17">
        <v>0.5</v>
      </c>
      <c r="E576" s="18"/>
    </row>
    <row r="577" spans="1:5" s="13" customFormat="1" ht="15.75" customHeight="1" x14ac:dyDescent="0.25">
      <c r="A577" s="14">
        <v>45464</v>
      </c>
      <c r="B577" s="15" t="s">
        <v>62</v>
      </c>
      <c r="C577" s="80" t="s">
        <v>2162</v>
      </c>
      <c r="D577" s="17">
        <v>1.7</v>
      </c>
      <c r="E577" s="18"/>
    </row>
    <row r="578" spans="1:5" s="13" customFormat="1" ht="15.75" customHeight="1" x14ac:dyDescent="0.25">
      <c r="A578" s="14">
        <v>45468</v>
      </c>
      <c r="B578" s="15" t="s">
        <v>62</v>
      </c>
      <c r="C578" s="80" t="s">
        <v>2167</v>
      </c>
      <c r="D578" s="17">
        <v>0.2</v>
      </c>
      <c r="E578" s="18"/>
    </row>
    <row r="579" spans="1:5" s="13" customFormat="1" ht="15.75" customHeight="1" x14ac:dyDescent="0.25">
      <c r="A579" s="14">
        <v>45469</v>
      </c>
      <c r="B579" s="15" t="s">
        <v>62</v>
      </c>
      <c r="C579" s="80" t="s">
        <v>2179</v>
      </c>
      <c r="D579" s="17">
        <f>1.2+0.1</f>
        <v>1.3</v>
      </c>
      <c r="E579" s="18"/>
    </row>
    <row r="580" spans="1:5" s="13" customFormat="1" ht="15.75" customHeight="1" x14ac:dyDescent="0.25">
      <c r="A580" s="14">
        <v>45456</v>
      </c>
      <c r="B580" s="15" t="s">
        <v>109</v>
      </c>
      <c r="C580" s="80" t="s">
        <v>2114</v>
      </c>
      <c r="D580" s="17">
        <v>1.2</v>
      </c>
      <c r="E580" s="18"/>
    </row>
    <row r="581" spans="1:5" s="13" customFormat="1" ht="15.75" customHeight="1" x14ac:dyDescent="0.25">
      <c r="A581" s="14">
        <v>45460</v>
      </c>
      <c r="B581" s="15" t="s">
        <v>109</v>
      </c>
      <c r="C581" s="80" t="s">
        <v>2125</v>
      </c>
      <c r="D581" s="17">
        <v>0.2</v>
      </c>
      <c r="E581" s="18"/>
    </row>
    <row r="582" spans="1:5" s="13" customFormat="1" ht="15.75" customHeight="1" x14ac:dyDescent="0.25">
      <c r="A582" s="14">
        <v>45461</v>
      </c>
      <c r="B582" s="15" t="s">
        <v>109</v>
      </c>
      <c r="C582" s="80" t="s">
        <v>2135</v>
      </c>
      <c r="D582" s="17">
        <v>0.2</v>
      </c>
      <c r="E582" s="18"/>
    </row>
    <row r="583" spans="1:5" s="13" customFormat="1" ht="15.75" customHeight="1" x14ac:dyDescent="0.25">
      <c r="A583" s="14">
        <v>45464</v>
      </c>
      <c r="B583" s="15" t="s">
        <v>109</v>
      </c>
      <c r="C583" s="80" t="s">
        <v>2160</v>
      </c>
      <c r="D583" s="17">
        <v>1.2</v>
      </c>
      <c r="E583" s="18"/>
    </row>
    <row r="584" spans="1:5" s="13" customFormat="1" ht="15.75" customHeight="1" x14ac:dyDescent="0.25">
      <c r="A584" s="14">
        <v>45468</v>
      </c>
      <c r="B584" s="15" t="s">
        <v>109</v>
      </c>
      <c r="C584" s="80" t="s">
        <v>2166</v>
      </c>
      <c r="D584" s="17">
        <v>0.2</v>
      </c>
      <c r="E584" s="18"/>
    </row>
    <row r="585" spans="1:5" s="13" customFormat="1" ht="15.75" customHeight="1" x14ac:dyDescent="0.25">
      <c r="A585" s="14">
        <v>45469</v>
      </c>
      <c r="B585" s="15" t="s">
        <v>109</v>
      </c>
      <c r="C585" s="80" t="s">
        <v>2177</v>
      </c>
      <c r="D585" s="17">
        <v>1.6</v>
      </c>
      <c r="E585" s="18"/>
    </row>
    <row r="586" spans="1:5" s="13" customFormat="1" ht="15.75" customHeight="1" x14ac:dyDescent="0.25">
      <c r="A586" s="14">
        <v>45471</v>
      </c>
      <c r="B586" s="15" t="s">
        <v>109</v>
      </c>
      <c r="C586" s="80" t="s">
        <v>2189</v>
      </c>
      <c r="D586" s="17">
        <v>0.3</v>
      </c>
      <c r="E586" s="18"/>
    </row>
    <row r="587" spans="1:5" s="13" customFormat="1" ht="15.75" customHeight="1" x14ac:dyDescent="0.25">
      <c r="A587" s="14">
        <v>45471</v>
      </c>
      <c r="B587" s="15" t="s">
        <v>109</v>
      </c>
      <c r="C587" s="80" t="s">
        <v>2192</v>
      </c>
      <c r="D587" s="17">
        <v>0.4</v>
      </c>
      <c r="E587" s="18"/>
    </row>
    <row r="588" spans="1:5" s="13" customFormat="1" ht="15" x14ac:dyDescent="0.25">
      <c r="A588" s="14">
        <v>45475</v>
      </c>
      <c r="B588" s="15" t="s">
        <v>109</v>
      </c>
      <c r="C588" s="80" t="s">
        <v>2198</v>
      </c>
      <c r="D588" s="17">
        <v>0.5</v>
      </c>
      <c r="E588" s="18"/>
    </row>
    <row r="589" spans="1:5" s="13" customFormat="1" ht="15" x14ac:dyDescent="0.25">
      <c r="A589" s="14">
        <v>45468</v>
      </c>
      <c r="B589" s="15" t="s">
        <v>34</v>
      </c>
      <c r="C589" s="80" t="s">
        <v>2172</v>
      </c>
      <c r="D589" s="17">
        <v>0.7</v>
      </c>
      <c r="E589" s="18"/>
    </row>
    <row r="590" spans="1:5" s="13" customFormat="1" ht="15.75" customHeight="1" x14ac:dyDescent="0.25">
      <c r="A590" s="14">
        <v>45469</v>
      </c>
      <c r="B590" s="15" t="s">
        <v>34</v>
      </c>
      <c r="C590" s="80" t="s">
        <v>2176</v>
      </c>
      <c r="D590" s="17">
        <v>0.9</v>
      </c>
      <c r="E590" s="18"/>
    </row>
    <row r="591" spans="1:5" s="13" customFormat="1" ht="15.75" customHeight="1" x14ac:dyDescent="0.25">
      <c r="A591" s="14">
        <v>45470</v>
      </c>
      <c r="B591" s="15" t="s">
        <v>34</v>
      </c>
      <c r="C591" s="80" t="s">
        <v>2186</v>
      </c>
      <c r="D591" s="17">
        <v>3.6</v>
      </c>
      <c r="E591" s="18"/>
    </row>
    <row r="592" spans="1:5" s="13" customFormat="1" ht="15.75" customHeight="1" x14ac:dyDescent="0.25">
      <c r="A592" s="14">
        <v>45471</v>
      </c>
      <c r="B592" s="15" t="s">
        <v>34</v>
      </c>
      <c r="C592" s="80" t="s">
        <v>2191</v>
      </c>
      <c r="D592" s="17">
        <v>0.9</v>
      </c>
      <c r="E592" s="18"/>
    </row>
    <row r="593" spans="1:5" s="13" customFormat="1" ht="15.75" customHeight="1" x14ac:dyDescent="0.25">
      <c r="A593" s="14">
        <v>45471</v>
      </c>
      <c r="B593" s="15" t="s">
        <v>34</v>
      </c>
      <c r="C593" s="80" t="s">
        <v>2195</v>
      </c>
      <c r="D593" s="17">
        <v>0.3</v>
      </c>
      <c r="E593" s="18"/>
    </row>
    <row r="594" spans="1:5" s="13" customFormat="1" ht="15.75" customHeight="1" x14ac:dyDescent="0.25">
      <c r="A594" s="14">
        <v>45475</v>
      </c>
      <c r="B594" s="15" t="s">
        <v>34</v>
      </c>
      <c r="C594" s="80" t="s">
        <v>2201</v>
      </c>
      <c r="D594" s="17">
        <v>0.1</v>
      </c>
      <c r="E594" s="18"/>
    </row>
    <row r="595" spans="1:5" s="13" customFormat="1" ht="15.75" customHeight="1" x14ac:dyDescent="0.25">
      <c r="A595" s="14">
        <v>45482</v>
      </c>
      <c r="B595" s="15" t="s">
        <v>34</v>
      </c>
      <c r="C595" s="80" t="s">
        <v>2234</v>
      </c>
      <c r="D595" s="17">
        <v>0.6</v>
      </c>
      <c r="E595" s="18"/>
    </row>
    <row r="596" spans="1:5" s="13" customFormat="1" ht="15.75" customHeight="1" x14ac:dyDescent="0.25">
      <c r="A596" s="14">
        <v>45484</v>
      </c>
      <c r="B596" s="15" t="s">
        <v>34</v>
      </c>
      <c r="C596" s="80" t="s">
        <v>2253</v>
      </c>
      <c r="D596" s="17">
        <v>0.6</v>
      </c>
      <c r="E596" s="18"/>
    </row>
    <row r="597" spans="1:5" s="13" customFormat="1" ht="15.75" customHeight="1" x14ac:dyDescent="0.25">
      <c r="A597" s="14">
        <v>45471</v>
      </c>
      <c r="B597" s="15" t="s">
        <v>87</v>
      </c>
      <c r="C597" s="80" t="s">
        <v>2188</v>
      </c>
      <c r="D597" s="17">
        <v>1.9</v>
      </c>
      <c r="E597" s="18"/>
    </row>
    <row r="598" spans="1:5" s="13" customFormat="1" ht="15.75" customHeight="1" x14ac:dyDescent="0.25">
      <c r="A598" s="14">
        <v>45475</v>
      </c>
      <c r="B598" s="15" t="s">
        <v>87</v>
      </c>
      <c r="C598" s="80" t="s">
        <v>2196</v>
      </c>
      <c r="D598" s="17">
        <v>0.1</v>
      </c>
      <c r="E598" s="18"/>
    </row>
    <row r="599" spans="1:5" s="13" customFormat="1" ht="15.75" customHeight="1" x14ac:dyDescent="0.25">
      <c r="A599" s="14">
        <v>45463</v>
      </c>
      <c r="B599" s="15" t="s">
        <v>792</v>
      </c>
      <c r="C599" s="80" t="s">
        <v>2153</v>
      </c>
      <c r="D599" s="17">
        <v>1.4</v>
      </c>
      <c r="E599" s="18"/>
    </row>
    <row r="600" spans="1:5" s="13" customFormat="1" ht="15.75" customHeight="1" x14ac:dyDescent="0.25">
      <c r="A600" s="14">
        <v>45468</v>
      </c>
      <c r="B600" s="15" t="s">
        <v>792</v>
      </c>
      <c r="C600" s="80" t="s">
        <v>2165</v>
      </c>
      <c r="D600" s="17">
        <v>1</v>
      </c>
      <c r="E600" s="18"/>
    </row>
    <row r="601" spans="1:5" s="13" customFormat="1" ht="15.75" customHeight="1" x14ac:dyDescent="0.25">
      <c r="A601" s="14">
        <v>45448</v>
      </c>
      <c r="B601" s="15" t="s">
        <v>795</v>
      </c>
      <c r="C601" s="80" t="s">
        <v>2070</v>
      </c>
      <c r="D601" s="17">
        <v>2.7</v>
      </c>
      <c r="E601" s="18"/>
    </row>
    <row r="602" spans="1:5" s="13" customFormat="1" ht="15.75" customHeight="1" x14ac:dyDescent="0.25">
      <c r="A602" s="14">
        <v>45464</v>
      </c>
      <c r="B602" s="15" t="s">
        <v>795</v>
      </c>
      <c r="C602" s="80" t="s">
        <v>2159</v>
      </c>
      <c r="D602" s="17">
        <v>0.2</v>
      </c>
      <c r="E602" s="18"/>
    </row>
    <row r="603" spans="1:5" s="13" customFormat="1" ht="15.75" customHeight="1" x14ac:dyDescent="0.25">
      <c r="A603" s="14">
        <v>45468</v>
      </c>
      <c r="B603" s="15" t="s">
        <v>19</v>
      </c>
      <c r="C603" s="80" t="s">
        <v>2173</v>
      </c>
      <c r="D603" s="17">
        <v>0.5</v>
      </c>
      <c r="E603" s="18"/>
    </row>
    <row r="604" spans="1:5" s="13" customFormat="1" ht="15.75" customHeight="1" x14ac:dyDescent="0.25">
      <c r="A604" s="14">
        <v>45475</v>
      </c>
      <c r="B604" s="15" t="s">
        <v>19</v>
      </c>
      <c r="C604" s="80" t="s">
        <v>2205</v>
      </c>
      <c r="D604" s="17">
        <v>0.8</v>
      </c>
      <c r="E604" s="18"/>
    </row>
    <row r="605" spans="1:5" s="13" customFormat="1" ht="15.75" customHeight="1" x14ac:dyDescent="0.25">
      <c r="A605" s="14">
        <v>45476</v>
      </c>
      <c r="B605" s="15" t="s">
        <v>19</v>
      </c>
      <c r="C605" s="80" t="s">
        <v>2207</v>
      </c>
      <c r="D605" s="17">
        <v>0.6</v>
      </c>
      <c r="E605" s="18"/>
    </row>
    <row r="606" spans="1:5" s="13" customFormat="1" ht="15.75" customHeight="1" x14ac:dyDescent="0.25">
      <c r="A606" s="14">
        <v>45476</v>
      </c>
      <c r="B606" s="15" t="s">
        <v>19</v>
      </c>
      <c r="C606" s="80" t="s">
        <v>2211</v>
      </c>
      <c r="D606" s="17">
        <v>0.4</v>
      </c>
      <c r="E606" s="18"/>
    </row>
    <row r="607" spans="1:5" s="13" customFormat="1" ht="15.75" customHeight="1" x14ac:dyDescent="0.25">
      <c r="A607" s="14">
        <v>45432</v>
      </c>
      <c r="B607" s="15" t="s">
        <v>20</v>
      </c>
      <c r="C607" s="80" t="s">
        <v>2010</v>
      </c>
      <c r="D607" s="17">
        <v>3.1</v>
      </c>
      <c r="E607" s="18"/>
    </row>
    <row r="608" spans="1:5" s="13" customFormat="1" ht="15.75" customHeight="1" x14ac:dyDescent="0.25">
      <c r="A608" s="14">
        <v>45433</v>
      </c>
      <c r="B608" s="15" t="s">
        <v>20</v>
      </c>
      <c r="C608" s="80" t="s">
        <v>2015</v>
      </c>
      <c r="D608" s="17">
        <v>0.7</v>
      </c>
      <c r="E608" s="18"/>
    </row>
    <row r="609" spans="1:5" s="13" customFormat="1" ht="15.75" customHeight="1" x14ac:dyDescent="0.25">
      <c r="A609" s="14">
        <v>45397</v>
      </c>
      <c r="B609" s="15" t="s">
        <v>817</v>
      </c>
      <c r="C609" s="80" t="s">
        <v>1848</v>
      </c>
      <c r="D609" s="17">
        <v>0.2</v>
      </c>
      <c r="E609" s="18"/>
    </row>
    <row r="610" spans="1:5" s="13" customFormat="1" ht="15.75" customHeight="1" x14ac:dyDescent="0.25">
      <c r="A610" s="14">
        <v>45398</v>
      </c>
      <c r="B610" s="15" t="s">
        <v>817</v>
      </c>
      <c r="C610" s="80" t="s">
        <v>1849</v>
      </c>
      <c r="D610" s="17">
        <v>1.6</v>
      </c>
      <c r="E610" s="18"/>
    </row>
    <row r="611" spans="1:5" s="13" customFormat="1" ht="15.75" customHeight="1" x14ac:dyDescent="0.25">
      <c r="A611" s="14">
        <v>45470</v>
      </c>
      <c r="B611" s="15" t="s">
        <v>817</v>
      </c>
      <c r="C611" s="80" t="s">
        <v>2182</v>
      </c>
      <c r="D611" s="17">
        <v>0.2</v>
      </c>
      <c r="E611" s="18"/>
    </row>
    <row r="612" spans="1:5" s="13" customFormat="1" ht="15.75" customHeight="1" x14ac:dyDescent="0.25">
      <c r="A612" s="14">
        <v>45475</v>
      </c>
      <c r="B612" s="15" t="s">
        <v>817</v>
      </c>
      <c r="C612" s="80" t="s">
        <v>2210</v>
      </c>
      <c r="D612" s="17">
        <v>0.6</v>
      </c>
      <c r="E612" s="18"/>
    </row>
    <row r="613" spans="1:5" s="13" customFormat="1" ht="15.75" customHeight="1" x14ac:dyDescent="0.25">
      <c r="A613" s="14">
        <v>45476</v>
      </c>
      <c r="B613" s="15" t="s">
        <v>817</v>
      </c>
      <c r="C613" s="80" t="s">
        <v>2208</v>
      </c>
      <c r="D613" s="17">
        <v>0.6</v>
      </c>
      <c r="E613" s="18"/>
    </row>
    <row r="614" spans="1:5" s="13" customFormat="1" ht="15.75" customHeight="1" x14ac:dyDescent="0.25">
      <c r="A614" s="14">
        <v>45482</v>
      </c>
      <c r="B614" s="15" t="s">
        <v>817</v>
      </c>
      <c r="C614" s="80" t="s">
        <v>2240</v>
      </c>
      <c r="D614" s="17">
        <v>0.1</v>
      </c>
      <c r="E614" s="18"/>
    </row>
    <row r="615" spans="1:5" s="13" customFormat="1" ht="15.75" customHeight="1" x14ac:dyDescent="0.25">
      <c r="A615" s="14">
        <v>45481</v>
      </c>
      <c r="B615" s="15" t="s">
        <v>554</v>
      </c>
      <c r="C615" s="80" t="s">
        <v>2225</v>
      </c>
      <c r="D615" s="17">
        <v>1.2</v>
      </c>
      <c r="E615" s="18"/>
    </row>
    <row r="616" spans="1:5" s="13" customFormat="1" ht="15.75" customHeight="1" x14ac:dyDescent="0.25">
      <c r="A616" s="14">
        <v>45468</v>
      </c>
      <c r="B616" s="15" t="s">
        <v>57</v>
      </c>
      <c r="C616" s="80" t="s">
        <v>2169</v>
      </c>
      <c r="D616" s="17">
        <v>0.6</v>
      </c>
      <c r="E616" s="18"/>
    </row>
    <row r="617" spans="1:5" s="13" customFormat="1" ht="15.75" customHeight="1" x14ac:dyDescent="0.25">
      <c r="A617" s="14">
        <v>45468</v>
      </c>
      <c r="B617" s="15" t="s">
        <v>57</v>
      </c>
      <c r="C617" s="80" t="s">
        <v>2174</v>
      </c>
      <c r="D617" s="17">
        <f>4.5-0.3-1.2-0.3</f>
        <v>2.7</v>
      </c>
      <c r="E617" s="18"/>
    </row>
    <row r="618" spans="1:5" s="13" customFormat="1" ht="15.75" customHeight="1" x14ac:dyDescent="0.25">
      <c r="A618" s="14">
        <v>45469</v>
      </c>
      <c r="B618" s="15" t="s">
        <v>57</v>
      </c>
      <c r="C618" s="80" t="s">
        <v>2180</v>
      </c>
      <c r="D618" s="17">
        <f>1.1 + 2.3+0.2</f>
        <v>3.6</v>
      </c>
      <c r="E618" s="18"/>
    </row>
    <row r="619" spans="1:5" s="13" customFormat="1" ht="15.75" customHeight="1" x14ac:dyDescent="0.25">
      <c r="A619" s="14">
        <v>45470</v>
      </c>
      <c r="B619" s="15" t="s">
        <v>57</v>
      </c>
      <c r="C619" s="80" t="s">
        <v>2183</v>
      </c>
      <c r="D619" s="17">
        <v>3.3</v>
      </c>
      <c r="E619" s="18"/>
    </row>
    <row r="620" spans="1:5" s="13" customFormat="1" ht="15.75" customHeight="1" x14ac:dyDescent="0.25">
      <c r="A620" s="14">
        <v>45471</v>
      </c>
      <c r="B620" s="15" t="s">
        <v>57</v>
      </c>
      <c r="C620" s="80" t="s">
        <v>2193</v>
      </c>
      <c r="D620" s="17">
        <v>0.7</v>
      </c>
      <c r="E620" s="18"/>
    </row>
    <row r="621" spans="1:5" s="13" customFormat="1" ht="15.75" customHeight="1" x14ac:dyDescent="0.25">
      <c r="A621" s="14">
        <v>45475</v>
      </c>
      <c r="B621" s="15" t="s">
        <v>57</v>
      </c>
      <c r="C621" s="80" t="s">
        <v>2203</v>
      </c>
      <c r="D621" s="17">
        <v>0.3</v>
      </c>
      <c r="E621" s="18"/>
    </row>
    <row r="622" spans="1:5" s="13" customFormat="1" ht="15.75" customHeight="1" x14ac:dyDescent="0.25">
      <c r="A622" s="14">
        <v>45482</v>
      </c>
      <c r="B622" s="15" t="s">
        <v>57</v>
      </c>
      <c r="C622" s="80" t="s">
        <v>2238</v>
      </c>
      <c r="D622" s="17">
        <v>0.5</v>
      </c>
      <c r="E622" s="18"/>
    </row>
    <row r="623" spans="1:5" s="13" customFormat="1" ht="15.75" customHeight="1" x14ac:dyDescent="0.25">
      <c r="A623" s="14">
        <v>45483</v>
      </c>
      <c r="B623" s="15" t="s">
        <v>57</v>
      </c>
      <c r="C623" s="80" t="s">
        <v>2247</v>
      </c>
      <c r="D623" s="17">
        <v>0.9</v>
      </c>
      <c r="E623" s="18"/>
    </row>
    <row r="624" spans="1:5" s="13" customFormat="1" ht="15.75" customHeight="1" x14ac:dyDescent="0.25">
      <c r="A624" s="14">
        <v>45484</v>
      </c>
      <c r="B624" s="15" t="s">
        <v>57</v>
      </c>
      <c r="C624" s="80" t="s">
        <v>2249</v>
      </c>
      <c r="D624" s="17">
        <v>1.2</v>
      </c>
      <c r="E624" s="18"/>
    </row>
    <row r="625" spans="1:5" s="13" customFormat="1" ht="15.75" customHeight="1" x14ac:dyDescent="0.25">
      <c r="A625" s="14">
        <v>45488</v>
      </c>
      <c r="B625" s="15" t="s">
        <v>57</v>
      </c>
      <c r="C625" s="80" t="s">
        <v>2284</v>
      </c>
      <c r="D625" s="17">
        <v>0.3</v>
      </c>
      <c r="E625" s="18"/>
    </row>
    <row r="626" spans="1:5" s="13" customFormat="1" ht="15.75" customHeight="1" x14ac:dyDescent="0.25">
      <c r="A626" s="14">
        <v>45485</v>
      </c>
      <c r="B626" s="15" t="s">
        <v>41</v>
      </c>
      <c r="C626" s="80" t="s">
        <v>2281</v>
      </c>
      <c r="D626" s="17">
        <v>0.6</v>
      </c>
      <c r="E626" s="18"/>
    </row>
    <row r="627" spans="1:5" s="13" customFormat="1" ht="15.75" customHeight="1" x14ac:dyDescent="0.25">
      <c r="A627" s="14">
        <v>45489</v>
      </c>
      <c r="B627" s="15" t="s">
        <v>41</v>
      </c>
      <c r="C627" s="80" t="s">
        <v>2292</v>
      </c>
      <c r="D627" s="17">
        <v>0.3</v>
      </c>
      <c r="E627" s="18"/>
    </row>
    <row r="628" spans="1:5" s="13" customFormat="1" ht="15.75" customHeight="1" x14ac:dyDescent="0.25">
      <c r="A628" s="14">
        <v>45490</v>
      </c>
      <c r="B628" s="15" t="s">
        <v>41</v>
      </c>
      <c r="C628" s="80" t="s">
        <v>2302</v>
      </c>
      <c r="D628" s="17">
        <f>0.8 + 1.9</f>
        <v>2.7</v>
      </c>
      <c r="E628" s="18"/>
    </row>
    <row r="629" spans="1:5" s="13" customFormat="1" ht="15.75" customHeight="1" x14ac:dyDescent="0.25">
      <c r="A629" s="14">
        <v>45491</v>
      </c>
      <c r="B629" s="15" t="s">
        <v>41</v>
      </c>
      <c r="C629" s="80" t="s">
        <v>1518</v>
      </c>
      <c r="D629" s="17">
        <f>2+1.9</f>
        <v>3.9</v>
      </c>
      <c r="E629" s="18"/>
    </row>
    <row r="630" spans="1:5" s="13" customFormat="1" ht="15.75" customHeight="1" x14ac:dyDescent="0.25">
      <c r="A630" s="14">
        <v>45499</v>
      </c>
      <c r="B630" s="15" t="s">
        <v>41</v>
      </c>
      <c r="C630" s="80" t="s">
        <v>2348</v>
      </c>
      <c r="D630" s="17">
        <v>2</v>
      </c>
      <c r="E630" s="18"/>
    </row>
    <row r="631" spans="1:5" s="13" customFormat="1" ht="15.75" customHeight="1" x14ac:dyDescent="0.25">
      <c r="A631" s="14">
        <v>45484</v>
      </c>
      <c r="B631" s="15" t="s">
        <v>111</v>
      </c>
      <c r="C631" s="80" t="s">
        <v>2256</v>
      </c>
      <c r="D631" s="17">
        <v>2.1</v>
      </c>
      <c r="E631" s="18"/>
    </row>
    <row r="632" spans="1:5" s="13" customFormat="1" ht="15.75" customHeight="1" x14ac:dyDescent="0.25">
      <c r="A632" s="14">
        <v>45485</v>
      </c>
      <c r="B632" s="15" t="s">
        <v>111</v>
      </c>
      <c r="C632" s="80" t="s">
        <v>2257</v>
      </c>
      <c r="D632" s="17">
        <v>0.3</v>
      </c>
      <c r="E632" s="18"/>
    </row>
    <row r="633" spans="1:5" s="13" customFormat="1" ht="15.75" customHeight="1" x14ac:dyDescent="0.25">
      <c r="A633" s="14">
        <v>45471</v>
      </c>
      <c r="B633" s="15" t="s">
        <v>77</v>
      </c>
      <c r="C633" s="80" t="s">
        <v>2194</v>
      </c>
      <c r="D633" s="17">
        <v>2.9</v>
      </c>
      <c r="E633" s="18"/>
    </row>
    <row r="634" spans="1:5" s="13" customFormat="1" ht="15.75" customHeight="1" x14ac:dyDescent="0.25">
      <c r="A634" s="14">
        <v>45475</v>
      </c>
      <c r="B634" s="15" t="s">
        <v>77</v>
      </c>
      <c r="C634" s="80" t="s">
        <v>2200</v>
      </c>
      <c r="D634" s="17">
        <v>2.9</v>
      </c>
      <c r="E634" s="18"/>
    </row>
    <row r="635" spans="1:5" s="13" customFormat="1" ht="15.75" customHeight="1" x14ac:dyDescent="0.25">
      <c r="A635" s="14">
        <v>45478</v>
      </c>
      <c r="B635" s="15" t="s">
        <v>77</v>
      </c>
      <c r="C635" s="80" t="s">
        <v>2224</v>
      </c>
      <c r="D635" s="17">
        <v>1.4</v>
      </c>
      <c r="E635" s="18"/>
    </row>
    <row r="636" spans="1:5" s="13" customFormat="1" ht="15.75" customHeight="1" x14ac:dyDescent="0.25">
      <c r="A636" s="14">
        <v>45478</v>
      </c>
      <c r="B636" s="15" t="s">
        <v>77</v>
      </c>
      <c r="C636" s="80" t="s">
        <v>2221</v>
      </c>
      <c r="D636" s="17">
        <v>2.1</v>
      </c>
      <c r="E636" s="18"/>
    </row>
    <row r="637" spans="1:5" s="13" customFormat="1" ht="15.75" customHeight="1" x14ac:dyDescent="0.25">
      <c r="A637" s="14">
        <v>45481</v>
      </c>
      <c r="B637" s="15" t="s">
        <v>83</v>
      </c>
      <c r="C637" s="80" t="s">
        <v>2228</v>
      </c>
      <c r="D637" s="17">
        <v>1.2</v>
      </c>
      <c r="E637" s="18"/>
    </row>
    <row r="638" spans="1:5" s="13" customFormat="1" ht="15.75" customHeight="1" x14ac:dyDescent="0.25">
      <c r="A638" s="14">
        <v>45482</v>
      </c>
      <c r="B638" s="15" t="s">
        <v>83</v>
      </c>
      <c r="C638" s="80" t="s">
        <v>2232</v>
      </c>
      <c r="D638" s="17">
        <v>0.3</v>
      </c>
      <c r="E638" s="18"/>
    </row>
    <row r="639" spans="1:5" s="13" customFormat="1" ht="14.25" customHeight="1" x14ac:dyDescent="0.25">
      <c r="A639" s="14">
        <v>45483</v>
      </c>
      <c r="B639" s="15" t="s">
        <v>83</v>
      </c>
      <c r="C639" s="80" t="s">
        <v>2246</v>
      </c>
      <c r="D639" s="17">
        <v>0.3</v>
      </c>
      <c r="E639" s="18"/>
    </row>
    <row r="640" spans="1:5" s="13" customFormat="1" ht="15.75" customHeight="1" x14ac:dyDescent="0.25">
      <c r="A640" s="14">
        <v>45484</v>
      </c>
      <c r="B640" s="15" t="s">
        <v>83</v>
      </c>
      <c r="C640" s="80" t="s">
        <v>2252</v>
      </c>
      <c r="D640" s="17">
        <v>0.5</v>
      </c>
      <c r="E640" s="18"/>
    </row>
    <row r="641" spans="1:5" s="13" customFormat="1" ht="15.75" customHeight="1" x14ac:dyDescent="0.25">
      <c r="A641" s="14">
        <v>45488</v>
      </c>
      <c r="B641" s="15" t="s">
        <v>83</v>
      </c>
      <c r="C641" s="80" t="s">
        <v>2308</v>
      </c>
      <c r="D641" s="17">
        <v>0.3</v>
      </c>
      <c r="E641" s="18"/>
    </row>
    <row r="642" spans="1:5" s="13" customFormat="1" ht="15.75" customHeight="1" x14ac:dyDescent="0.25">
      <c r="A642" s="14">
        <v>45476</v>
      </c>
      <c r="B642" s="15" t="s">
        <v>1182</v>
      </c>
      <c r="C642" s="80" t="s">
        <v>2212</v>
      </c>
      <c r="D642" s="17">
        <v>0.2</v>
      </c>
      <c r="E642" s="18"/>
    </row>
    <row r="643" spans="1:5" s="13" customFormat="1" ht="15.75" customHeight="1" x14ac:dyDescent="0.25">
      <c r="A643" s="14">
        <v>45481</v>
      </c>
      <c r="B643" s="15" t="s">
        <v>1182</v>
      </c>
      <c r="C643" s="80" t="s">
        <v>2226</v>
      </c>
      <c r="D643" s="17">
        <v>4.9000000000000004</v>
      </c>
      <c r="E643" s="18"/>
    </row>
    <row r="644" spans="1:5" s="13" customFormat="1" ht="15.75" customHeight="1" x14ac:dyDescent="0.25">
      <c r="A644" s="14">
        <v>45482</v>
      </c>
      <c r="B644" s="15" t="s">
        <v>1182</v>
      </c>
      <c r="C644" s="80" t="s">
        <v>2236</v>
      </c>
      <c r="D644" s="17">
        <v>0.2</v>
      </c>
      <c r="E644" s="18"/>
    </row>
    <row r="645" spans="1:5" s="13" customFormat="1" ht="15.75" customHeight="1" x14ac:dyDescent="0.25">
      <c r="A645" s="14">
        <v>45483</v>
      </c>
      <c r="B645" s="15" t="s">
        <v>1182</v>
      </c>
      <c r="C645" s="80" t="s">
        <v>2248</v>
      </c>
      <c r="D645" s="17">
        <v>0.5</v>
      </c>
      <c r="E645" s="18"/>
    </row>
    <row r="646" spans="1:5" s="13" customFormat="1" ht="15.75" customHeight="1" x14ac:dyDescent="0.25">
      <c r="A646" s="14">
        <v>45489</v>
      </c>
      <c r="B646" s="15" t="s">
        <v>1182</v>
      </c>
      <c r="C646" s="80" t="s">
        <v>2297</v>
      </c>
      <c r="D646" s="17">
        <v>0.4</v>
      </c>
      <c r="E646" s="18"/>
    </row>
    <row r="647" spans="1:5" s="13" customFormat="1" ht="15.75" customHeight="1" x14ac:dyDescent="0.25">
      <c r="A647" s="14">
        <v>45490</v>
      </c>
      <c r="B647" s="15" t="s">
        <v>1182</v>
      </c>
      <c r="C647" s="80" t="s">
        <v>2305</v>
      </c>
      <c r="D647" s="17">
        <v>1.1000000000000001</v>
      </c>
      <c r="E647" s="18"/>
    </row>
    <row r="648" spans="1:5" s="13" customFormat="1" ht="15.75" customHeight="1" x14ac:dyDescent="0.25">
      <c r="A648" s="14">
        <v>45475</v>
      </c>
      <c r="B648" s="15" t="s">
        <v>1729</v>
      </c>
      <c r="C648" s="80" t="s">
        <v>2202</v>
      </c>
      <c r="D648" s="17">
        <v>1.1000000000000001</v>
      </c>
      <c r="E648" s="18"/>
    </row>
    <row r="649" spans="1:5" s="13" customFormat="1" ht="15.75" customHeight="1" x14ac:dyDescent="0.25">
      <c r="A649" s="14">
        <v>45482</v>
      </c>
      <c r="B649" s="15" t="s">
        <v>1729</v>
      </c>
      <c r="C649" s="80" t="s">
        <v>2235</v>
      </c>
      <c r="D649" s="17">
        <v>0.4</v>
      </c>
      <c r="E649" s="18"/>
    </row>
    <row r="650" spans="1:5" s="13" customFormat="1" ht="15.75" customHeight="1" x14ac:dyDescent="0.25">
      <c r="A650" s="14">
        <v>45496</v>
      </c>
      <c r="B650" s="15" t="s">
        <v>1925</v>
      </c>
      <c r="C650" s="80" t="s">
        <v>2319</v>
      </c>
      <c r="D650" s="17">
        <v>0.4</v>
      </c>
      <c r="E650" s="18"/>
    </row>
    <row r="651" spans="1:5" s="13" customFormat="1" ht="15.75" customHeight="1" x14ac:dyDescent="0.25">
      <c r="A651" s="14">
        <v>45449</v>
      </c>
      <c r="B651" s="15" t="s">
        <v>1925</v>
      </c>
      <c r="C651" s="80" t="s">
        <v>2075</v>
      </c>
      <c r="D651" s="17">
        <v>0.4</v>
      </c>
      <c r="E651" s="18"/>
    </row>
    <row r="652" spans="1:5" s="13" customFormat="1" ht="15.75" customHeight="1" x14ac:dyDescent="0.25">
      <c r="A652" s="14">
        <v>45455</v>
      </c>
      <c r="B652" s="15" t="s">
        <v>1925</v>
      </c>
      <c r="C652" s="80" t="s">
        <v>2110</v>
      </c>
      <c r="D652" s="17">
        <v>0.6</v>
      </c>
      <c r="E652" s="18"/>
    </row>
    <row r="653" spans="1:5" s="13" customFormat="1" ht="15.75" customHeight="1" x14ac:dyDescent="0.25">
      <c r="A653" s="14">
        <v>45456</v>
      </c>
      <c r="B653" s="15" t="s">
        <v>1925</v>
      </c>
      <c r="C653" s="80" t="s">
        <v>2117</v>
      </c>
      <c r="D653" s="17">
        <v>1.3</v>
      </c>
      <c r="E653" s="18"/>
    </row>
    <row r="654" spans="1:5" s="13" customFormat="1" ht="15.75" customHeight="1" x14ac:dyDescent="0.25">
      <c r="A654" s="14">
        <v>45457</v>
      </c>
      <c r="B654" s="15" t="s">
        <v>1925</v>
      </c>
      <c r="C654" s="80" t="s">
        <v>2121</v>
      </c>
      <c r="D654" s="17">
        <v>0.7</v>
      </c>
      <c r="E654" s="18"/>
    </row>
    <row r="655" spans="1:5" s="13" customFormat="1" ht="15.75" customHeight="1" x14ac:dyDescent="0.25">
      <c r="A655" s="14">
        <v>45460</v>
      </c>
      <c r="B655" s="15" t="s">
        <v>1925</v>
      </c>
      <c r="C655" s="80" t="s">
        <v>2130</v>
      </c>
      <c r="D655" s="17">
        <v>0.6</v>
      </c>
      <c r="E655" s="18"/>
    </row>
    <row r="656" spans="1:5" s="13" customFormat="1" ht="15.75" customHeight="1" x14ac:dyDescent="0.25">
      <c r="A656" s="14">
        <v>45461</v>
      </c>
      <c r="B656" s="15" t="s">
        <v>1925</v>
      </c>
      <c r="C656" s="80" t="s">
        <v>2139</v>
      </c>
      <c r="D656" s="17">
        <v>0.8</v>
      </c>
      <c r="E656" s="18"/>
    </row>
    <row r="657" spans="1:5" s="13" customFormat="1" ht="15.75" customHeight="1" x14ac:dyDescent="0.25">
      <c r="A657" s="14">
        <v>45462</v>
      </c>
      <c r="B657" s="15" t="s">
        <v>1925</v>
      </c>
      <c r="C657" s="80" t="s">
        <v>2146</v>
      </c>
      <c r="D657" s="17">
        <v>0.3</v>
      </c>
      <c r="E657" s="18"/>
    </row>
    <row r="658" spans="1:5" s="13" customFormat="1" ht="15.75" customHeight="1" x14ac:dyDescent="0.25">
      <c r="A658" s="14">
        <v>45463</v>
      </c>
      <c r="B658" s="15" t="s">
        <v>1925</v>
      </c>
      <c r="C658" s="80" t="s">
        <v>2158</v>
      </c>
      <c r="D658" s="17">
        <v>0.4</v>
      </c>
      <c r="E658" s="18"/>
    </row>
    <row r="659" spans="1:5" s="13" customFormat="1" ht="15.75" customHeight="1" x14ac:dyDescent="0.25">
      <c r="A659" s="14">
        <v>45485</v>
      </c>
      <c r="B659" s="15" t="s">
        <v>2269</v>
      </c>
      <c r="C659" s="80" t="s">
        <v>2280</v>
      </c>
      <c r="D659" s="17">
        <v>0.8</v>
      </c>
      <c r="E659" s="18"/>
    </row>
    <row r="660" spans="1:5" s="13" customFormat="1" ht="15.75" customHeight="1" x14ac:dyDescent="0.25">
      <c r="A660" s="14">
        <v>45488</v>
      </c>
      <c r="B660" s="15" t="s">
        <v>2269</v>
      </c>
      <c r="C660" s="80" t="s">
        <v>2289</v>
      </c>
      <c r="D660" s="17">
        <v>0.3</v>
      </c>
      <c r="E660" s="18"/>
    </row>
    <row r="661" spans="1:5" s="13" customFormat="1" ht="15.75" customHeight="1" x14ac:dyDescent="0.25">
      <c r="A661" s="14">
        <v>45489</v>
      </c>
      <c r="B661" s="15" t="s">
        <v>2269</v>
      </c>
      <c r="C661" s="80" t="s">
        <v>2298</v>
      </c>
      <c r="D661" s="17">
        <v>2.4</v>
      </c>
      <c r="E661" s="18"/>
    </row>
    <row r="662" spans="1:5" s="13" customFormat="1" ht="15.75" customHeight="1" x14ac:dyDescent="0.25">
      <c r="A662" s="14">
        <v>45490</v>
      </c>
      <c r="B662" s="15" t="s">
        <v>2269</v>
      </c>
      <c r="C662" s="80" t="s">
        <v>2300</v>
      </c>
      <c r="D662" s="17">
        <v>2.6</v>
      </c>
      <c r="E662" s="18"/>
    </row>
    <row r="663" spans="1:5" s="13" customFormat="1" ht="15.75" customHeight="1" x14ac:dyDescent="0.25">
      <c r="A663" s="14">
        <v>45495</v>
      </c>
      <c r="B663" s="15" t="s">
        <v>2269</v>
      </c>
      <c r="C663" s="80" t="s">
        <v>2315</v>
      </c>
      <c r="D663" s="17">
        <v>0.4</v>
      </c>
      <c r="E663" s="18"/>
    </row>
    <row r="664" spans="1:5" s="13" customFormat="1" ht="15.75" customHeight="1" x14ac:dyDescent="0.25">
      <c r="A664" s="14">
        <v>45496</v>
      </c>
      <c r="B664" s="15" t="s">
        <v>2269</v>
      </c>
      <c r="C664" s="80" t="s">
        <v>2326</v>
      </c>
      <c r="D664" s="17">
        <v>1.3</v>
      </c>
      <c r="E664" s="18"/>
    </row>
    <row r="665" spans="1:5" s="13" customFormat="1" ht="15.75" customHeight="1" x14ac:dyDescent="0.25">
      <c r="A665" s="14">
        <v>45497</v>
      </c>
      <c r="B665" s="15" t="s">
        <v>2269</v>
      </c>
      <c r="C665" s="80" t="s">
        <v>2333</v>
      </c>
      <c r="D665" s="17">
        <v>3.4</v>
      </c>
      <c r="E665" s="18"/>
    </row>
    <row r="666" spans="1:5" s="13" customFormat="1" ht="15.75" customHeight="1" x14ac:dyDescent="0.25">
      <c r="A666" s="14">
        <v>45498</v>
      </c>
      <c r="B666" s="15" t="s">
        <v>2269</v>
      </c>
      <c r="C666" s="80" t="s">
        <v>2339</v>
      </c>
      <c r="D666" s="17">
        <v>0.7</v>
      </c>
      <c r="E666" s="18"/>
    </row>
    <row r="667" spans="1:5" s="13" customFormat="1" ht="15.75" customHeight="1" x14ac:dyDescent="0.25">
      <c r="A667" s="14">
        <v>45499</v>
      </c>
      <c r="B667" s="15" t="s">
        <v>2269</v>
      </c>
      <c r="C667" s="80" t="s">
        <v>2344</v>
      </c>
      <c r="D667" s="17">
        <v>0.2</v>
      </c>
      <c r="E667" s="18"/>
    </row>
    <row r="668" spans="1:5" s="13" customFormat="1" ht="15.75" customHeight="1" x14ac:dyDescent="0.25">
      <c r="A668" s="14">
        <v>45464</v>
      </c>
      <c r="B668" s="15" t="s">
        <v>1156</v>
      </c>
      <c r="C668" s="80" t="s">
        <v>2163</v>
      </c>
      <c r="D668" s="17">
        <v>1.4</v>
      </c>
      <c r="E668" s="18"/>
    </row>
    <row r="669" spans="1:5" s="13" customFormat="1" ht="15.75" customHeight="1" x14ac:dyDescent="0.25">
      <c r="A669" s="14">
        <v>45468</v>
      </c>
      <c r="B669" s="15" t="s">
        <v>1156</v>
      </c>
      <c r="C669" s="80" t="s">
        <v>2168</v>
      </c>
      <c r="D669" s="17">
        <v>0.1</v>
      </c>
      <c r="E669" s="18"/>
    </row>
    <row r="670" spans="1:5" s="13" customFormat="1" ht="15.75" customHeight="1" x14ac:dyDescent="0.25">
      <c r="A670" s="14">
        <v>45407</v>
      </c>
      <c r="B670" s="15" t="s">
        <v>1304</v>
      </c>
      <c r="C670" s="80" t="s">
        <v>1892</v>
      </c>
      <c r="D670" s="17">
        <v>1.4</v>
      </c>
      <c r="E670" s="18"/>
    </row>
    <row r="671" spans="1:5" s="13" customFormat="1" ht="15.75" customHeight="1" x14ac:dyDescent="0.25">
      <c r="A671" s="14">
        <v>45408</v>
      </c>
      <c r="B671" s="15" t="s">
        <v>1304</v>
      </c>
      <c r="C671" s="80" t="s">
        <v>1902</v>
      </c>
      <c r="D671" s="17">
        <v>0.3</v>
      </c>
      <c r="E671" s="18"/>
    </row>
    <row r="672" spans="1:5" s="13" customFormat="1" ht="15.75" customHeight="1" x14ac:dyDescent="0.25">
      <c r="A672" s="14">
        <v>45411</v>
      </c>
      <c r="B672" s="15" t="s">
        <v>1304</v>
      </c>
      <c r="C672" s="80" t="s">
        <v>1907</v>
      </c>
      <c r="D672" s="17">
        <v>0.2</v>
      </c>
      <c r="E672" s="18"/>
    </row>
    <row r="673" spans="1:5" s="13" customFormat="1" ht="15.75" customHeight="1" x14ac:dyDescent="0.25">
      <c r="A673" s="14">
        <v>45412</v>
      </c>
      <c r="B673" s="15" t="s">
        <v>1304</v>
      </c>
      <c r="C673" s="80" t="s">
        <v>1911</v>
      </c>
      <c r="D673" s="17">
        <v>0.8</v>
      </c>
      <c r="E673" s="18"/>
    </row>
    <row r="674" spans="1:5" s="13" customFormat="1" ht="15.75" customHeight="1" x14ac:dyDescent="0.25">
      <c r="A674" s="14">
        <v>45439</v>
      </c>
      <c r="B674" s="15" t="s">
        <v>1304</v>
      </c>
      <c r="C674" s="80" t="s">
        <v>2040</v>
      </c>
      <c r="D674" s="17">
        <v>0.2</v>
      </c>
      <c r="E674" s="18"/>
    </row>
    <row r="675" spans="1:5" s="13" customFormat="1" ht="15.75" customHeight="1" x14ac:dyDescent="0.25">
      <c r="A675" s="14">
        <v>45470</v>
      </c>
      <c r="B675" s="15" t="s">
        <v>1738</v>
      </c>
      <c r="C675" s="80" t="s">
        <v>2185</v>
      </c>
      <c r="D675" s="17">
        <v>1.4</v>
      </c>
      <c r="E675" s="18"/>
    </row>
    <row r="676" spans="1:5" s="13" customFormat="1" ht="15.75" customHeight="1" x14ac:dyDescent="0.25">
      <c r="A676" s="14">
        <v>45488</v>
      </c>
      <c r="B676" s="15" t="s">
        <v>2278</v>
      </c>
      <c r="C676" s="80" t="s">
        <v>2303</v>
      </c>
      <c r="D676" s="17">
        <v>1.2</v>
      </c>
      <c r="E676" s="18"/>
    </row>
    <row r="677" spans="1:5" s="13" customFormat="1" ht="15.75" customHeight="1" x14ac:dyDescent="0.25">
      <c r="A677" s="14">
        <v>45476</v>
      </c>
      <c r="B677" s="15" t="s">
        <v>2278</v>
      </c>
      <c r="C677" s="80" t="s">
        <v>2229</v>
      </c>
      <c r="D677" s="17">
        <v>0.4</v>
      </c>
      <c r="E677" s="18"/>
    </row>
    <row r="678" spans="1:5" s="13" customFormat="1" ht="15.75" customHeight="1" x14ac:dyDescent="0.25">
      <c r="A678" s="14">
        <v>45482</v>
      </c>
      <c r="B678" s="15" t="s">
        <v>2278</v>
      </c>
      <c r="C678" s="80" t="s">
        <v>2231</v>
      </c>
      <c r="D678" s="17">
        <v>1.2</v>
      </c>
      <c r="E678" s="18"/>
    </row>
    <row r="679" spans="1:5" s="13" customFormat="1" ht="15.75" customHeight="1" x14ac:dyDescent="0.25">
      <c r="A679" s="14">
        <v>45484</v>
      </c>
      <c r="B679" s="15" t="s">
        <v>2278</v>
      </c>
      <c r="C679" s="80" t="s">
        <v>2254</v>
      </c>
      <c r="D679" s="17">
        <v>1.2</v>
      </c>
      <c r="E679" s="18"/>
    </row>
    <row r="680" spans="1:5" s="13" customFormat="1" ht="15.75" customHeight="1" x14ac:dyDescent="0.25">
      <c r="A680" s="14">
        <v>45491</v>
      </c>
      <c r="B680" s="15" t="s">
        <v>31</v>
      </c>
      <c r="C680" s="80" t="s">
        <v>2307</v>
      </c>
      <c r="D680" s="17">
        <v>1.1000000000000001</v>
      </c>
      <c r="E680" s="18"/>
    </row>
    <row r="681" spans="1:5" s="13" customFormat="1" ht="15.75" customHeight="1" x14ac:dyDescent="0.25">
      <c r="A681" s="14">
        <v>45495</v>
      </c>
      <c r="B681" s="15" t="s">
        <v>31</v>
      </c>
      <c r="C681" s="80" t="s">
        <v>1886</v>
      </c>
      <c r="D681" s="17">
        <v>0.2</v>
      </c>
      <c r="E681" s="18"/>
    </row>
    <row r="682" spans="1:5" s="13" customFormat="1" ht="15.75" customHeight="1" x14ac:dyDescent="0.25">
      <c r="A682" s="14">
        <v>45499</v>
      </c>
      <c r="B682" s="15" t="s">
        <v>31</v>
      </c>
      <c r="C682" s="80" t="s">
        <v>2347</v>
      </c>
      <c r="D682" s="17">
        <v>1.9</v>
      </c>
      <c r="E682" s="18"/>
    </row>
    <row r="683" spans="1:5" s="13" customFormat="1" ht="15.75" customHeight="1" x14ac:dyDescent="0.25">
      <c r="A683" s="14">
        <v>45483</v>
      </c>
      <c r="B683" s="15" t="s">
        <v>2274</v>
      </c>
      <c r="C683" s="80" t="s">
        <v>2250</v>
      </c>
      <c r="D683" s="17">
        <v>0.4</v>
      </c>
      <c r="E683" s="18"/>
    </row>
    <row r="684" spans="1:5" s="13" customFormat="1" ht="15.75" customHeight="1" x14ac:dyDescent="0.25">
      <c r="A684" s="14">
        <v>45484</v>
      </c>
      <c r="B684" s="15" t="s">
        <v>2274</v>
      </c>
      <c r="C684" s="80" t="s">
        <v>2255</v>
      </c>
      <c r="D684" s="17">
        <v>0.7</v>
      </c>
      <c r="E684" s="18"/>
    </row>
    <row r="685" spans="1:5" s="13" customFormat="1" ht="15.75" customHeight="1" x14ac:dyDescent="0.25">
      <c r="A685" s="14">
        <v>45478</v>
      </c>
      <c r="B685" s="15" t="s">
        <v>1768</v>
      </c>
      <c r="C685" s="80" t="s">
        <v>2223</v>
      </c>
      <c r="D685" s="17">
        <v>3.1</v>
      </c>
      <c r="E685" s="18"/>
    </row>
    <row r="686" spans="1:5" s="13" customFormat="1" ht="15.75" customHeight="1" x14ac:dyDescent="0.25">
      <c r="A686" s="14">
        <v>45483</v>
      </c>
      <c r="B686" s="15" t="s">
        <v>1768</v>
      </c>
      <c r="C686" s="80" t="s">
        <v>2243</v>
      </c>
      <c r="D686" s="17">
        <v>0.2</v>
      </c>
      <c r="E686" s="18"/>
    </row>
    <row r="687" spans="1:5" s="13" customFormat="1" ht="15.75" customHeight="1" x14ac:dyDescent="0.25">
      <c r="A687" s="14">
        <v>45496</v>
      </c>
      <c r="B687" s="15" t="s">
        <v>1768</v>
      </c>
      <c r="C687" s="80" t="s">
        <v>2321</v>
      </c>
      <c r="D687" s="17">
        <v>0.4</v>
      </c>
      <c r="E687" s="18"/>
    </row>
    <row r="688" spans="1:5" s="13" customFormat="1" ht="15.75" customHeight="1" x14ac:dyDescent="0.25">
      <c r="A688" s="14">
        <v>45497</v>
      </c>
      <c r="B688" s="15" t="s">
        <v>1768</v>
      </c>
      <c r="C688" s="80" t="s">
        <v>2329</v>
      </c>
      <c r="D688" s="17">
        <f>0.2+0.5+0.4</f>
        <v>1.1000000000000001</v>
      </c>
      <c r="E688" s="18"/>
    </row>
    <row r="689" spans="1:5" s="13" customFormat="1" ht="15.75" customHeight="1" x14ac:dyDescent="0.25">
      <c r="A689" s="14">
        <v>45502</v>
      </c>
      <c r="B689" s="15" t="s">
        <v>1768</v>
      </c>
      <c r="C689" s="80" t="s">
        <v>2352</v>
      </c>
      <c r="D689" s="17">
        <v>0.4</v>
      </c>
      <c r="E689" s="18"/>
    </row>
    <row r="690" spans="1:5" s="54" customFormat="1" ht="15" x14ac:dyDescent="0.25">
      <c r="A690" s="60"/>
      <c r="B690" s="61"/>
      <c r="C690" s="61"/>
      <c r="D690" s="61"/>
      <c r="E690" s="62"/>
    </row>
    <row r="691" spans="1:5" s="54" customFormat="1" ht="15" x14ac:dyDescent="0.25">
      <c r="A691" s="55"/>
      <c r="B691" s="56"/>
      <c r="C691" s="57"/>
      <c r="D691" s="58"/>
      <c r="E691" s="59"/>
    </row>
    <row r="692" spans="1:5" s="54" customFormat="1" ht="15" x14ac:dyDescent="0.25">
      <c r="A692" s="55"/>
      <c r="B692" s="56"/>
      <c r="C692" s="57"/>
      <c r="D692" s="58"/>
      <c r="E692" s="59"/>
    </row>
    <row r="693" spans="1:5" s="29" customFormat="1" ht="15.75" x14ac:dyDescent="0.25">
      <c r="A693" s="24" t="s">
        <v>1569</v>
      </c>
      <c r="B693" s="25"/>
      <c r="C693" s="26"/>
      <c r="D693" s="66">
        <f>SUM(D4:D692)</f>
        <v>1077.8500000000017</v>
      </c>
      <c r="E693" s="28"/>
    </row>
    <row r="694" spans="1:5" x14ac:dyDescent="0.2">
      <c r="C694" s="71" t="s">
        <v>1575</v>
      </c>
      <c r="D694" s="72">
        <f>D693+TEC!D55</f>
        <v>1136.4500000000016</v>
      </c>
    </row>
    <row r="695" spans="1:5" x14ac:dyDescent="0.2">
      <c r="C695" s="71" t="s">
        <v>1576</v>
      </c>
      <c r="D695" s="73">
        <v>1500</v>
      </c>
    </row>
    <row r="696" spans="1:5" x14ac:dyDescent="0.2">
      <c r="C696" s="71" t="s">
        <v>1577</v>
      </c>
      <c r="D696" s="74">
        <f>D694/D695</f>
        <v>0.75763333333333438</v>
      </c>
    </row>
    <row r="697" spans="1:5" x14ac:dyDescent="0.2">
      <c r="C697" s="71" t="s">
        <v>1578</v>
      </c>
    </row>
    <row r="698" spans="1:5" x14ac:dyDescent="0.2">
      <c r="C698" s="69" t="s">
        <v>1579</v>
      </c>
      <c r="D698" s="64">
        <v>45247</v>
      </c>
    </row>
    <row r="699" spans="1:5" x14ac:dyDescent="0.2">
      <c r="C699" s="69" t="s">
        <v>1580</v>
      </c>
      <c r="D699" s="64">
        <f ca="1">TODAY()</f>
        <v>45504</v>
      </c>
    </row>
    <row r="700" spans="1:5" x14ac:dyDescent="0.2">
      <c r="C700" s="69" t="s">
        <v>1581</v>
      </c>
      <c r="D700" s="74">
        <f ca="1">(D699-D698)/365</f>
        <v>0.70410958904109588</v>
      </c>
    </row>
  </sheetData>
  <autoFilter ref="A3:E684" xr:uid="{00000000-0001-0000-0200-000000000000}">
    <sortState xmlns:xlrd2="http://schemas.microsoft.com/office/spreadsheetml/2017/richdata2" ref="A4:E455">
      <sortCondition ref="A3:A436"/>
    </sortState>
  </autoFilter>
  <mergeCells count="1">
    <mergeCell ref="A1:E1"/>
  </mergeCells>
  <conditionalFormatting sqref="A4:XFD684 A690:XFD692">
    <cfRule type="expression" dxfId="2" priority="2">
      <formula>MOD(ROW(),2)</formula>
    </cfRule>
  </conditionalFormatting>
  <conditionalFormatting sqref="A685:XFD689">
    <cfRule type="expression" dxfId="1" priority="1">
      <formula>MOD(ROW(),2)</formula>
    </cfRule>
  </conditionalFormatting>
  <dataValidations count="2">
    <dataValidation type="list" allowBlank="1" showInputMessage="1" showErrorMessage="1" sqref="C4:C305 C307:C671 C673:C693" xr:uid="{B8048169-39F8-4AFC-9B0B-EFE1F10DD44F}">
      <formula1>Liste_Activités</formula1>
    </dataValidation>
    <dataValidation type="list" allowBlank="1" showInputMessage="1" showErrorMessage="1" sqref="B4:B693" xr:uid="{96EA8F7B-A6A6-4188-917A-3A47B795B93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2" fitToHeight="60" orientation="landscape" r:id="rId1"/>
  <headerFooter alignWithMargins="0"/>
  <rowBreaks count="1" manualBreakCount="1">
    <brk id="3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AC03-EF53-4F91-A7A5-ED457EC4D65B}">
  <sheetPr>
    <tabColor rgb="FF8C8375"/>
  </sheetPr>
  <dimension ref="A1:E435"/>
  <sheetViews>
    <sheetView view="pageBreakPreview" zoomScale="90" zoomScaleNormal="100" zoomScaleSheetLayoutView="90" workbookViewId="0">
      <pane ySplit="3" topLeftCell="A393" activePane="bottomLeft" state="frozen"/>
      <selection activeCell="C10" sqref="C10"/>
      <selection pane="bottomLeft" activeCell="A418" sqref="A418:XFD425"/>
    </sheetView>
  </sheetViews>
  <sheetFormatPr baseColWidth="10" defaultColWidth="38.28515625" defaultRowHeight="12.75" x14ac:dyDescent="0.2"/>
  <cols>
    <col min="1" max="1" width="20.28515625" style="63" customWidth="1"/>
    <col min="2" max="2" width="50.7109375" style="64" customWidth="1"/>
    <col min="3" max="3" width="74.85546875" style="64" customWidth="1"/>
    <col min="4" max="4" width="38.28515625" style="64"/>
    <col min="5" max="5" width="48.5703125" style="64" customWidth="1"/>
    <col min="6" max="16384" width="38.28515625" style="63"/>
  </cols>
  <sheetData>
    <row r="1" spans="1:5" s="49" customFormat="1" ht="23.25" x14ac:dyDescent="0.35">
      <c r="A1" s="86" t="s">
        <v>1282</v>
      </c>
      <c r="B1" s="87"/>
      <c r="C1" s="87"/>
      <c r="D1" s="87"/>
      <c r="E1" s="88"/>
    </row>
    <row r="3" spans="1:5" s="53" customFormat="1" ht="15.75" x14ac:dyDescent="0.25">
      <c r="A3" s="50" t="s">
        <v>1</v>
      </c>
      <c r="B3" s="51" t="s">
        <v>2</v>
      </c>
      <c r="C3" s="51" t="s">
        <v>1283</v>
      </c>
      <c r="D3" s="51" t="s">
        <v>3</v>
      </c>
      <c r="E3" s="52" t="s">
        <v>4</v>
      </c>
    </row>
    <row r="4" spans="1:5" s="13" customFormat="1" ht="15" x14ac:dyDescent="0.25">
      <c r="A4" s="14">
        <v>45004</v>
      </c>
      <c r="B4" s="15" t="s">
        <v>1180</v>
      </c>
      <c r="C4" s="16" t="s">
        <v>1720</v>
      </c>
      <c r="D4" s="17">
        <f>0.6+0.5+0.5+0.6</f>
        <v>2.2000000000000002</v>
      </c>
      <c r="E4" s="18"/>
    </row>
    <row r="5" spans="1:5" s="13" customFormat="1" ht="15" x14ac:dyDescent="0.25">
      <c r="A5" s="8">
        <v>45242</v>
      </c>
      <c r="B5" s="9" t="s">
        <v>1180</v>
      </c>
      <c r="C5" s="10" t="s">
        <v>1227</v>
      </c>
      <c r="D5" s="11">
        <v>4.5</v>
      </c>
      <c r="E5" s="12"/>
    </row>
    <row r="6" spans="1:5" s="13" customFormat="1" ht="15" x14ac:dyDescent="0.25">
      <c r="A6" s="14">
        <v>45244</v>
      </c>
      <c r="B6" s="15" t="s">
        <v>1176</v>
      </c>
      <c r="C6" s="16" t="s">
        <v>1186</v>
      </c>
      <c r="D6" s="17">
        <v>1.5</v>
      </c>
      <c r="E6" s="18"/>
    </row>
    <row r="7" spans="1:5" s="13" customFormat="1" ht="15" x14ac:dyDescent="0.25">
      <c r="A7" s="8">
        <v>45244</v>
      </c>
      <c r="B7" s="15" t="s">
        <v>1176</v>
      </c>
      <c r="C7" s="10" t="s">
        <v>1189</v>
      </c>
      <c r="D7" s="11">
        <v>1.5</v>
      </c>
      <c r="E7" s="12"/>
    </row>
    <row r="8" spans="1:5" s="13" customFormat="1" ht="15" x14ac:dyDescent="0.25">
      <c r="A8" s="8">
        <v>45244</v>
      </c>
      <c r="B8" s="15" t="s">
        <v>1180</v>
      </c>
      <c r="C8" s="10" t="s">
        <v>1188</v>
      </c>
      <c r="D8" s="11">
        <v>1</v>
      </c>
      <c r="E8" s="12"/>
    </row>
    <row r="9" spans="1:5" s="13" customFormat="1" ht="15" x14ac:dyDescent="0.25">
      <c r="A9" s="8">
        <v>45245</v>
      </c>
      <c r="B9" s="15" t="s">
        <v>1176</v>
      </c>
      <c r="C9" s="10" t="s">
        <v>1190</v>
      </c>
      <c r="D9" s="11">
        <v>1.5</v>
      </c>
      <c r="E9" s="12"/>
    </row>
    <row r="10" spans="1:5" s="13" customFormat="1" ht="15" x14ac:dyDescent="0.25">
      <c r="A10" s="8">
        <v>45245</v>
      </c>
      <c r="B10" s="9" t="s">
        <v>1176</v>
      </c>
      <c r="C10" s="10" t="s">
        <v>1193</v>
      </c>
      <c r="D10" s="11">
        <v>0.8</v>
      </c>
      <c r="E10" s="12"/>
    </row>
    <row r="11" spans="1:5" s="13" customFormat="1" ht="15" x14ac:dyDescent="0.25">
      <c r="A11" s="8">
        <v>45245</v>
      </c>
      <c r="B11" s="15" t="s">
        <v>1180</v>
      </c>
      <c r="C11" s="10" t="s">
        <v>1192</v>
      </c>
      <c r="D11" s="11">
        <v>1</v>
      </c>
      <c r="E11" s="12"/>
    </row>
    <row r="12" spans="1:5" s="13" customFormat="1" ht="15" x14ac:dyDescent="0.25">
      <c r="A12" s="8">
        <v>45246</v>
      </c>
      <c r="B12" s="9" t="s">
        <v>1176</v>
      </c>
      <c r="C12" s="10" t="s">
        <v>1197</v>
      </c>
      <c r="D12" s="11">
        <v>1.5</v>
      </c>
      <c r="E12" s="12"/>
    </row>
    <row r="13" spans="1:5" s="13" customFormat="1" ht="15" x14ac:dyDescent="0.25">
      <c r="A13" s="8">
        <v>45246</v>
      </c>
      <c r="B13" s="9" t="s">
        <v>1180</v>
      </c>
      <c r="C13" s="10" t="s">
        <v>1194</v>
      </c>
      <c r="D13" s="11">
        <v>0.5</v>
      </c>
      <c r="E13" s="12"/>
    </row>
    <row r="14" spans="1:5" s="13" customFormat="1" ht="15" x14ac:dyDescent="0.25">
      <c r="A14" s="8">
        <v>45246</v>
      </c>
      <c r="B14" s="9" t="s">
        <v>1180</v>
      </c>
      <c r="C14" s="10" t="s">
        <v>1198</v>
      </c>
      <c r="D14" s="11">
        <v>1</v>
      </c>
      <c r="E14" s="12"/>
    </row>
    <row r="15" spans="1:5" s="13" customFormat="1" ht="15" x14ac:dyDescent="0.25">
      <c r="A15" s="8">
        <v>45247</v>
      </c>
      <c r="B15" s="9" t="s">
        <v>1175</v>
      </c>
      <c r="C15" s="10" t="s">
        <v>1200</v>
      </c>
      <c r="D15" s="11">
        <v>0.8</v>
      </c>
      <c r="E15" s="12"/>
    </row>
    <row r="16" spans="1:5" s="13" customFormat="1" ht="30" x14ac:dyDescent="0.25">
      <c r="A16" s="8">
        <v>45247</v>
      </c>
      <c r="B16" s="9" t="s">
        <v>1176</v>
      </c>
      <c r="C16" s="10" t="s">
        <v>1201</v>
      </c>
      <c r="D16" s="11">
        <v>5.5</v>
      </c>
      <c r="E16" s="12"/>
    </row>
    <row r="17" spans="1:5" s="13" customFormat="1" ht="15" x14ac:dyDescent="0.25">
      <c r="A17" s="8">
        <v>45250</v>
      </c>
      <c r="B17" s="9" t="s">
        <v>1176</v>
      </c>
      <c r="C17" s="10" t="s">
        <v>1207</v>
      </c>
      <c r="D17" s="11">
        <v>1.1000000000000001</v>
      </c>
      <c r="E17" s="12"/>
    </row>
    <row r="18" spans="1:5" s="13" customFormat="1" ht="15" x14ac:dyDescent="0.25">
      <c r="A18" s="8">
        <v>45250</v>
      </c>
      <c r="B18" s="9" t="s">
        <v>1180</v>
      </c>
      <c r="C18" s="10" t="s">
        <v>1203</v>
      </c>
      <c r="D18" s="11">
        <v>1.4</v>
      </c>
      <c r="E18" s="12"/>
    </row>
    <row r="19" spans="1:5" s="13" customFormat="1" ht="15" x14ac:dyDescent="0.25">
      <c r="A19" s="8">
        <v>45250</v>
      </c>
      <c r="B19" s="9" t="s">
        <v>1180</v>
      </c>
      <c r="C19" s="10" t="s">
        <v>1205</v>
      </c>
      <c r="D19" s="11">
        <v>0.9</v>
      </c>
      <c r="E19" s="12"/>
    </row>
    <row r="20" spans="1:5" s="13" customFormat="1" ht="15" x14ac:dyDescent="0.25">
      <c r="A20" s="8">
        <v>45250</v>
      </c>
      <c r="B20" s="9" t="s">
        <v>1180</v>
      </c>
      <c r="C20" s="10" t="s">
        <v>1206</v>
      </c>
      <c r="D20" s="11">
        <v>0.4</v>
      </c>
      <c r="E20" s="12"/>
    </row>
    <row r="21" spans="1:5" s="13" customFormat="1" ht="30" x14ac:dyDescent="0.25">
      <c r="A21" s="8">
        <v>45251</v>
      </c>
      <c r="B21" s="9" t="s">
        <v>1176</v>
      </c>
      <c r="C21" s="10" t="s">
        <v>1211</v>
      </c>
      <c r="D21" s="11">
        <v>2.4</v>
      </c>
      <c r="E21" s="12"/>
    </row>
    <row r="22" spans="1:5" s="13" customFormat="1" ht="15" x14ac:dyDescent="0.25">
      <c r="A22" s="8">
        <v>45251</v>
      </c>
      <c r="B22" s="9" t="s">
        <v>1180</v>
      </c>
      <c r="C22" s="10" t="s">
        <v>1209</v>
      </c>
      <c r="D22" s="11">
        <v>0.5</v>
      </c>
      <c r="E22" s="12"/>
    </row>
    <row r="23" spans="1:5" s="13" customFormat="1" ht="15" x14ac:dyDescent="0.25">
      <c r="A23" s="8">
        <v>45252</v>
      </c>
      <c r="B23" s="9" t="s">
        <v>1175</v>
      </c>
      <c r="C23" s="10" t="s">
        <v>1213</v>
      </c>
      <c r="D23" s="11">
        <v>0.8</v>
      </c>
      <c r="E23" s="12"/>
    </row>
    <row r="24" spans="1:5" s="13" customFormat="1" ht="15" x14ac:dyDescent="0.25">
      <c r="A24" s="8">
        <v>45252</v>
      </c>
      <c r="B24" s="9" t="s">
        <v>1176</v>
      </c>
      <c r="C24" s="10" t="s">
        <v>1214</v>
      </c>
      <c r="D24" s="11">
        <v>3.5</v>
      </c>
      <c r="E24" s="12"/>
    </row>
    <row r="25" spans="1:5" s="13" customFormat="1" ht="15" x14ac:dyDescent="0.25">
      <c r="A25" s="8">
        <v>45253</v>
      </c>
      <c r="B25" s="9" t="s">
        <v>1176</v>
      </c>
      <c r="C25" s="10" t="s">
        <v>1217</v>
      </c>
      <c r="D25" s="11">
        <v>1</v>
      </c>
      <c r="E25" s="12"/>
    </row>
    <row r="26" spans="1:5" s="13" customFormat="1" ht="15" x14ac:dyDescent="0.25">
      <c r="A26" s="8">
        <v>45253</v>
      </c>
      <c r="B26" s="9" t="s">
        <v>1176</v>
      </c>
      <c r="C26" s="10" t="s">
        <v>1218</v>
      </c>
      <c r="D26" s="11">
        <v>2.5</v>
      </c>
      <c r="E26" s="12"/>
    </row>
    <row r="27" spans="1:5" s="13" customFormat="1" ht="15" x14ac:dyDescent="0.25">
      <c r="A27" s="8">
        <v>45254</v>
      </c>
      <c r="B27" s="9" t="s">
        <v>1176</v>
      </c>
      <c r="C27" s="10" t="s">
        <v>1221</v>
      </c>
      <c r="D27" s="11">
        <v>1.3</v>
      </c>
      <c r="E27" s="12"/>
    </row>
    <row r="28" spans="1:5" s="13" customFormat="1" ht="15" x14ac:dyDescent="0.25">
      <c r="A28" s="8">
        <v>45254</v>
      </c>
      <c r="B28" s="9" t="s">
        <v>1180</v>
      </c>
      <c r="C28" s="10" t="s">
        <v>1220</v>
      </c>
      <c r="D28" s="11">
        <v>0.6</v>
      </c>
      <c r="E28" s="12"/>
    </row>
    <row r="29" spans="1:5" s="13" customFormat="1" ht="15" x14ac:dyDescent="0.25">
      <c r="A29" s="8">
        <v>45254</v>
      </c>
      <c r="B29" s="9" t="s">
        <v>1180</v>
      </c>
      <c r="C29" s="10" t="s">
        <v>1225</v>
      </c>
      <c r="D29" s="11">
        <v>0.5</v>
      </c>
      <c r="E29" s="12"/>
    </row>
    <row r="30" spans="1:5" s="13" customFormat="1" ht="15" x14ac:dyDescent="0.25">
      <c r="A30" s="8">
        <v>45257</v>
      </c>
      <c r="B30" s="9" t="s">
        <v>1180</v>
      </c>
      <c r="C30" s="10" t="s">
        <v>1228</v>
      </c>
      <c r="D30" s="11">
        <v>0.4</v>
      </c>
      <c r="E30" s="12"/>
    </row>
    <row r="31" spans="1:5" s="13" customFormat="1" ht="15" x14ac:dyDescent="0.25">
      <c r="A31" s="8">
        <v>45258</v>
      </c>
      <c r="B31" s="9" t="s">
        <v>1175</v>
      </c>
      <c r="C31" s="10" t="s">
        <v>1234</v>
      </c>
      <c r="D31" s="11">
        <v>0.3</v>
      </c>
      <c r="E31" s="12"/>
    </row>
    <row r="32" spans="1:5" s="13" customFormat="1" ht="15" x14ac:dyDescent="0.25">
      <c r="A32" s="8">
        <v>45258</v>
      </c>
      <c r="B32" s="9" t="s">
        <v>1180</v>
      </c>
      <c r="C32" s="10" t="s">
        <v>1233</v>
      </c>
      <c r="D32" s="11">
        <v>1.1000000000000001</v>
      </c>
      <c r="E32" s="12"/>
    </row>
    <row r="33" spans="1:5" s="13" customFormat="1" ht="15" x14ac:dyDescent="0.25">
      <c r="A33" s="8">
        <v>45259</v>
      </c>
      <c r="B33" s="9" t="s">
        <v>1175</v>
      </c>
      <c r="C33" s="10" t="s">
        <v>1237</v>
      </c>
      <c r="D33" s="11">
        <v>0.3</v>
      </c>
      <c r="E33" s="12"/>
    </row>
    <row r="34" spans="1:5" s="13" customFormat="1" ht="15" x14ac:dyDescent="0.25">
      <c r="A34" s="8">
        <v>45259</v>
      </c>
      <c r="B34" s="9" t="s">
        <v>1180</v>
      </c>
      <c r="C34" s="10" t="s">
        <v>1235</v>
      </c>
      <c r="D34" s="11">
        <v>0.3</v>
      </c>
      <c r="E34" s="12"/>
    </row>
    <row r="35" spans="1:5" s="13" customFormat="1" ht="15" x14ac:dyDescent="0.25">
      <c r="A35" s="8">
        <v>45259</v>
      </c>
      <c r="B35" s="9" t="s">
        <v>1180</v>
      </c>
      <c r="C35" s="10" t="s">
        <v>1241</v>
      </c>
      <c r="D35" s="11">
        <v>0.5</v>
      </c>
      <c r="E35" s="12"/>
    </row>
    <row r="36" spans="1:5" s="13" customFormat="1" ht="15" x14ac:dyDescent="0.25">
      <c r="A36" s="8">
        <v>45260</v>
      </c>
      <c r="B36" s="9" t="s">
        <v>1175</v>
      </c>
      <c r="C36" s="10" t="s">
        <v>1250</v>
      </c>
      <c r="D36" s="11">
        <v>0.9</v>
      </c>
      <c r="E36" s="12"/>
    </row>
    <row r="37" spans="1:5" s="13" customFormat="1" ht="15" x14ac:dyDescent="0.25">
      <c r="A37" s="8">
        <v>45260</v>
      </c>
      <c r="B37" s="9" t="s">
        <v>1175</v>
      </c>
      <c r="C37" s="10" t="s">
        <v>1243</v>
      </c>
      <c r="D37" s="11">
        <v>0.3</v>
      </c>
      <c r="E37" s="12"/>
    </row>
    <row r="38" spans="1:5" s="13" customFormat="1" ht="15" x14ac:dyDescent="0.25">
      <c r="A38" s="8">
        <v>45260</v>
      </c>
      <c r="B38" s="9" t="s">
        <v>1180</v>
      </c>
      <c r="C38" s="10" t="s">
        <v>1245</v>
      </c>
      <c r="D38" s="11">
        <v>0.8</v>
      </c>
      <c r="E38" s="12"/>
    </row>
    <row r="39" spans="1:5" s="13" customFormat="1" ht="15" x14ac:dyDescent="0.25">
      <c r="A39" s="8">
        <v>45260</v>
      </c>
      <c r="B39" s="9" t="s">
        <v>1180</v>
      </c>
      <c r="C39" s="10" t="s">
        <v>1248</v>
      </c>
      <c r="D39" s="11">
        <v>0.8</v>
      </c>
      <c r="E39" s="12"/>
    </row>
    <row r="40" spans="1:5" s="13" customFormat="1" ht="15" x14ac:dyDescent="0.25">
      <c r="A40" s="8">
        <v>45260</v>
      </c>
      <c r="B40" s="9" t="s">
        <v>1180</v>
      </c>
      <c r="C40" s="10" t="s">
        <v>1249</v>
      </c>
      <c r="D40" s="11">
        <v>0.3</v>
      </c>
      <c r="E40" s="12"/>
    </row>
    <row r="41" spans="1:5" s="13" customFormat="1" ht="15" x14ac:dyDescent="0.25">
      <c r="A41" s="8">
        <v>45260</v>
      </c>
      <c r="B41" s="9" t="s">
        <v>1180</v>
      </c>
      <c r="C41" s="10" t="s">
        <v>1253</v>
      </c>
      <c r="D41" s="11">
        <v>0.2</v>
      </c>
      <c r="E41" s="12"/>
    </row>
    <row r="42" spans="1:5" s="13" customFormat="1" ht="30" x14ac:dyDescent="0.25">
      <c r="A42" s="8">
        <v>45260</v>
      </c>
      <c r="B42" s="9" t="s">
        <v>1226</v>
      </c>
      <c r="C42" s="10" t="s">
        <v>1246</v>
      </c>
      <c r="D42" s="11">
        <v>0.5</v>
      </c>
      <c r="E42" s="12"/>
    </row>
    <row r="43" spans="1:5" s="13" customFormat="1" ht="15" x14ac:dyDescent="0.25">
      <c r="A43" s="8">
        <v>45261</v>
      </c>
      <c r="B43" s="9" t="s">
        <v>1176</v>
      </c>
      <c r="C43" s="10" t="s">
        <v>1255</v>
      </c>
      <c r="D43" s="11">
        <v>0.4</v>
      </c>
      <c r="E43" s="12"/>
    </row>
    <row r="44" spans="1:5" s="13" customFormat="1" ht="17.25" customHeight="1" x14ac:dyDescent="0.25">
      <c r="A44" s="8">
        <v>45261</v>
      </c>
      <c r="B44" s="9" t="s">
        <v>1180</v>
      </c>
      <c r="C44" s="10" t="s">
        <v>1263</v>
      </c>
      <c r="D44" s="11">
        <v>0.3</v>
      </c>
      <c r="E44" s="12"/>
    </row>
    <row r="45" spans="1:5" s="13" customFormat="1" ht="30" x14ac:dyDescent="0.25">
      <c r="A45" s="8">
        <v>45261</v>
      </c>
      <c r="B45" s="9" t="s">
        <v>1226</v>
      </c>
      <c r="C45" s="10" t="s">
        <v>1254</v>
      </c>
      <c r="D45" s="11">
        <v>2.2999999999999998</v>
      </c>
      <c r="E45" s="12"/>
    </row>
    <row r="46" spans="1:5" s="13" customFormat="1" ht="15" x14ac:dyDescent="0.25">
      <c r="A46" s="8">
        <v>45262</v>
      </c>
      <c r="B46" s="9" t="s">
        <v>1180</v>
      </c>
      <c r="C46" s="10" t="s">
        <v>1260</v>
      </c>
      <c r="D46" s="11">
        <v>1.5</v>
      </c>
      <c r="E46" s="12"/>
    </row>
    <row r="47" spans="1:5" s="13" customFormat="1" ht="15" x14ac:dyDescent="0.25">
      <c r="A47" s="8">
        <v>45262</v>
      </c>
      <c r="B47" s="9" t="s">
        <v>1180</v>
      </c>
      <c r="C47" s="10" t="s">
        <v>1264</v>
      </c>
      <c r="D47" s="11">
        <v>1.7</v>
      </c>
      <c r="E47" s="12"/>
    </row>
    <row r="48" spans="1:5" s="13" customFormat="1" ht="15" x14ac:dyDescent="0.25">
      <c r="A48" s="8">
        <v>45262</v>
      </c>
      <c r="B48" s="9" t="s">
        <v>1180</v>
      </c>
      <c r="C48" s="10" t="s">
        <v>1265</v>
      </c>
      <c r="D48" s="11">
        <v>2</v>
      </c>
      <c r="E48" s="12"/>
    </row>
    <row r="49" spans="1:5" s="13" customFormat="1" ht="30" x14ac:dyDescent="0.25">
      <c r="A49" s="8">
        <v>45264</v>
      </c>
      <c r="B49" s="9" t="s">
        <v>1175</v>
      </c>
      <c r="C49" s="10" t="s">
        <v>1270</v>
      </c>
      <c r="D49" s="11">
        <v>0.9</v>
      </c>
      <c r="E49" s="12"/>
    </row>
    <row r="50" spans="1:5" s="13" customFormat="1" ht="15" x14ac:dyDescent="0.25">
      <c r="A50" s="8">
        <v>45264</v>
      </c>
      <c r="B50" s="9" t="s">
        <v>1180</v>
      </c>
      <c r="C50" s="10" t="s">
        <v>1268</v>
      </c>
      <c r="D50" s="11">
        <v>1.1000000000000001</v>
      </c>
      <c r="E50" s="12"/>
    </row>
    <row r="51" spans="1:5" s="13" customFormat="1" ht="15" x14ac:dyDescent="0.25">
      <c r="A51" s="8">
        <v>45264</v>
      </c>
      <c r="B51" s="9" t="s">
        <v>1180</v>
      </c>
      <c r="C51" s="10" t="s">
        <v>1273</v>
      </c>
      <c r="D51" s="11">
        <v>1</v>
      </c>
      <c r="E51" s="12"/>
    </row>
    <row r="52" spans="1:5" s="13" customFormat="1" ht="15" x14ac:dyDescent="0.25">
      <c r="A52" s="8">
        <v>45265</v>
      </c>
      <c r="B52" s="9" t="s">
        <v>1175</v>
      </c>
      <c r="C52" s="10" t="s">
        <v>1301</v>
      </c>
      <c r="D52" s="11">
        <v>1.4</v>
      </c>
      <c r="E52" s="12"/>
    </row>
    <row r="53" spans="1:5" s="13" customFormat="1" ht="30" x14ac:dyDescent="0.25">
      <c r="A53" s="8">
        <v>45265</v>
      </c>
      <c r="B53" s="9" t="s">
        <v>1180</v>
      </c>
      <c r="C53" s="10" t="s">
        <v>1284</v>
      </c>
      <c r="D53" s="11">
        <v>0.8</v>
      </c>
      <c r="E53" s="12"/>
    </row>
    <row r="54" spans="1:5" s="13" customFormat="1" ht="15" x14ac:dyDescent="0.25">
      <c r="A54" s="8">
        <v>45265</v>
      </c>
      <c r="B54" s="9" t="s">
        <v>1180</v>
      </c>
      <c r="C54" s="10" t="s">
        <v>1289</v>
      </c>
      <c r="D54" s="11">
        <v>0.5</v>
      </c>
      <c r="E54" s="12"/>
    </row>
    <row r="55" spans="1:5" s="13" customFormat="1" ht="15" x14ac:dyDescent="0.25">
      <c r="A55" s="8">
        <v>45266</v>
      </c>
      <c r="B55" s="9" t="s">
        <v>1175</v>
      </c>
      <c r="C55" s="10" t="s">
        <v>1292</v>
      </c>
      <c r="D55" s="11">
        <v>0.7</v>
      </c>
      <c r="E55" s="12"/>
    </row>
    <row r="56" spans="1:5" s="13" customFormat="1" ht="15" x14ac:dyDescent="0.25">
      <c r="A56" s="8">
        <v>45266</v>
      </c>
      <c r="B56" s="9" t="s">
        <v>1180</v>
      </c>
      <c r="C56" s="10" t="s">
        <v>1294</v>
      </c>
      <c r="D56" s="11">
        <v>0.4</v>
      </c>
      <c r="E56" s="12"/>
    </row>
    <row r="57" spans="1:5" s="13" customFormat="1" ht="15" x14ac:dyDescent="0.25">
      <c r="A57" s="8">
        <v>45266</v>
      </c>
      <c r="B57" s="9" t="s">
        <v>1180</v>
      </c>
      <c r="C57" s="10" t="s">
        <v>1290</v>
      </c>
      <c r="D57" s="11">
        <v>1.4</v>
      </c>
      <c r="E57" s="12"/>
    </row>
    <row r="58" spans="1:5" s="13" customFormat="1" ht="15" x14ac:dyDescent="0.25">
      <c r="A58" s="8">
        <v>45266</v>
      </c>
      <c r="B58" s="9" t="s">
        <v>1180</v>
      </c>
      <c r="C58" s="10" t="s">
        <v>1273</v>
      </c>
      <c r="D58" s="11">
        <v>4.5</v>
      </c>
      <c r="E58" s="12"/>
    </row>
    <row r="59" spans="1:5" s="13" customFormat="1" ht="30" x14ac:dyDescent="0.25">
      <c r="A59" s="8">
        <v>45267</v>
      </c>
      <c r="B59" s="9" t="s">
        <v>1176</v>
      </c>
      <c r="C59" s="10" t="s">
        <v>1302</v>
      </c>
      <c r="D59" s="11">
        <v>1.3</v>
      </c>
      <c r="E59" s="12"/>
    </row>
    <row r="60" spans="1:5" s="13" customFormat="1" ht="15" x14ac:dyDescent="0.25">
      <c r="A60" s="8">
        <v>45267</v>
      </c>
      <c r="B60" s="9" t="s">
        <v>1180</v>
      </c>
      <c r="C60" s="10" t="s">
        <v>1273</v>
      </c>
      <c r="D60" s="11">
        <v>0.6</v>
      </c>
      <c r="E60" s="12"/>
    </row>
    <row r="61" spans="1:5" s="13" customFormat="1" ht="15" x14ac:dyDescent="0.25">
      <c r="A61" s="8">
        <v>45267</v>
      </c>
      <c r="B61" s="9" t="s">
        <v>1180</v>
      </c>
      <c r="C61" s="10" t="s">
        <v>1300</v>
      </c>
      <c r="D61" s="11">
        <v>0.7</v>
      </c>
      <c r="E61" s="12"/>
    </row>
    <row r="62" spans="1:5" s="13" customFormat="1" ht="15" x14ac:dyDescent="0.25">
      <c r="A62" s="8">
        <v>45268</v>
      </c>
      <c r="B62" s="9" t="s">
        <v>1176</v>
      </c>
      <c r="C62" s="10" t="s">
        <v>1308</v>
      </c>
      <c r="D62" s="11">
        <v>0.4</v>
      </c>
      <c r="E62" s="12"/>
    </row>
    <row r="63" spans="1:5" s="13" customFormat="1" ht="15" x14ac:dyDescent="0.25">
      <c r="A63" s="8">
        <v>45268</v>
      </c>
      <c r="B63" s="9" t="s">
        <v>1176</v>
      </c>
      <c r="C63" s="10" t="s">
        <v>1310</v>
      </c>
      <c r="D63" s="11">
        <v>0.1</v>
      </c>
      <c r="E63" s="12"/>
    </row>
    <row r="64" spans="1:5" s="13" customFormat="1" ht="15" x14ac:dyDescent="0.25">
      <c r="A64" s="8">
        <v>45271</v>
      </c>
      <c r="B64" s="9" t="s">
        <v>1176</v>
      </c>
      <c r="C64" s="10" t="s">
        <v>1316</v>
      </c>
      <c r="D64" s="11">
        <v>0.8</v>
      </c>
      <c r="E64" s="12"/>
    </row>
    <row r="65" spans="1:5" s="13" customFormat="1" ht="15" x14ac:dyDescent="0.25">
      <c r="A65" s="8">
        <v>45271</v>
      </c>
      <c r="B65" s="9" t="s">
        <v>1180</v>
      </c>
      <c r="C65" s="10" t="s">
        <v>1318</v>
      </c>
      <c r="D65" s="11">
        <v>0.2</v>
      </c>
      <c r="E65" s="12"/>
    </row>
    <row r="66" spans="1:5" s="13" customFormat="1" ht="15" x14ac:dyDescent="0.25">
      <c r="A66" s="8">
        <v>45272</v>
      </c>
      <c r="B66" s="9" t="s">
        <v>1175</v>
      </c>
      <c r="C66" s="10" t="s">
        <v>1319</v>
      </c>
      <c r="D66" s="11">
        <v>0.8</v>
      </c>
      <c r="E66" s="12"/>
    </row>
    <row r="67" spans="1:5" s="13" customFormat="1" ht="15" x14ac:dyDescent="0.25">
      <c r="A67" s="8">
        <v>45272</v>
      </c>
      <c r="B67" s="9" t="s">
        <v>1180</v>
      </c>
      <c r="C67" s="10" t="s">
        <v>1320</v>
      </c>
      <c r="D67" s="11">
        <v>0.9</v>
      </c>
      <c r="E67" s="12"/>
    </row>
    <row r="68" spans="1:5" s="13" customFormat="1" ht="15" x14ac:dyDescent="0.25">
      <c r="A68" s="8">
        <v>45272</v>
      </c>
      <c r="B68" s="9" t="s">
        <v>1180</v>
      </c>
      <c r="C68" s="10" t="s">
        <v>1331</v>
      </c>
      <c r="D68" s="11">
        <v>0.6</v>
      </c>
      <c r="E68" s="12"/>
    </row>
    <row r="69" spans="1:5" s="13" customFormat="1" ht="15" x14ac:dyDescent="0.25">
      <c r="A69" s="8">
        <v>45272</v>
      </c>
      <c r="B69" s="9" t="s">
        <v>1180</v>
      </c>
      <c r="C69" s="10" t="s">
        <v>1322</v>
      </c>
      <c r="D69" s="11">
        <v>0.3</v>
      </c>
      <c r="E69" s="12"/>
    </row>
    <row r="70" spans="1:5" s="13" customFormat="1" ht="15" x14ac:dyDescent="0.25">
      <c r="A70" s="8">
        <v>45273</v>
      </c>
      <c r="B70" s="9" t="s">
        <v>1175</v>
      </c>
      <c r="C70" s="10" t="s">
        <v>1323</v>
      </c>
      <c r="D70" s="11">
        <v>0.3</v>
      </c>
      <c r="E70" s="12"/>
    </row>
    <row r="71" spans="1:5" s="13" customFormat="1" ht="15" x14ac:dyDescent="0.25">
      <c r="A71" s="8">
        <v>45273</v>
      </c>
      <c r="B71" s="9" t="s">
        <v>1176</v>
      </c>
      <c r="C71" s="10" t="s">
        <v>1326</v>
      </c>
      <c r="D71" s="11">
        <v>0.2</v>
      </c>
      <c r="E71" s="12"/>
    </row>
    <row r="72" spans="1:5" s="13" customFormat="1" ht="15" x14ac:dyDescent="0.25">
      <c r="A72" s="8">
        <v>45273</v>
      </c>
      <c r="B72" s="9" t="s">
        <v>1176</v>
      </c>
      <c r="C72" s="10" t="s">
        <v>1329</v>
      </c>
      <c r="D72" s="11">
        <v>1.5</v>
      </c>
      <c r="E72" s="12"/>
    </row>
    <row r="73" spans="1:5" s="13" customFormat="1" ht="15" x14ac:dyDescent="0.25">
      <c r="A73" s="8">
        <v>45273</v>
      </c>
      <c r="B73" s="9" t="s">
        <v>1180</v>
      </c>
      <c r="C73" s="10" t="s">
        <v>1324</v>
      </c>
      <c r="D73" s="11">
        <v>0.9</v>
      </c>
      <c r="E73" s="12"/>
    </row>
    <row r="74" spans="1:5" s="13" customFormat="1" ht="15" x14ac:dyDescent="0.25">
      <c r="A74" s="8">
        <v>45274</v>
      </c>
      <c r="B74" s="9" t="s">
        <v>1176</v>
      </c>
      <c r="C74" s="10" t="s">
        <v>1341</v>
      </c>
      <c r="D74" s="11">
        <v>0.6</v>
      </c>
      <c r="E74" s="12"/>
    </row>
    <row r="75" spans="1:5" s="13" customFormat="1" ht="15" x14ac:dyDescent="0.25">
      <c r="A75" s="8">
        <v>45274</v>
      </c>
      <c r="B75" s="9" t="s">
        <v>1180</v>
      </c>
      <c r="C75" s="10" t="s">
        <v>1334</v>
      </c>
      <c r="D75" s="11">
        <v>0.7</v>
      </c>
      <c r="E75" s="12"/>
    </row>
    <row r="76" spans="1:5" s="13" customFormat="1" ht="15" x14ac:dyDescent="0.25">
      <c r="A76" s="8">
        <v>45274</v>
      </c>
      <c r="B76" s="9" t="s">
        <v>1180</v>
      </c>
      <c r="C76" s="10" t="s">
        <v>1335</v>
      </c>
      <c r="D76" s="11">
        <v>1.1000000000000001</v>
      </c>
      <c r="E76" s="12"/>
    </row>
    <row r="77" spans="1:5" s="13" customFormat="1" ht="45" x14ac:dyDescent="0.25">
      <c r="A77" s="8">
        <v>45275</v>
      </c>
      <c r="B77" s="9" t="s">
        <v>1180</v>
      </c>
      <c r="C77" s="10" t="s">
        <v>1342</v>
      </c>
      <c r="D77" s="11">
        <v>3.6</v>
      </c>
      <c r="E77" s="12"/>
    </row>
    <row r="78" spans="1:5" s="13" customFormat="1" ht="15" x14ac:dyDescent="0.25">
      <c r="A78" s="8">
        <v>45276</v>
      </c>
      <c r="B78" s="9" t="s">
        <v>1180</v>
      </c>
      <c r="C78" s="10" t="s">
        <v>1346</v>
      </c>
      <c r="D78" s="11">
        <v>2.5</v>
      </c>
      <c r="E78" s="12"/>
    </row>
    <row r="79" spans="1:5" s="13" customFormat="1" ht="15" x14ac:dyDescent="0.25">
      <c r="A79" s="8">
        <v>45278</v>
      </c>
      <c r="B79" s="9" t="s">
        <v>1175</v>
      </c>
      <c r="C79" s="10" t="s">
        <v>1348</v>
      </c>
      <c r="D79" s="11">
        <v>0.4</v>
      </c>
      <c r="E79" s="12"/>
    </row>
    <row r="80" spans="1:5" s="13" customFormat="1" ht="15" x14ac:dyDescent="0.25">
      <c r="A80" s="8">
        <v>45278</v>
      </c>
      <c r="B80" s="9" t="s">
        <v>1180</v>
      </c>
      <c r="C80" s="10" t="s">
        <v>1355</v>
      </c>
      <c r="D80" s="11">
        <v>0.6</v>
      </c>
      <c r="E80" s="12"/>
    </row>
    <row r="81" spans="1:5" s="13" customFormat="1" ht="15" x14ac:dyDescent="0.25">
      <c r="A81" s="8">
        <v>45278</v>
      </c>
      <c r="B81" s="9" t="s">
        <v>1180</v>
      </c>
      <c r="C81" s="10" t="s">
        <v>1352</v>
      </c>
      <c r="D81" s="11">
        <v>0.8</v>
      </c>
      <c r="E81" s="12"/>
    </row>
    <row r="82" spans="1:5" s="13" customFormat="1" ht="15" x14ac:dyDescent="0.25">
      <c r="A82" s="8">
        <v>45278</v>
      </c>
      <c r="B82" s="9" t="s">
        <v>1180</v>
      </c>
      <c r="C82" s="10" t="s">
        <v>1356</v>
      </c>
      <c r="D82" s="11">
        <v>0.6</v>
      </c>
      <c r="E82" s="12"/>
    </row>
    <row r="83" spans="1:5" s="13" customFormat="1" ht="30" x14ac:dyDescent="0.25">
      <c r="A83" s="8">
        <v>45278</v>
      </c>
      <c r="B83" s="9" t="s">
        <v>1226</v>
      </c>
      <c r="C83" s="10" t="s">
        <v>1350</v>
      </c>
      <c r="D83" s="11">
        <v>0.5</v>
      </c>
      <c r="E83" s="12"/>
    </row>
    <row r="84" spans="1:5" s="13" customFormat="1" ht="15" x14ac:dyDescent="0.25">
      <c r="A84" s="8">
        <v>45279</v>
      </c>
      <c r="B84" s="9" t="s">
        <v>1180</v>
      </c>
      <c r="C84" s="10" t="s">
        <v>1362</v>
      </c>
      <c r="D84" s="11">
        <v>0.8</v>
      </c>
      <c r="E84" s="12"/>
    </row>
    <row r="85" spans="1:5" s="13" customFormat="1" ht="15" x14ac:dyDescent="0.25">
      <c r="A85" s="8">
        <v>45279</v>
      </c>
      <c r="B85" s="9" t="s">
        <v>1180</v>
      </c>
      <c r="C85" s="10" t="s">
        <v>1358</v>
      </c>
      <c r="D85" s="11">
        <v>0.7</v>
      </c>
      <c r="E85" s="12"/>
    </row>
    <row r="86" spans="1:5" s="13" customFormat="1" ht="15" x14ac:dyDescent="0.25">
      <c r="A86" s="8">
        <v>45279</v>
      </c>
      <c r="B86" s="9" t="s">
        <v>1180</v>
      </c>
      <c r="C86" s="10" t="s">
        <v>1273</v>
      </c>
      <c r="D86" s="11">
        <v>0.6</v>
      </c>
      <c r="E86" s="12"/>
    </row>
    <row r="87" spans="1:5" s="13" customFormat="1" ht="15" x14ac:dyDescent="0.25">
      <c r="A87" s="8">
        <v>45280</v>
      </c>
      <c r="B87" s="9" t="s">
        <v>1175</v>
      </c>
      <c r="C87" s="10" t="s">
        <v>1363</v>
      </c>
      <c r="D87" s="11">
        <v>0.6</v>
      </c>
      <c r="E87" s="12"/>
    </row>
    <row r="88" spans="1:5" s="13" customFormat="1" ht="15" x14ac:dyDescent="0.25">
      <c r="A88" s="8">
        <v>45280</v>
      </c>
      <c r="B88" s="9" t="s">
        <v>1180</v>
      </c>
      <c r="C88" s="10" t="s">
        <v>1370</v>
      </c>
      <c r="D88" s="11">
        <v>5</v>
      </c>
      <c r="E88" s="12"/>
    </row>
    <row r="89" spans="1:5" s="13" customFormat="1" ht="15" x14ac:dyDescent="0.25">
      <c r="A89" s="8">
        <v>45281</v>
      </c>
      <c r="B89" s="9" t="s">
        <v>1176</v>
      </c>
      <c r="C89" s="10" t="s">
        <v>1378</v>
      </c>
      <c r="D89" s="11">
        <v>0.2</v>
      </c>
      <c r="E89" s="12"/>
    </row>
    <row r="90" spans="1:5" s="13" customFormat="1" ht="30" x14ac:dyDescent="0.25">
      <c r="A90" s="8">
        <v>45281</v>
      </c>
      <c r="B90" s="9" t="s">
        <v>1180</v>
      </c>
      <c r="C90" s="10" t="s">
        <v>1374</v>
      </c>
      <c r="D90" s="11">
        <v>0.7</v>
      </c>
      <c r="E90" s="12"/>
    </row>
    <row r="91" spans="1:5" s="13" customFormat="1" ht="15" x14ac:dyDescent="0.25">
      <c r="A91" s="8">
        <v>45281</v>
      </c>
      <c r="B91" s="9" t="s">
        <v>1180</v>
      </c>
      <c r="C91" s="10" t="s">
        <v>1375</v>
      </c>
      <c r="D91" s="11">
        <v>0.2</v>
      </c>
      <c r="E91" s="12"/>
    </row>
    <row r="92" spans="1:5" s="13" customFormat="1" ht="30" x14ac:dyDescent="0.25">
      <c r="A92" s="8">
        <v>45282</v>
      </c>
      <c r="B92" s="9" t="s">
        <v>1180</v>
      </c>
      <c r="C92" s="10" t="s">
        <v>1379</v>
      </c>
      <c r="D92" s="11">
        <v>1.2</v>
      </c>
      <c r="E92" s="12"/>
    </row>
    <row r="93" spans="1:5" s="13" customFormat="1" ht="15" x14ac:dyDescent="0.25">
      <c r="A93" s="8">
        <v>45306</v>
      </c>
      <c r="B93" s="9" t="s">
        <v>1176</v>
      </c>
      <c r="C93" s="10" t="s">
        <v>1384</v>
      </c>
      <c r="D93" s="11">
        <v>0.8</v>
      </c>
      <c r="E93" s="12"/>
    </row>
    <row r="94" spans="1:5" s="13" customFormat="1" ht="15" x14ac:dyDescent="0.25">
      <c r="A94" s="8">
        <v>45306</v>
      </c>
      <c r="B94" s="9" t="s">
        <v>1180</v>
      </c>
      <c r="C94" s="10" t="s">
        <v>1387</v>
      </c>
      <c r="D94" s="11">
        <v>0.7</v>
      </c>
      <c r="E94" s="12"/>
    </row>
    <row r="95" spans="1:5" s="13" customFormat="1" ht="15" x14ac:dyDescent="0.25">
      <c r="A95" s="8">
        <v>45306</v>
      </c>
      <c r="B95" s="9" t="s">
        <v>1180</v>
      </c>
      <c r="C95" s="10" t="s">
        <v>1386</v>
      </c>
      <c r="D95" s="11">
        <v>0.8</v>
      </c>
      <c r="E95" s="12"/>
    </row>
    <row r="96" spans="1:5" s="13" customFormat="1" ht="15" x14ac:dyDescent="0.25">
      <c r="A96" s="8">
        <v>45307</v>
      </c>
      <c r="B96" s="9" t="s">
        <v>1175</v>
      </c>
      <c r="C96" s="10" t="s">
        <v>1389</v>
      </c>
      <c r="D96" s="11">
        <v>0.4</v>
      </c>
      <c r="E96" s="12"/>
    </row>
    <row r="97" spans="1:5" s="13" customFormat="1" ht="15" x14ac:dyDescent="0.25">
      <c r="A97" s="8">
        <v>45307</v>
      </c>
      <c r="B97" s="9" t="s">
        <v>1176</v>
      </c>
      <c r="C97" s="10" t="s">
        <v>1393</v>
      </c>
      <c r="D97" s="11">
        <v>1</v>
      </c>
      <c r="E97" s="12"/>
    </row>
    <row r="98" spans="1:5" s="13" customFormat="1" ht="15" x14ac:dyDescent="0.25">
      <c r="A98" s="8">
        <v>45307</v>
      </c>
      <c r="B98" s="9" t="s">
        <v>1180</v>
      </c>
      <c r="C98" s="10" t="s">
        <v>1391</v>
      </c>
      <c r="D98" s="11">
        <v>0.6</v>
      </c>
      <c r="E98" s="12"/>
    </row>
    <row r="99" spans="1:5" s="13" customFormat="1" ht="15" x14ac:dyDescent="0.25">
      <c r="A99" s="8">
        <v>45307</v>
      </c>
      <c r="B99" s="9" t="s">
        <v>1180</v>
      </c>
      <c r="C99" s="10" t="s">
        <v>1273</v>
      </c>
      <c r="D99" s="11">
        <v>0.5</v>
      </c>
      <c r="E99" s="12"/>
    </row>
    <row r="100" spans="1:5" s="13" customFormat="1" ht="15" x14ac:dyDescent="0.25">
      <c r="A100" s="8">
        <v>45308</v>
      </c>
      <c r="B100" s="9" t="s">
        <v>1175</v>
      </c>
      <c r="C100" s="10" t="s">
        <v>1395</v>
      </c>
      <c r="D100" s="11">
        <v>0.2</v>
      </c>
      <c r="E100" s="12"/>
    </row>
    <row r="101" spans="1:5" s="13" customFormat="1" ht="15" x14ac:dyDescent="0.25">
      <c r="A101" s="8">
        <v>45308</v>
      </c>
      <c r="B101" s="9" t="s">
        <v>1176</v>
      </c>
      <c r="C101" s="10" t="s">
        <v>1404</v>
      </c>
      <c r="D101" s="11">
        <v>1</v>
      </c>
      <c r="E101" s="12"/>
    </row>
    <row r="102" spans="1:5" s="13" customFormat="1" ht="15" x14ac:dyDescent="0.25">
      <c r="A102" s="8">
        <v>45308</v>
      </c>
      <c r="B102" s="9" t="s">
        <v>1180</v>
      </c>
      <c r="C102" s="10" t="s">
        <v>1396</v>
      </c>
      <c r="D102" s="11">
        <v>0.4</v>
      </c>
      <c r="E102" s="12"/>
    </row>
    <row r="103" spans="1:5" s="13" customFormat="1" ht="15" x14ac:dyDescent="0.25">
      <c r="A103" s="8">
        <v>45308</v>
      </c>
      <c r="B103" s="9" t="s">
        <v>1180</v>
      </c>
      <c r="C103" s="10" t="s">
        <v>1398</v>
      </c>
      <c r="D103" s="11">
        <v>0.6</v>
      </c>
      <c r="E103" s="12"/>
    </row>
    <row r="104" spans="1:5" s="13" customFormat="1" ht="15" x14ac:dyDescent="0.25">
      <c r="A104" s="8">
        <v>45308</v>
      </c>
      <c r="B104" s="9" t="s">
        <v>1180</v>
      </c>
      <c r="C104" s="10" t="s">
        <v>1400</v>
      </c>
      <c r="D104" s="11">
        <v>0.6</v>
      </c>
      <c r="E104" s="12"/>
    </row>
    <row r="105" spans="1:5" s="13" customFormat="1" ht="15" x14ac:dyDescent="0.25">
      <c r="A105" s="8">
        <v>45308</v>
      </c>
      <c r="B105" s="9" t="s">
        <v>1180</v>
      </c>
      <c r="C105" s="10" t="s">
        <v>1401</v>
      </c>
      <c r="D105" s="11">
        <v>0.4</v>
      </c>
      <c r="E105" s="12"/>
    </row>
    <row r="106" spans="1:5" s="13" customFormat="1" ht="15" x14ac:dyDescent="0.25">
      <c r="A106" s="8">
        <v>45308</v>
      </c>
      <c r="B106" s="9" t="s">
        <v>1180</v>
      </c>
      <c r="C106" s="10" t="s">
        <v>1405</v>
      </c>
      <c r="D106" s="11">
        <v>0.7</v>
      </c>
      <c r="E106" s="12"/>
    </row>
    <row r="107" spans="1:5" s="13" customFormat="1" ht="15" x14ac:dyDescent="0.25">
      <c r="A107" s="8">
        <v>45309</v>
      </c>
      <c r="B107" s="9" t="s">
        <v>1175</v>
      </c>
      <c r="C107" s="10" t="s">
        <v>1406</v>
      </c>
      <c r="D107" s="11">
        <v>0.6</v>
      </c>
      <c r="E107" s="12"/>
    </row>
    <row r="108" spans="1:5" s="13" customFormat="1" ht="15" x14ac:dyDescent="0.25">
      <c r="A108" s="8">
        <v>45309</v>
      </c>
      <c r="B108" s="9" t="s">
        <v>1180</v>
      </c>
      <c r="C108" s="10" t="s">
        <v>1407</v>
      </c>
      <c r="D108" s="11">
        <v>1.3</v>
      </c>
      <c r="E108" s="12"/>
    </row>
    <row r="109" spans="1:5" s="13" customFormat="1" ht="15" x14ac:dyDescent="0.25">
      <c r="A109" s="8">
        <v>45309</v>
      </c>
      <c r="B109" s="9" t="s">
        <v>1180</v>
      </c>
      <c r="C109" s="10" t="s">
        <v>1408</v>
      </c>
      <c r="D109" s="11">
        <v>0.3</v>
      </c>
      <c r="E109" s="12"/>
    </row>
    <row r="110" spans="1:5" s="13" customFormat="1" ht="15" x14ac:dyDescent="0.25">
      <c r="A110" s="8">
        <v>45309</v>
      </c>
      <c r="B110" s="9" t="s">
        <v>1180</v>
      </c>
      <c r="C110" s="10" t="s">
        <v>1412</v>
      </c>
      <c r="D110" s="11">
        <v>0.5</v>
      </c>
      <c r="E110" s="12"/>
    </row>
    <row r="111" spans="1:5" s="13" customFormat="1" ht="15" x14ac:dyDescent="0.25">
      <c r="A111" s="8">
        <v>45309</v>
      </c>
      <c r="B111" s="9" t="s">
        <v>1180</v>
      </c>
      <c r="C111" s="10" t="s">
        <v>1413</v>
      </c>
      <c r="D111" s="11">
        <v>0.2</v>
      </c>
      <c r="E111" s="12"/>
    </row>
    <row r="112" spans="1:5" s="13" customFormat="1" ht="15" x14ac:dyDescent="0.25">
      <c r="A112" s="8">
        <v>45310</v>
      </c>
      <c r="B112" s="9" t="s">
        <v>1180</v>
      </c>
      <c r="C112" s="10" t="s">
        <v>1416</v>
      </c>
      <c r="D112" s="11">
        <v>0.2</v>
      </c>
      <c r="E112" s="12"/>
    </row>
    <row r="113" spans="1:5" s="13" customFormat="1" ht="15" x14ac:dyDescent="0.25">
      <c r="A113" s="8">
        <v>45310</v>
      </c>
      <c r="B113" s="9" t="s">
        <v>1180</v>
      </c>
      <c r="C113" s="10" t="s">
        <v>1420</v>
      </c>
      <c r="D113" s="11">
        <v>1</v>
      </c>
      <c r="E113" s="12"/>
    </row>
    <row r="114" spans="1:5" s="13" customFormat="1" ht="15" x14ac:dyDescent="0.25">
      <c r="A114" s="8">
        <v>45311</v>
      </c>
      <c r="B114" s="9" t="s">
        <v>1180</v>
      </c>
      <c r="C114" s="10" t="s">
        <v>1273</v>
      </c>
      <c r="D114" s="11">
        <v>1.2</v>
      </c>
      <c r="E114" s="12"/>
    </row>
    <row r="115" spans="1:5" s="13" customFormat="1" ht="15" x14ac:dyDescent="0.25">
      <c r="A115" s="8">
        <v>45313</v>
      </c>
      <c r="B115" s="9" t="s">
        <v>1176</v>
      </c>
      <c r="C115" s="10" t="s">
        <v>1422</v>
      </c>
      <c r="D115" s="11">
        <v>0.7</v>
      </c>
      <c r="E115" s="12"/>
    </row>
    <row r="116" spans="1:5" s="13" customFormat="1" ht="30" x14ac:dyDescent="0.25">
      <c r="A116" s="8">
        <v>45313</v>
      </c>
      <c r="B116" s="9" t="s">
        <v>1180</v>
      </c>
      <c r="C116" s="10" t="s">
        <v>1424</v>
      </c>
      <c r="D116" s="11">
        <v>1</v>
      </c>
      <c r="E116" s="12"/>
    </row>
    <row r="117" spans="1:5" s="13" customFormat="1" ht="15" x14ac:dyDescent="0.25">
      <c r="A117" s="8">
        <v>45313</v>
      </c>
      <c r="B117" s="9" t="s">
        <v>1180</v>
      </c>
      <c r="C117" s="10" t="s">
        <v>1273</v>
      </c>
      <c r="D117" s="11">
        <v>0.8</v>
      </c>
      <c r="E117" s="12"/>
    </row>
    <row r="118" spans="1:5" s="13" customFormat="1" ht="15" x14ac:dyDescent="0.25">
      <c r="A118" s="8">
        <v>45313</v>
      </c>
      <c r="B118" s="9" t="s">
        <v>1180</v>
      </c>
      <c r="C118" s="10" t="s">
        <v>1428</v>
      </c>
      <c r="D118" s="11">
        <v>0.1</v>
      </c>
      <c r="E118" s="12"/>
    </row>
    <row r="119" spans="1:5" s="13" customFormat="1" ht="15" x14ac:dyDescent="0.25">
      <c r="A119" s="8">
        <v>45314</v>
      </c>
      <c r="B119" s="9" t="s">
        <v>1176</v>
      </c>
      <c r="C119" s="10" t="s">
        <v>1431</v>
      </c>
      <c r="D119" s="11">
        <v>0.4</v>
      </c>
      <c r="E119" s="12"/>
    </row>
    <row r="120" spans="1:5" s="13" customFormat="1" ht="15" x14ac:dyDescent="0.25">
      <c r="A120" s="8">
        <v>45314</v>
      </c>
      <c r="B120" s="9" t="s">
        <v>1180</v>
      </c>
      <c r="C120" s="10" t="s">
        <v>1429</v>
      </c>
      <c r="D120" s="11">
        <v>0.8</v>
      </c>
      <c r="E120" s="12"/>
    </row>
    <row r="121" spans="1:5" s="13" customFormat="1" ht="15" x14ac:dyDescent="0.25">
      <c r="A121" s="8">
        <v>45314</v>
      </c>
      <c r="B121" s="9" t="s">
        <v>1180</v>
      </c>
      <c r="C121" s="10" t="s">
        <v>1435</v>
      </c>
      <c r="D121" s="11">
        <v>1.2</v>
      </c>
      <c r="E121" s="12"/>
    </row>
    <row r="122" spans="1:5" s="13" customFormat="1" ht="30" x14ac:dyDescent="0.25">
      <c r="A122" s="8">
        <v>45315</v>
      </c>
      <c r="B122" s="9" t="s">
        <v>1180</v>
      </c>
      <c r="C122" s="10" t="s">
        <v>1439</v>
      </c>
      <c r="D122" s="11">
        <v>1.3</v>
      </c>
      <c r="E122" s="12"/>
    </row>
    <row r="123" spans="1:5" s="13" customFormat="1" ht="15" x14ac:dyDescent="0.25">
      <c r="A123" s="8">
        <v>45315</v>
      </c>
      <c r="B123" s="9" t="s">
        <v>1180</v>
      </c>
      <c r="C123" s="10" t="s">
        <v>1441</v>
      </c>
      <c r="D123" s="11">
        <v>0.2</v>
      </c>
      <c r="E123" s="12"/>
    </row>
    <row r="124" spans="1:5" s="13" customFormat="1" ht="15" x14ac:dyDescent="0.25">
      <c r="A124" s="8">
        <v>45315</v>
      </c>
      <c r="B124" s="9" t="s">
        <v>1180</v>
      </c>
      <c r="C124" s="10" t="s">
        <v>1443</v>
      </c>
      <c r="D124" s="11">
        <v>4.8</v>
      </c>
      <c r="E124" s="12"/>
    </row>
    <row r="125" spans="1:5" s="13" customFormat="1" ht="15" x14ac:dyDescent="0.25">
      <c r="A125" s="8">
        <v>45315</v>
      </c>
      <c r="B125" s="9" t="s">
        <v>1180</v>
      </c>
      <c r="C125" s="10" t="s">
        <v>1444</v>
      </c>
      <c r="D125" s="11">
        <v>0.3</v>
      </c>
      <c r="E125" s="12"/>
    </row>
    <row r="126" spans="1:5" s="13" customFormat="1" ht="15" x14ac:dyDescent="0.25">
      <c r="A126" s="8">
        <v>45316</v>
      </c>
      <c r="B126" s="9" t="s">
        <v>1176</v>
      </c>
      <c r="C126" s="10" t="s">
        <v>1446</v>
      </c>
      <c r="D126" s="11">
        <v>0.8</v>
      </c>
      <c r="E126" s="12"/>
    </row>
    <row r="127" spans="1:5" s="13" customFormat="1" ht="15" x14ac:dyDescent="0.25">
      <c r="A127" s="8">
        <v>45316</v>
      </c>
      <c r="B127" s="9" t="s">
        <v>1176</v>
      </c>
      <c r="C127" s="10" t="s">
        <v>1447</v>
      </c>
      <c r="D127" s="11">
        <v>0.6</v>
      </c>
      <c r="E127" s="12"/>
    </row>
    <row r="128" spans="1:5" s="13" customFormat="1" ht="15" x14ac:dyDescent="0.25">
      <c r="A128" s="8">
        <v>45316</v>
      </c>
      <c r="B128" s="9" t="s">
        <v>1176</v>
      </c>
      <c r="C128" s="10" t="s">
        <v>1451</v>
      </c>
      <c r="D128" s="11">
        <v>0.3</v>
      </c>
      <c r="E128" s="12"/>
    </row>
    <row r="129" spans="1:5" s="13" customFormat="1" ht="30" x14ac:dyDescent="0.25">
      <c r="A129" s="8">
        <v>45316</v>
      </c>
      <c r="B129" s="9" t="s">
        <v>1180</v>
      </c>
      <c r="C129" s="10" t="s">
        <v>1448</v>
      </c>
      <c r="D129" s="11">
        <v>1.1000000000000001</v>
      </c>
      <c r="E129" s="12"/>
    </row>
    <row r="130" spans="1:5" s="13" customFormat="1" ht="15" x14ac:dyDescent="0.25">
      <c r="A130" s="8">
        <v>45316</v>
      </c>
      <c r="B130" s="9" t="s">
        <v>1180</v>
      </c>
      <c r="C130" s="10" t="s">
        <v>1452</v>
      </c>
      <c r="D130" s="11">
        <v>0.3</v>
      </c>
      <c r="E130" s="12"/>
    </row>
    <row r="131" spans="1:5" s="13" customFormat="1" ht="15" x14ac:dyDescent="0.25">
      <c r="A131" s="8">
        <v>45317</v>
      </c>
      <c r="B131" s="9" t="s">
        <v>1176</v>
      </c>
      <c r="C131" s="10" t="s">
        <v>1456</v>
      </c>
      <c r="D131" s="11">
        <v>0.3</v>
      </c>
      <c r="E131" s="12"/>
    </row>
    <row r="132" spans="1:5" s="13" customFormat="1" ht="15" x14ac:dyDescent="0.25">
      <c r="A132" s="8">
        <v>45317</v>
      </c>
      <c r="B132" s="9" t="s">
        <v>1180</v>
      </c>
      <c r="C132" s="10" t="s">
        <v>1457</v>
      </c>
      <c r="D132" s="11">
        <v>1</v>
      </c>
      <c r="E132" s="12"/>
    </row>
    <row r="133" spans="1:5" s="13" customFormat="1" ht="15" x14ac:dyDescent="0.25">
      <c r="A133" s="8">
        <v>45319</v>
      </c>
      <c r="B133" s="9" t="s">
        <v>1176</v>
      </c>
      <c r="C133" s="10" t="s">
        <v>1463</v>
      </c>
      <c r="D133" s="11">
        <v>0.4</v>
      </c>
      <c r="E133" s="12"/>
    </row>
    <row r="134" spans="1:5" s="13" customFormat="1" ht="15" x14ac:dyDescent="0.25">
      <c r="A134" s="8">
        <v>45320</v>
      </c>
      <c r="B134" s="9" t="s">
        <v>1176</v>
      </c>
      <c r="C134" s="10" t="s">
        <v>1473</v>
      </c>
      <c r="D134" s="11">
        <v>0.5</v>
      </c>
      <c r="E134" s="12"/>
    </row>
    <row r="135" spans="1:5" s="13" customFormat="1" ht="15" x14ac:dyDescent="0.25">
      <c r="A135" s="8">
        <v>45320</v>
      </c>
      <c r="B135" s="9" t="s">
        <v>1180</v>
      </c>
      <c r="C135" s="10" t="s">
        <v>1464</v>
      </c>
      <c r="D135" s="11">
        <v>0.7</v>
      </c>
      <c r="E135" s="12"/>
    </row>
    <row r="136" spans="1:5" s="13" customFormat="1" ht="15" x14ac:dyDescent="0.25">
      <c r="A136" s="8">
        <v>45320</v>
      </c>
      <c r="B136" s="9" t="s">
        <v>1180</v>
      </c>
      <c r="C136" s="10" t="s">
        <v>1469</v>
      </c>
      <c r="D136" s="11">
        <v>0.5</v>
      </c>
      <c r="E136" s="12"/>
    </row>
    <row r="137" spans="1:5" s="13" customFormat="1" ht="15" x14ac:dyDescent="0.25">
      <c r="A137" s="8">
        <v>45321</v>
      </c>
      <c r="B137" s="9" t="s">
        <v>1176</v>
      </c>
      <c r="C137" s="10" t="s">
        <v>1475</v>
      </c>
      <c r="D137" s="11">
        <v>0.2</v>
      </c>
      <c r="E137" s="12"/>
    </row>
    <row r="138" spans="1:5" s="13" customFormat="1" ht="15" x14ac:dyDescent="0.25">
      <c r="A138" s="8">
        <v>45321</v>
      </c>
      <c r="B138" s="9" t="s">
        <v>1180</v>
      </c>
      <c r="C138" s="10" t="s">
        <v>1474</v>
      </c>
      <c r="D138" s="11">
        <v>0.6</v>
      </c>
      <c r="E138" s="12"/>
    </row>
    <row r="139" spans="1:5" s="13" customFormat="1" ht="15" x14ac:dyDescent="0.25">
      <c r="A139" s="8">
        <v>45321</v>
      </c>
      <c r="B139" s="9" t="s">
        <v>1180</v>
      </c>
      <c r="C139" s="10" t="s">
        <v>1481</v>
      </c>
      <c r="D139" s="11">
        <v>0.2</v>
      </c>
      <c r="E139" s="12"/>
    </row>
    <row r="140" spans="1:5" s="13" customFormat="1" ht="15" x14ac:dyDescent="0.25">
      <c r="A140" s="8">
        <v>45321</v>
      </c>
      <c r="B140" s="9" t="s">
        <v>1180</v>
      </c>
      <c r="C140" s="10" t="s">
        <v>1482</v>
      </c>
      <c r="D140" s="11">
        <v>0.3</v>
      </c>
      <c r="E140" s="12"/>
    </row>
    <row r="141" spans="1:5" s="13" customFormat="1" ht="30" x14ac:dyDescent="0.25">
      <c r="A141" s="8">
        <v>45322</v>
      </c>
      <c r="B141" s="9" t="s">
        <v>1180</v>
      </c>
      <c r="C141" s="10" t="s">
        <v>1488</v>
      </c>
      <c r="D141" s="11">
        <v>1.5</v>
      </c>
      <c r="E141" s="12"/>
    </row>
    <row r="142" spans="1:5" s="13" customFormat="1" ht="15" x14ac:dyDescent="0.25">
      <c r="A142" s="8">
        <v>45322</v>
      </c>
      <c r="B142" s="9" t="s">
        <v>1180</v>
      </c>
      <c r="C142" s="10" t="s">
        <v>1485</v>
      </c>
      <c r="D142" s="11">
        <v>1.1000000000000001</v>
      </c>
      <c r="E142" s="12"/>
    </row>
    <row r="143" spans="1:5" s="13" customFormat="1" ht="15" x14ac:dyDescent="0.25">
      <c r="A143" s="8">
        <v>45323</v>
      </c>
      <c r="B143" s="9" t="s">
        <v>1175</v>
      </c>
      <c r="C143" s="10" t="s">
        <v>1490</v>
      </c>
      <c r="D143" s="11">
        <v>0.3</v>
      </c>
      <c r="E143" s="12"/>
    </row>
    <row r="144" spans="1:5" s="13" customFormat="1" ht="15" x14ac:dyDescent="0.25">
      <c r="A144" s="8">
        <v>45323</v>
      </c>
      <c r="B144" s="9" t="s">
        <v>1175</v>
      </c>
      <c r="C144" s="10" t="s">
        <v>1494</v>
      </c>
      <c r="D144" s="11">
        <v>0.4</v>
      </c>
      <c r="E144" s="12"/>
    </row>
    <row r="145" spans="1:5" s="13" customFormat="1" ht="15" x14ac:dyDescent="0.25">
      <c r="A145" s="8">
        <v>45323</v>
      </c>
      <c r="B145" s="9" t="s">
        <v>1180</v>
      </c>
      <c r="C145" s="10" t="s">
        <v>1492</v>
      </c>
      <c r="D145" s="11">
        <v>0.5</v>
      </c>
      <c r="E145" s="12"/>
    </row>
    <row r="146" spans="1:5" s="13" customFormat="1" ht="15" x14ac:dyDescent="0.25">
      <c r="A146" s="8">
        <v>45323</v>
      </c>
      <c r="B146" s="9" t="s">
        <v>1180</v>
      </c>
      <c r="C146" s="10" t="s">
        <v>1497</v>
      </c>
      <c r="D146" s="11">
        <v>2</v>
      </c>
      <c r="E146" s="12"/>
    </row>
    <row r="147" spans="1:5" s="13" customFormat="1" ht="15" x14ac:dyDescent="0.25">
      <c r="A147" s="8">
        <v>45327</v>
      </c>
      <c r="B147" s="9" t="s">
        <v>1175</v>
      </c>
      <c r="C147" s="10" t="s">
        <v>1501</v>
      </c>
      <c r="D147" s="11">
        <v>0.3</v>
      </c>
      <c r="E147" s="12"/>
    </row>
    <row r="148" spans="1:5" s="13" customFormat="1" ht="15" x14ac:dyDescent="0.25">
      <c r="A148" s="8">
        <v>45327</v>
      </c>
      <c r="B148" s="9" t="s">
        <v>1180</v>
      </c>
      <c r="C148" s="10" t="s">
        <v>1499</v>
      </c>
      <c r="D148" s="11">
        <v>0.9</v>
      </c>
      <c r="E148" s="12"/>
    </row>
    <row r="149" spans="1:5" s="13" customFormat="1" ht="15" x14ac:dyDescent="0.25">
      <c r="A149" s="8">
        <v>45327</v>
      </c>
      <c r="B149" s="9" t="s">
        <v>1180</v>
      </c>
      <c r="C149" s="10" t="s">
        <v>1228</v>
      </c>
      <c r="D149" s="11">
        <v>0.3</v>
      </c>
      <c r="E149" s="12"/>
    </row>
    <row r="150" spans="1:5" s="13" customFormat="1" ht="15" x14ac:dyDescent="0.25">
      <c r="A150" s="8">
        <v>45328</v>
      </c>
      <c r="B150" s="9" t="s">
        <v>1176</v>
      </c>
      <c r="C150" s="10" t="s">
        <v>1514</v>
      </c>
      <c r="D150" s="11">
        <v>0.4</v>
      </c>
      <c r="E150" s="12"/>
    </row>
    <row r="151" spans="1:5" s="13" customFormat="1" ht="15" x14ac:dyDescent="0.25">
      <c r="A151" s="8">
        <v>45328</v>
      </c>
      <c r="B151" s="9" t="s">
        <v>1180</v>
      </c>
      <c r="C151" s="10" t="s">
        <v>1513</v>
      </c>
      <c r="D151" s="11">
        <v>0.8</v>
      </c>
      <c r="E151" s="12"/>
    </row>
    <row r="152" spans="1:5" s="13" customFormat="1" ht="15" x14ac:dyDescent="0.25">
      <c r="A152" s="8">
        <v>45328</v>
      </c>
      <c r="B152" s="9" t="s">
        <v>1180</v>
      </c>
      <c r="C152" s="10" t="s">
        <v>1511</v>
      </c>
      <c r="D152" s="11">
        <v>0.7</v>
      </c>
      <c r="E152" s="12"/>
    </row>
    <row r="153" spans="1:5" s="13" customFormat="1" ht="15" x14ac:dyDescent="0.25">
      <c r="A153" s="8">
        <v>45329</v>
      </c>
      <c r="B153" s="9" t="s">
        <v>1180</v>
      </c>
      <c r="C153" s="10" t="s">
        <v>1519</v>
      </c>
      <c r="D153" s="11">
        <v>0.5</v>
      </c>
      <c r="E153" s="12"/>
    </row>
    <row r="154" spans="1:5" s="13" customFormat="1" ht="15" x14ac:dyDescent="0.25">
      <c r="A154" s="8">
        <v>45329</v>
      </c>
      <c r="B154" s="9" t="s">
        <v>1180</v>
      </c>
      <c r="C154" s="10" t="s">
        <v>1520</v>
      </c>
      <c r="D154" s="11">
        <v>4.5</v>
      </c>
      <c r="E154" s="12"/>
    </row>
    <row r="155" spans="1:5" s="13" customFormat="1" ht="30" x14ac:dyDescent="0.25">
      <c r="A155" s="8">
        <v>45330</v>
      </c>
      <c r="B155" s="9" t="s">
        <v>1180</v>
      </c>
      <c r="C155" s="10" t="s">
        <v>1523</v>
      </c>
      <c r="D155" s="11">
        <v>4.2</v>
      </c>
      <c r="E155" s="12"/>
    </row>
    <row r="156" spans="1:5" s="13" customFormat="1" ht="15" x14ac:dyDescent="0.25">
      <c r="A156" s="8">
        <v>45331</v>
      </c>
      <c r="B156" s="9" t="s">
        <v>1176</v>
      </c>
      <c r="C156" s="10" t="s">
        <v>1529</v>
      </c>
      <c r="D156" s="11">
        <v>0.2</v>
      </c>
      <c r="E156" s="12"/>
    </row>
    <row r="157" spans="1:5" s="13" customFormat="1" ht="15" x14ac:dyDescent="0.25">
      <c r="A157" s="8">
        <v>45331</v>
      </c>
      <c r="B157" s="9" t="s">
        <v>1180</v>
      </c>
      <c r="C157" s="10" t="s">
        <v>1528</v>
      </c>
      <c r="D157" s="11">
        <v>1.2</v>
      </c>
      <c r="E157" s="12"/>
    </row>
    <row r="158" spans="1:5" s="13" customFormat="1" ht="15" x14ac:dyDescent="0.25">
      <c r="A158" s="8">
        <v>45333</v>
      </c>
      <c r="B158" s="9" t="s">
        <v>1175</v>
      </c>
      <c r="C158" s="10" t="s">
        <v>1533</v>
      </c>
      <c r="D158" s="11">
        <v>1.1000000000000001</v>
      </c>
      <c r="E158" s="12"/>
    </row>
    <row r="159" spans="1:5" s="13" customFormat="1" ht="15" x14ac:dyDescent="0.25">
      <c r="A159" s="8">
        <v>45333</v>
      </c>
      <c r="B159" s="9" t="s">
        <v>1180</v>
      </c>
      <c r="C159" s="10" t="s">
        <v>1532</v>
      </c>
      <c r="D159" s="11">
        <v>0.8</v>
      </c>
      <c r="E159" s="12"/>
    </row>
    <row r="160" spans="1:5" s="13" customFormat="1" ht="15" x14ac:dyDescent="0.25">
      <c r="A160" s="8">
        <v>45334</v>
      </c>
      <c r="B160" s="9" t="s">
        <v>1175</v>
      </c>
      <c r="C160" s="10" t="s">
        <v>1536</v>
      </c>
      <c r="D160" s="11">
        <v>1.3</v>
      </c>
      <c r="E160" s="12"/>
    </row>
    <row r="161" spans="1:5" s="13" customFormat="1" ht="15" x14ac:dyDescent="0.25">
      <c r="A161" s="8">
        <v>45334</v>
      </c>
      <c r="B161" s="9" t="s">
        <v>1180</v>
      </c>
      <c r="C161" s="10" t="s">
        <v>1538</v>
      </c>
      <c r="D161" s="11">
        <v>0.7</v>
      </c>
      <c r="E161" s="12"/>
    </row>
    <row r="162" spans="1:5" s="13" customFormat="1" ht="30" x14ac:dyDescent="0.25">
      <c r="A162" s="8">
        <v>45335</v>
      </c>
      <c r="B162" s="9" t="s">
        <v>1175</v>
      </c>
      <c r="C162" s="10" t="s">
        <v>1543</v>
      </c>
      <c r="D162" s="11">
        <v>1.2</v>
      </c>
      <c r="E162" s="12"/>
    </row>
    <row r="163" spans="1:5" s="13" customFormat="1" ht="15" x14ac:dyDescent="0.25">
      <c r="A163" s="8">
        <v>45335</v>
      </c>
      <c r="B163" s="9" t="s">
        <v>1180</v>
      </c>
      <c r="C163" s="10" t="s">
        <v>1542</v>
      </c>
      <c r="D163" s="11">
        <v>1</v>
      </c>
      <c r="E163" s="12"/>
    </row>
    <row r="164" spans="1:5" s="13" customFormat="1" ht="15" x14ac:dyDescent="0.25">
      <c r="A164" s="8">
        <v>45336</v>
      </c>
      <c r="B164" s="9" t="s">
        <v>1175</v>
      </c>
      <c r="C164" s="10" t="s">
        <v>1548</v>
      </c>
      <c r="D164" s="11">
        <v>1.2</v>
      </c>
      <c r="E164" s="12"/>
    </row>
    <row r="165" spans="1:5" s="13" customFormat="1" ht="15" x14ac:dyDescent="0.25">
      <c r="A165" s="8">
        <v>45336</v>
      </c>
      <c r="B165" s="9" t="s">
        <v>1175</v>
      </c>
      <c r="C165" s="10" t="s">
        <v>1549</v>
      </c>
      <c r="D165" s="11">
        <v>1.6</v>
      </c>
      <c r="E165" s="12"/>
    </row>
    <row r="166" spans="1:5" s="13" customFormat="1" ht="15" x14ac:dyDescent="0.25">
      <c r="A166" s="8">
        <v>45336</v>
      </c>
      <c r="B166" s="9" t="s">
        <v>1180</v>
      </c>
      <c r="C166" s="10" t="s">
        <v>1546</v>
      </c>
      <c r="D166" s="11">
        <v>0.6</v>
      </c>
      <c r="E166" s="12"/>
    </row>
    <row r="167" spans="1:5" s="13" customFormat="1" ht="15" x14ac:dyDescent="0.25">
      <c r="A167" s="8">
        <v>45337</v>
      </c>
      <c r="B167" s="9" t="s">
        <v>1176</v>
      </c>
      <c r="C167" s="10" t="s">
        <v>1555</v>
      </c>
      <c r="D167" s="11">
        <v>0.6</v>
      </c>
      <c r="E167" s="12"/>
    </row>
    <row r="168" spans="1:5" s="13" customFormat="1" ht="15" x14ac:dyDescent="0.25">
      <c r="A168" s="8">
        <v>45337</v>
      </c>
      <c r="B168" s="9" t="s">
        <v>1180</v>
      </c>
      <c r="C168" s="10" t="s">
        <v>1552</v>
      </c>
      <c r="D168" s="11">
        <v>0.8</v>
      </c>
      <c r="E168" s="12"/>
    </row>
    <row r="169" spans="1:5" s="13" customFormat="1" ht="15" x14ac:dyDescent="0.25">
      <c r="A169" s="8">
        <v>45338</v>
      </c>
      <c r="B169" s="9" t="s">
        <v>1175</v>
      </c>
      <c r="C169" s="10" t="s">
        <v>1559</v>
      </c>
      <c r="D169" s="11">
        <v>0.5</v>
      </c>
      <c r="E169" s="12"/>
    </row>
    <row r="170" spans="1:5" s="13" customFormat="1" ht="15" x14ac:dyDescent="0.25">
      <c r="A170" s="8">
        <v>45338</v>
      </c>
      <c r="B170" s="9" t="s">
        <v>1180</v>
      </c>
      <c r="C170" s="10" t="s">
        <v>1557</v>
      </c>
      <c r="D170" s="11">
        <v>1.1000000000000001</v>
      </c>
      <c r="E170" s="12"/>
    </row>
    <row r="171" spans="1:5" s="13" customFormat="1" ht="15" x14ac:dyDescent="0.25">
      <c r="A171" s="8">
        <v>45341</v>
      </c>
      <c r="B171" s="9" t="s">
        <v>1180</v>
      </c>
      <c r="C171" s="10" t="s">
        <v>1582</v>
      </c>
      <c r="D171" s="11">
        <v>1.1000000000000001</v>
      </c>
      <c r="E171" s="12"/>
    </row>
    <row r="172" spans="1:5" s="13" customFormat="1" ht="15" x14ac:dyDescent="0.25">
      <c r="A172" s="8">
        <v>45342</v>
      </c>
      <c r="B172" s="9" t="s">
        <v>1175</v>
      </c>
      <c r="C172" s="10" t="s">
        <v>1589</v>
      </c>
      <c r="D172" s="11">
        <v>1.8</v>
      </c>
      <c r="E172" s="12"/>
    </row>
    <row r="173" spans="1:5" s="13" customFormat="1" ht="15" x14ac:dyDescent="0.25">
      <c r="A173" s="8">
        <v>45342</v>
      </c>
      <c r="B173" s="9" t="s">
        <v>1180</v>
      </c>
      <c r="C173" s="10" t="s">
        <v>1588</v>
      </c>
      <c r="D173" s="11">
        <v>0.9</v>
      </c>
      <c r="E173" s="12"/>
    </row>
    <row r="174" spans="1:5" s="13" customFormat="1" ht="15" x14ac:dyDescent="0.25">
      <c r="A174" s="8">
        <v>45343</v>
      </c>
      <c r="B174" s="9" t="s">
        <v>1175</v>
      </c>
      <c r="C174" s="10" t="s">
        <v>1591</v>
      </c>
      <c r="D174" s="11">
        <v>0.3</v>
      </c>
      <c r="E174" s="12"/>
    </row>
    <row r="175" spans="1:5" s="13" customFormat="1" ht="15" x14ac:dyDescent="0.25">
      <c r="A175" s="8">
        <v>45343</v>
      </c>
      <c r="B175" s="9" t="s">
        <v>1176</v>
      </c>
      <c r="C175" s="10" t="s">
        <v>1595</v>
      </c>
      <c r="D175" s="11">
        <v>0.8</v>
      </c>
      <c r="E175" s="12"/>
    </row>
    <row r="176" spans="1:5" s="13" customFormat="1" ht="15" x14ac:dyDescent="0.25">
      <c r="A176" s="8">
        <v>45343</v>
      </c>
      <c r="B176" s="9" t="s">
        <v>1180</v>
      </c>
      <c r="C176" s="10" t="s">
        <v>1594</v>
      </c>
      <c r="D176" s="11">
        <v>0.9</v>
      </c>
      <c r="E176" s="12"/>
    </row>
    <row r="177" spans="1:5" s="13" customFormat="1" ht="15" x14ac:dyDescent="0.25">
      <c r="A177" s="8">
        <v>45344</v>
      </c>
      <c r="B177" s="9" t="s">
        <v>1180</v>
      </c>
      <c r="C177" s="10" t="s">
        <v>1599</v>
      </c>
      <c r="D177" s="11">
        <v>1.1000000000000001</v>
      </c>
      <c r="E177" s="12"/>
    </row>
    <row r="178" spans="1:5" s="13" customFormat="1" ht="15" x14ac:dyDescent="0.25">
      <c r="A178" s="8">
        <v>45345</v>
      </c>
      <c r="B178" s="9" t="s">
        <v>1175</v>
      </c>
      <c r="C178" s="10" t="s">
        <v>1612</v>
      </c>
      <c r="D178" s="11">
        <v>0.5</v>
      </c>
      <c r="E178" s="12"/>
    </row>
    <row r="179" spans="1:5" s="13" customFormat="1" ht="30" x14ac:dyDescent="0.25">
      <c r="A179" s="8">
        <v>45345</v>
      </c>
      <c r="B179" s="9" t="s">
        <v>1180</v>
      </c>
      <c r="C179" s="10" t="s">
        <v>1614</v>
      </c>
      <c r="D179" s="11">
        <v>1.2</v>
      </c>
      <c r="E179" s="12"/>
    </row>
    <row r="180" spans="1:5" s="13" customFormat="1" ht="15" x14ac:dyDescent="0.25">
      <c r="A180" s="8">
        <v>45345</v>
      </c>
      <c r="B180" s="9" t="s">
        <v>1180</v>
      </c>
      <c r="C180" s="10" t="s">
        <v>1613</v>
      </c>
      <c r="D180" s="11">
        <v>0.3</v>
      </c>
      <c r="E180" s="12"/>
    </row>
    <row r="181" spans="1:5" s="13" customFormat="1" ht="15" x14ac:dyDescent="0.25">
      <c r="A181" s="8">
        <v>45345</v>
      </c>
      <c r="B181" s="9" t="s">
        <v>1180</v>
      </c>
      <c r="C181" s="10" t="s">
        <v>1616</v>
      </c>
      <c r="D181" s="11">
        <v>0.5</v>
      </c>
      <c r="E181" s="12"/>
    </row>
    <row r="182" spans="1:5" s="13" customFormat="1" ht="15" x14ac:dyDescent="0.25">
      <c r="A182" s="8">
        <v>45346</v>
      </c>
      <c r="B182" s="9" t="s">
        <v>1176</v>
      </c>
      <c r="C182" s="79" t="s">
        <v>1617</v>
      </c>
      <c r="D182" s="11">
        <v>1.3</v>
      </c>
      <c r="E182" s="12"/>
    </row>
    <row r="183" spans="1:5" s="13" customFormat="1" ht="15" x14ac:dyDescent="0.25">
      <c r="A183" s="8">
        <v>45346</v>
      </c>
      <c r="B183" s="9" t="s">
        <v>1180</v>
      </c>
      <c r="C183" s="79" t="s">
        <v>1273</v>
      </c>
      <c r="D183" s="11">
        <v>1.2</v>
      </c>
      <c r="E183" s="12"/>
    </row>
    <row r="184" spans="1:5" s="13" customFormat="1" ht="15" x14ac:dyDescent="0.25">
      <c r="A184" s="8">
        <v>45348</v>
      </c>
      <c r="B184" s="9" t="s">
        <v>1175</v>
      </c>
      <c r="C184" s="79" t="s">
        <v>1631</v>
      </c>
      <c r="D184" s="11">
        <v>0.5</v>
      </c>
      <c r="E184" s="12"/>
    </row>
    <row r="185" spans="1:5" s="13" customFormat="1" ht="15" x14ac:dyDescent="0.25">
      <c r="A185" s="8">
        <v>45348</v>
      </c>
      <c r="B185" s="9" t="s">
        <v>1180</v>
      </c>
      <c r="C185" s="79" t="s">
        <v>1618</v>
      </c>
      <c r="D185" s="11">
        <v>0.7</v>
      </c>
      <c r="E185" s="12"/>
    </row>
    <row r="186" spans="1:5" s="13" customFormat="1" ht="15" x14ac:dyDescent="0.25">
      <c r="A186" s="8">
        <v>45349</v>
      </c>
      <c r="B186" s="9" t="s">
        <v>1175</v>
      </c>
      <c r="C186" s="79" t="s">
        <v>1620</v>
      </c>
      <c r="D186" s="11">
        <v>1.2</v>
      </c>
      <c r="E186" s="12"/>
    </row>
    <row r="187" spans="1:5" s="13" customFormat="1" ht="15" x14ac:dyDescent="0.25">
      <c r="A187" s="8">
        <v>45349</v>
      </c>
      <c r="B187" s="9" t="s">
        <v>1180</v>
      </c>
      <c r="C187" s="79" t="s">
        <v>1619</v>
      </c>
      <c r="D187" s="11">
        <v>0.9</v>
      </c>
      <c r="E187" s="12"/>
    </row>
    <row r="188" spans="1:5" s="13" customFormat="1" ht="15" x14ac:dyDescent="0.25">
      <c r="A188" s="8">
        <v>45349</v>
      </c>
      <c r="B188" s="9" t="s">
        <v>1180</v>
      </c>
      <c r="C188" s="79" t="s">
        <v>1623</v>
      </c>
      <c r="D188" s="11">
        <v>0.8</v>
      </c>
      <c r="E188" s="12"/>
    </row>
    <row r="189" spans="1:5" s="13" customFormat="1" ht="15" x14ac:dyDescent="0.25">
      <c r="A189" s="14">
        <v>45350</v>
      </c>
      <c r="B189" s="15" t="s">
        <v>1176</v>
      </c>
      <c r="C189" s="76" t="s">
        <v>1628</v>
      </c>
      <c r="D189" s="17">
        <v>0.2</v>
      </c>
      <c r="E189" s="18"/>
    </row>
    <row r="190" spans="1:5" s="13" customFormat="1" ht="15" x14ac:dyDescent="0.25">
      <c r="A190" s="14">
        <v>45350</v>
      </c>
      <c r="B190" s="15" t="s">
        <v>1180</v>
      </c>
      <c r="C190" s="76" t="s">
        <v>1396</v>
      </c>
      <c r="D190" s="17">
        <v>0.7</v>
      </c>
      <c r="E190" s="18"/>
    </row>
    <row r="191" spans="1:5" s="13" customFormat="1" ht="15" x14ac:dyDescent="0.25">
      <c r="A191" s="14">
        <v>45350</v>
      </c>
      <c r="B191" s="15" t="s">
        <v>1180</v>
      </c>
      <c r="C191" s="76" t="s">
        <v>1370</v>
      </c>
      <c r="D191" s="17">
        <v>4.5999999999999996</v>
      </c>
      <c r="E191" s="18"/>
    </row>
    <row r="192" spans="1:5" s="13" customFormat="1" ht="15" x14ac:dyDescent="0.25">
      <c r="A192" s="14">
        <v>45351</v>
      </c>
      <c r="B192" s="15" t="s">
        <v>1175</v>
      </c>
      <c r="C192" s="76" t="s">
        <v>1636</v>
      </c>
      <c r="D192" s="17">
        <v>0.5</v>
      </c>
      <c r="E192" s="18"/>
    </row>
    <row r="193" spans="1:5" s="13" customFormat="1" ht="15" x14ac:dyDescent="0.25">
      <c r="A193" s="14">
        <v>45351</v>
      </c>
      <c r="B193" s="15" t="s">
        <v>1180</v>
      </c>
      <c r="C193" s="76" t="s">
        <v>1630</v>
      </c>
      <c r="D193" s="17">
        <v>0.6</v>
      </c>
      <c r="E193" s="18"/>
    </row>
    <row r="194" spans="1:5" s="13" customFormat="1" ht="15" x14ac:dyDescent="0.25">
      <c r="A194" s="14">
        <v>45352</v>
      </c>
      <c r="B194" s="15" t="s">
        <v>1175</v>
      </c>
      <c r="C194" s="76" t="s">
        <v>1645</v>
      </c>
      <c r="D194" s="17">
        <v>0.6</v>
      </c>
      <c r="E194" s="18"/>
    </row>
    <row r="195" spans="1:5" s="13" customFormat="1" ht="15" x14ac:dyDescent="0.25">
      <c r="A195" s="14">
        <v>45352</v>
      </c>
      <c r="B195" s="15" t="s">
        <v>1180</v>
      </c>
      <c r="C195" s="76" t="s">
        <v>1642</v>
      </c>
      <c r="D195" s="17">
        <v>1.5</v>
      </c>
      <c r="E195" s="18"/>
    </row>
    <row r="196" spans="1:5" s="13" customFormat="1" ht="30" x14ac:dyDescent="0.25">
      <c r="A196" s="14">
        <v>45355</v>
      </c>
      <c r="B196" s="15" t="s">
        <v>1180</v>
      </c>
      <c r="C196" s="76" t="s">
        <v>1650</v>
      </c>
      <c r="D196" s="17">
        <v>1.8</v>
      </c>
      <c r="E196" s="18"/>
    </row>
    <row r="197" spans="1:5" s="13" customFormat="1" ht="15" x14ac:dyDescent="0.25">
      <c r="A197" s="14">
        <v>45356</v>
      </c>
      <c r="B197" s="15" t="s">
        <v>1180</v>
      </c>
      <c r="C197" s="77" t="s">
        <v>1657</v>
      </c>
      <c r="D197" s="17">
        <v>1.2</v>
      </c>
      <c r="E197" s="18"/>
    </row>
    <row r="198" spans="1:5" s="13" customFormat="1" ht="15" x14ac:dyDescent="0.25">
      <c r="A198" s="14">
        <v>45356</v>
      </c>
      <c r="B198" s="15" t="s">
        <v>1180</v>
      </c>
      <c r="C198" s="77" t="s">
        <v>1660</v>
      </c>
      <c r="D198" s="17">
        <v>0.5</v>
      </c>
      <c r="E198" s="18"/>
    </row>
    <row r="199" spans="1:5" s="13" customFormat="1" ht="15" x14ac:dyDescent="0.25">
      <c r="A199" s="14">
        <v>45356</v>
      </c>
      <c r="B199" s="15" t="s">
        <v>1180</v>
      </c>
      <c r="C199" s="77" t="s">
        <v>1273</v>
      </c>
      <c r="D199" s="17">
        <v>0.5</v>
      </c>
      <c r="E199" s="18"/>
    </row>
    <row r="200" spans="1:5" s="13" customFormat="1" ht="15" x14ac:dyDescent="0.25">
      <c r="A200" s="14">
        <v>45357</v>
      </c>
      <c r="B200" s="15" t="s">
        <v>1176</v>
      </c>
      <c r="C200" s="77" t="s">
        <v>1665</v>
      </c>
      <c r="D200" s="17">
        <v>0.9</v>
      </c>
      <c r="E200" s="18"/>
    </row>
    <row r="201" spans="1:5" s="13" customFormat="1" ht="15" x14ac:dyDescent="0.25">
      <c r="A201" s="14">
        <v>45357</v>
      </c>
      <c r="B201" s="15" t="s">
        <v>1180</v>
      </c>
      <c r="C201" s="77" t="s">
        <v>1667</v>
      </c>
      <c r="D201" s="17">
        <v>1.1000000000000001</v>
      </c>
      <c r="E201" s="18"/>
    </row>
    <row r="202" spans="1:5" s="13" customFormat="1" ht="15" x14ac:dyDescent="0.25">
      <c r="A202" s="14">
        <v>45358</v>
      </c>
      <c r="B202" s="15" t="s">
        <v>1180</v>
      </c>
      <c r="C202" s="77" t="s">
        <v>1668</v>
      </c>
      <c r="D202" s="17">
        <v>1.8</v>
      </c>
      <c r="E202" s="18"/>
    </row>
    <row r="203" spans="1:5" s="13" customFormat="1" ht="15" x14ac:dyDescent="0.25">
      <c r="A203" s="14">
        <v>45359</v>
      </c>
      <c r="B203" s="15" t="s">
        <v>1176</v>
      </c>
      <c r="C203" s="77" t="s">
        <v>1677</v>
      </c>
      <c r="D203" s="17">
        <v>0.6</v>
      </c>
      <c r="E203" s="18"/>
    </row>
    <row r="204" spans="1:5" s="13" customFormat="1" ht="15" x14ac:dyDescent="0.25">
      <c r="A204" s="14">
        <v>45359</v>
      </c>
      <c r="B204" s="15" t="s">
        <v>1180</v>
      </c>
      <c r="C204" s="77" t="s">
        <v>1674</v>
      </c>
      <c r="D204" s="17">
        <v>0.9</v>
      </c>
      <c r="E204" s="18"/>
    </row>
    <row r="205" spans="1:5" s="13" customFormat="1" ht="15" x14ac:dyDescent="0.25">
      <c r="A205" s="14">
        <v>45360</v>
      </c>
      <c r="B205" s="15" t="s">
        <v>1180</v>
      </c>
      <c r="C205" s="77" t="s">
        <v>1273</v>
      </c>
      <c r="D205" s="17">
        <v>2.2999999999999998</v>
      </c>
      <c r="E205" s="18"/>
    </row>
    <row r="206" spans="1:5" s="13" customFormat="1" ht="15" x14ac:dyDescent="0.25">
      <c r="A206" s="14">
        <v>45362</v>
      </c>
      <c r="B206" s="15" t="s">
        <v>1176</v>
      </c>
      <c r="C206" s="77" t="s">
        <v>1687</v>
      </c>
      <c r="D206" s="17">
        <v>1.1000000000000001</v>
      </c>
      <c r="E206" s="18"/>
    </row>
    <row r="207" spans="1:5" s="13" customFormat="1" ht="15" x14ac:dyDescent="0.25">
      <c r="A207" s="14">
        <v>45362</v>
      </c>
      <c r="B207" s="15" t="s">
        <v>1180</v>
      </c>
      <c r="C207" s="77" t="s">
        <v>1686</v>
      </c>
      <c r="D207" s="17">
        <v>1.3</v>
      </c>
      <c r="E207" s="18"/>
    </row>
    <row r="208" spans="1:5" s="13" customFormat="1" ht="15" x14ac:dyDescent="0.25">
      <c r="A208" s="14">
        <v>45363</v>
      </c>
      <c r="B208" s="15" t="s">
        <v>1177</v>
      </c>
      <c r="C208" s="77" t="s">
        <v>1690</v>
      </c>
      <c r="D208" s="17">
        <v>0.3</v>
      </c>
      <c r="E208" s="18"/>
    </row>
    <row r="209" spans="1:5" s="13" customFormat="1" ht="15" x14ac:dyDescent="0.25">
      <c r="A209" s="14">
        <v>45363</v>
      </c>
      <c r="B209" s="15" t="s">
        <v>1180</v>
      </c>
      <c r="C209" s="77" t="s">
        <v>1691</v>
      </c>
      <c r="D209" s="17">
        <v>0.9</v>
      </c>
      <c r="E209" s="18"/>
    </row>
    <row r="210" spans="1:5" s="13" customFormat="1" ht="15" x14ac:dyDescent="0.25">
      <c r="A210" s="14">
        <v>45363</v>
      </c>
      <c r="B210" s="15" t="s">
        <v>1180</v>
      </c>
      <c r="C210" s="77" t="s">
        <v>1273</v>
      </c>
      <c r="D210" s="17">
        <v>1.2</v>
      </c>
      <c r="E210" s="18"/>
    </row>
    <row r="211" spans="1:5" s="13" customFormat="1" ht="15" x14ac:dyDescent="0.25">
      <c r="A211" s="14">
        <v>45364</v>
      </c>
      <c r="B211" s="15" t="s">
        <v>1175</v>
      </c>
      <c r="C211" s="77" t="s">
        <v>1694</v>
      </c>
      <c r="D211" s="17">
        <v>0.3</v>
      </c>
      <c r="E211" s="18"/>
    </row>
    <row r="212" spans="1:5" s="13" customFormat="1" ht="15" x14ac:dyDescent="0.25">
      <c r="A212" s="14">
        <v>45364</v>
      </c>
      <c r="B212" s="15" t="s">
        <v>1177</v>
      </c>
      <c r="C212" s="77" t="s">
        <v>1696</v>
      </c>
      <c r="D212" s="17">
        <v>0.6</v>
      </c>
      <c r="E212" s="18"/>
    </row>
    <row r="213" spans="1:5" s="13" customFormat="1" ht="15" x14ac:dyDescent="0.25">
      <c r="A213" s="14">
        <v>45364</v>
      </c>
      <c r="B213" s="15" t="s">
        <v>1180</v>
      </c>
      <c r="C213" s="77" t="s">
        <v>1697</v>
      </c>
      <c r="D213" s="17">
        <v>1.1000000000000001</v>
      </c>
      <c r="E213" s="18"/>
    </row>
    <row r="214" spans="1:5" s="13" customFormat="1" ht="15" x14ac:dyDescent="0.25">
      <c r="A214" s="14">
        <v>45364</v>
      </c>
      <c r="B214" s="15" t="s">
        <v>1180</v>
      </c>
      <c r="C214" s="77" t="s">
        <v>1695</v>
      </c>
      <c r="D214" s="17">
        <v>4.5999999999999996</v>
      </c>
      <c r="E214" s="18"/>
    </row>
    <row r="215" spans="1:5" s="13" customFormat="1" ht="30" x14ac:dyDescent="0.25">
      <c r="A215" s="14">
        <v>45365</v>
      </c>
      <c r="B215" s="15" t="s">
        <v>1176</v>
      </c>
      <c r="C215" s="77" t="s">
        <v>1701</v>
      </c>
      <c r="D215" s="17">
        <v>1.7</v>
      </c>
      <c r="E215" s="18"/>
    </row>
    <row r="216" spans="1:5" s="13" customFormat="1" ht="15" x14ac:dyDescent="0.25">
      <c r="A216" s="14">
        <v>45365</v>
      </c>
      <c r="B216" s="15" t="s">
        <v>1180</v>
      </c>
      <c r="C216" s="77" t="s">
        <v>1702</v>
      </c>
      <c r="D216" s="17">
        <v>0.8</v>
      </c>
      <c r="E216" s="18"/>
    </row>
    <row r="217" spans="1:5" s="13" customFormat="1" ht="15" x14ac:dyDescent="0.25">
      <c r="A217" s="14">
        <v>45366</v>
      </c>
      <c r="B217" s="15" t="s">
        <v>1175</v>
      </c>
      <c r="C217" s="77" t="s">
        <v>1704</v>
      </c>
      <c r="D217" s="17">
        <v>1.2</v>
      </c>
      <c r="E217" s="18"/>
    </row>
    <row r="218" spans="1:5" s="13" customFormat="1" ht="15" x14ac:dyDescent="0.25">
      <c r="A218" s="14">
        <v>45366</v>
      </c>
      <c r="B218" s="15" t="s">
        <v>1177</v>
      </c>
      <c r="C218" s="77" t="s">
        <v>1707</v>
      </c>
      <c r="D218" s="17">
        <v>0.6</v>
      </c>
      <c r="E218" s="18"/>
    </row>
    <row r="219" spans="1:5" s="13" customFormat="1" ht="15" x14ac:dyDescent="0.25">
      <c r="A219" s="14">
        <v>45366</v>
      </c>
      <c r="B219" s="15" t="s">
        <v>1180</v>
      </c>
      <c r="C219" s="77" t="s">
        <v>1703</v>
      </c>
      <c r="D219" s="17">
        <v>1.1000000000000001</v>
      </c>
      <c r="E219" s="18"/>
    </row>
    <row r="220" spans="1:5" s="13" customFormat="1" ht="15" x14ac:dyDescent="0.25">
      <c r="A220" s="14">
        <v>45369</v>
      </c>
      <c r="B220" s="15" t="s">
        <v>1175</v>
      </c>
      <c r="C220" s="77" t="s">
        <v>1710</v>
      </c>
      <c r="D220" s="17">
        <v>0.5</v>
      </c>
      <c r="E220" s="18"/>
    </row>
    <row r="221" spans="1:5" s="13" customFormat="1" ht="15" x14ac:dyDescent="0.25">
      <c r="A221" s="14">
        <v>45369</v>
      </c>
      <c r="B221" s="15" t="s">
        <v>1176</v>
      </c>
      <c r="C221" s="77" t="s">
        <v>1712</v>
      </c>
      <c r="D221" s="17">
        <v>0.5</v>
      </c>
      <c r="E221" s="18"/>
    </row>
    <row r="222" spans="1:5" s="13" customFormat="1" ht="15" x14ac:dyDescent="0.25">
      <c r="A222" s="14">
        <v>45369</v>
      </c>
      <c r="B222" s="15" t="s">
        <v>1177</v>
      </c>
      <c r="C222" s="77" t="s">
        <v>1709</v>
      </c>
      <c r="D222" s="17">
        <v>0.2</v>
      </c>
      <c r="E222" s="18"/>
    </row>
    <row r="223" spans="1:5" s="13" customFormat="1" ht="15" x14ac:dyDescent="0.25">
      <c r="A223" s="14">
        <v>45369</v>
      </c>
      <c r="B223" s="15" t="s">
        <v>1180</v>
      </c>
      <c r="C223" s="77" t="s">
        <v>1708</v>
      </c>
      <c r="D223" s="17">
        <v>0.7</v>
      </c>
      <c r="E223" s="18"/>
    </row>
    <row r="224" spans="1:5" s="13" customFormat="1" ht="15" x14ac:dyDescent="0.25">
      <c r="A224" s="14">
        <v>45371</v>
      </c>
      <c r="B224" s="15" t="s">
        <v>1176</v>
      </c>
      <c r="C224" s="77" t="s">
        <v>1716</v>
      </c>
      <c r="D224" s="17">
        <v>0.8</v>
      </c>
      <c r="E224" s="18"/>
    </row>
    <row r="225" spans="1:5" s="13" customFormat="1" ht="15" x14ac:dyDescent="0.25">
      <c r="A225" s="14">
        <v>45371</v>
      </c>
      <c r="B225" s="15" t="s">
        <v>1180</v>
      </c>
      <c r="C225" s="77" t="s">
        <v>1718</v>
      </c>
      <c r="D225" s="17">
        <v>0.6</v>
      </c>
      <c r="E225" s="18"/>
    </row>
    <row r="226" spans="1:5" s="13" customFormat="1" ht="15" x14ac:dyDescent="0.25">
      <c r="A226" s="14">
        <v>45371</v>
      </c>
      <c r="B226" s="15" t="s">
        <v>1180</v>
      </c>
      <c r="C226" s="77" t="s">
        <v>1714</v>
      </c>
      <c r="D226" s="17">
        <v>2.7</v>
      </c>
      <c r="E226" s="18"/>
    </row>
    <row r="227" spans="1:5" s="13" customFormat="1" ht="15" x14ac:dyDescent="0.25">
      <c r="A227" s="14">
        <v>45372</v>
      </c>
      <c r="B227" s="15" t="s">
        <v>1175</v>
      </c>
      <c r="C227" s="77" t="s">
        <v>1725</v>
      </c>
      <c r="D227" s="17">
        <v>1.4</v>
      </c>
      <c r="E227" s="18"/>
    </row>
    <row r="228" spans="1:5" s="13" customFormat="1" ht="15" x14ac:dyDescent="0.25">
      <c r="A228" s="14">
        <v>45372</v>
      </c>
      <c r="B228" s="15" t="s">
        <v>1180</v>
      </c>
      <c r="C228" s="77" t="s">
        <v>1723</v>
      </c>
      <c r="D228" s="17">
        <v>0.7</v>
      </c>
      <c r="E228" s="18"/>
    </row>
    <row r="229" spans="1:5" s="13" customFormat="1" ht="15" x14ac:dyDescent="0.25">
      <c r="A229" s="14">
        <v>45373</v>
      </c>
      <c r="B229" s="15" t="s">
        <v>1175</v>
      </c>
      <c r="C229" s="77" t="s">
        <v>1741</v>
      </c>
      <c r="D229" s="17">
        <v>0.8</v>
      </c>
      <c r="E229" s="18"/>
    </row>
    <row r="230" spans="1:5" s="13" customFormat="1" ht="15" x14ac:dyDescent="0.25">
      <c r="A230" s="14">
        <v>45373</v>
      </c>
      <c r="B230" s="15" t="s">
        <v>1177</v>
      </c>
      <c r="C230" s="77" t="s">
        <v>1740</v>
      </c>
      <c r="D230" s="17">
        <v>0.2</v>
      </c>
      <c r="E230" s="18"/>
    </row>
    <row r="231" spans="1:5" s="13" customFormat="1" ht="30" x14ac:dyDescent="0.25">
      <c r="A231" s="14">
        <v>45373</v>
      </c>
      <c r="B231" s="15" t="s">
        <v>1180</v>
      </c>
      <c r="C231" s="77" t="s">
        <v>1745</v>
      </c>
      <c r="D231" s="17">
        <v>1.3</v>
      </c>
      <c r="E231" s="18"/>
    </row>
    <row r="232" spans="1:5" s="13" customFormat="1" ht="15" x14ac:dyDescent="0.25">
      <c r="A232" s="14">
        <v>45374</v>
      </c>
      <c r="B232" s="15" t="s">
        <v>1180</v>
      </c>
      <c r="C232" s="77" t="s">
        <v>1273</v>
      </c>
      <c r="D232" s="17">
        <v>2</v>
      </c>
      <c r="E232" s="18"/>
    </row>
    <row r="233" spans="1:5" s="13" customFormat="1" ht="15" x14ac:dyDescent="0.25">
      <c r="A233" s="14">
        <v>45378</v>
      </c>
      <c r="B233" s="15" t="s">
        <v>1175</v>
      </c>
      <c r="C233" s="16" t="s">
        <v>1760</v>
      </c>
      <c r="D233" s="17">
        <v>0.3</v>
      </c>
      <c r="E233" s="18"/>
    </row>
    <row r="234" spans="1:5" s="13" customFormat="1" ht="15" x14ac:dyDescent="0.25">
      <c r="A234" s="14">
        <v>45379</v>
      </c>
      <c r="B234" s="15" t="s">
        <v>1180</v>
      </c>
      <c r="C234" s="77" t="s">
        <v>1772</v>
      </c>
      <c r="D234" s="17">
        <v>1.7</v>
      </c>
      <c r="E234" s="18"/>
    </row>
    <row r="235" spans="1:5" s="13" customFormat="1" ht="15" x14ac:dyDescent="0.25">
      <c r="A235" s="14">
        <v>45380</v>
      </c>
      <c r="B235" s="15" t="s">
        <v>1175</v>
      </c>
      <c r="C235" s="16" t="s">
        <v>1778</v>
      </c>
      <c r="D235" s="17">
        <v>0.2</v>
      </c>
      <c r="E235" s="18"/>
    </row>
    <row r="236" spans="1:5" s="13" customFormat="1" ht="15" x14ac:dyDescent="0.25">
      <c r="A236" s="14">
        <v>45380</v>
      </c>
      <c r="B236" s="15" t="s">
        <v>1176</v>
      </c>
      <c r="C236" s="77" t="s">
        <v>1783</v>
      </c>
      <c r="D236" s="17">
        <v>0.4</v>
      </c>
      <c r="E236" s="18"/>
    </row>
    <row r="237" spans="1:5" s="13" customFormat="1" ht="15" x14ac:dyDescent="0.25">
      <c r="A237" s="14">
        <v>45380</v>
      </c>
      <c r="B237" s="15" t="s">
        <v>1180</v>
      </c>
      <c r="C237" s="77" t="s">
        <v>1779</v>
      </c>
      <c r="D237" s="17">
        <v>1</v>
      </c>
      <c r="E237" s="18"/>
    </row>
    <row r="238" spans="1:5" s="13" customFormat="1" ht="15" x14ac:dyDescent="0.25">
      <c r="A238" s="14">
        <v>45383</v>
      </c>
      <c r="B238" s="15" t="s">
        <v>1180</v>
      </c>
      <c r="C238" s="16" t="s">
        <v>1788</v>
      </c>
      <c r="D238" s="17">
        <v>0.5</v>
      </c>
      <c r="E238" s="18"/>
    </row>
    <row r="239" spans="1:5" s="13" customFormat="1" ht="15" x14ac:dyDescent="0.25">
      <c r="A239" s="14">
        <v>45383</v>
      </c>
      <c r="B239" s="15" t="s">
        <v>1180</v>
      </c>
      <c r="C239" s="16" t="s">
        <v>1792</v>
      </c>
      <c r="D239" s="17">
        <v>8</v>
      </c>
      <c r="E239" s="18"/>
    </row>
    <row r="240" spans="1:5" s="13" customFormat="1" ht="15" x14ac:dyDescent="0.25">
      <c r="A240" s="14">
        <v>45384</v>
      </c>
      <c r="B240" s="15" t="s">
        <v>1175</v>
      </c>
      <c r="C240" s="16" t="s">
        <v>1790</v>
      </c>
      <c r="D240" s="17">
        <v>1.1000000000000001</v>
      </c>
      <c r="E240" s="18"/>
    </row>
    <row r="241" spans="1:5" s="13" customFormat="1" ht="15" x14ac:dyDescent="0.25">
      <c r="A241" s="14">
        <v>45384</v>
      </c>
      <c r="B241" s="15" t="s">
        <v>1180</v>
      </c>
      <c r="C241" s="77" t="s">
        <v>1797</v>
      </c>
      <c r="D241" s="17">
        <v>1</v>
      </c>
      <c r="E241" s="18"/>
    </row>
    <row r="242" spans="1:5" s="13" customFormat="1" ht="15" x14ac:dyDescent="0.25">
      <c r="A242" s="14">
        <v>45384</v>
      </c>
      <c r="B242" s="15" t="s">
        <v>1180</v>
      </c>
      <c r="C242" s="77" t="s">
        <v>1793</v>
      </c>
      <c r="D242" s="17">
        <v>0.8</v>
      </c>
      <c r="E242" s="18"/>
    </row>
    <row r="243" spans="1:5" s="13" customFormat="1" ht="30" x14ac:dyDescent="0.25">
      <c r="A243" s="14">
        <v>45385</v>
      </c>
      <c r="B243" s="15" t="s">
        <v>1180</v>
      </c>
      <c r="C243" s="77" t="s">
        <v>1799</v>
      </c>
      <c r="D243" s="17">
        <v>2.1</v>
      </c>
      <c r="E243" s="18"/>
    </row>
    <row r="244" spans="1:5" s="13" customFormat="1" ht="15" x14ac:dyDescent="0.25">
      <c r="A244" s="14">
        <v>45386</v>
      </c>
      <c r="B244" s="15" t="s">
        <v>1175</v>
      </c>
      <c r="C244" s="77" t="s">
        <v>1800</v>
      </c>
      <c r="D244" s="17">
        <v>0.8</v>
      </c>
      <c r="E244" s="18"/>
    </row>
    <row r="245" spans="1:5" s="13" customFormat="1" ht="15" x14ac:dyDescent="0.25">
      <c r="A245" s="14">
        <v>45386</v>
      </c>
      <c r="B245" s="15" t="s">
        <v>1176</v>
      </c>
      <c r="C245" s="77" t="s">
        <v>1805</v>
      </c>
      <c r="D245" s="17">
        <v>0.5</v>
      </c>
      <c r="E245" s="18"/>
    </row>
    <row r="246" spans="1:5" s="13" customFormat="1" ht="15" x14ac:dyDescent="0.25">
      <c r="A246" s="14">
        <v>45386</v>
      </c>
      <c r="B246" s="15" t="s">
        <v>1180</v>
      </c>
      <c r="C246" s="77" t="s">
        <v>1801</v>
      </c>
      <c r="D246" s="17">
        <v>0.9</v>
      </c>
      <c r="E246" s="18"/>
    </row>
    <row r="247" spans="1:5" s="13" customFormat="1" ht="15" x14ac:dyDescent="0.25">
      <c r="A247" s="14">
        <v>45387</v>
      </c>
      <c r="B247" s="15" t="s">
        <v>1175</v>
      </c>
      <c r="C247" s="77" t="s">
        <v>1811</v>
      </c>
      <c r="D247" s="17">
        <v>0.5</v>
      </c>
      <c r="E247" s="18"/>
    </row>
    <row r="248" spans="1:5" s="13" customFormat="1" ht="15" x14ac:dyDescent="0.25">
      <c r="A248" s="14">
        <v>45387</v>
      </c>
      <c r="B248" s="15" t="s">
        <v>1176</v>
      </c>
      <c r="C248" s="77" t="s">
        <v>1809</v>
      </c>
      <c r="D248" s="17">
        <v>1.4</v>
      </c>
      <c r="E248" s="18"/>
    </row>
    <row r="249" spans="1:5" s="13" customFormat="1" ht="15" x14ac:dyDescent="0.25">
      <c r="A249" s="14">
        <v>45387</v>
      </c>
      <c r="B249" s="15" t="s">
        <v>1180</v>
      </c>
      <c r="C249" s="77" t="s">
        <v>1806</v>
      </c>
      <c r="D249" s="17">
        <v>1</v>
      </c>
      <c r="E249" s="18"/>
    </row>
    <row r="250" spans="1:5" s="13" customFormat="1" ht="15" x14ac:dyDescent="0.25">
      <c r="A250" s="14">
        <v>45388</v>
      </c>
      <c r="B250" s="15" t="s">
        <v>1180</v>
      </c>
      <c r="C250" s="77" t="s">
        <v>1273</v>
      </c>
      <c r="D250" s="17">
        <v>2</v>
      </c>
      <c r="E250" s="18"/>
    </row>
    <row r="251" spans="1:5" s="13" customFormat="1" ht="15" x14ac:dyDescent="0.25">
      <c r="A251" s="14">
        <v>45390</v>
      </c>
      <c r="B251" s="15" t="s">
        <v>1180</v>
      </c>
      <c r="C251" s="77" t="s">
        <v>1827</v>
      </c>
      <c r="D251" s="17">
        <v>1.2</v>
      </c>
      <c r="E251" s="18"/>
    </row>
    <row r="252" spans="1:5" s="13" customFormat="1" ht="15" x14ac:dyDescent="0.25">
      <c r="A252" s="14">
        <v>45391</v>
      </c>
      <c r="B252" s="15" t="s">
        <v>1176</v>
      </c>
      <c r="C252" s="77" t="s">
        <v>1819</v>
      </c>
      <c r="D252" s="17">
        <v>0.5</v>
      </c>
      <c r="E252" s="18"/>
    </row>
    <row r="253" spans="1:5" s="13" customFormat="1" ht="15" x14ac:dyDescent="0.25">
      <c r="A253" s="14">
        <v>45391</v>
      </c>
      <c r="B253" s="15" t="s">
        <v>1180</v>
      </c>
      <c r="C253" s="77" t="s">
        <v>1829</v>
      </c>
      <c r="D253" s="17">
        <v>1.7</v>
      </c>
      <c r="E253" s="18"/>
    </row>
    <row r="254" spans="1:5" s="13" customFormat="1" ht="15" x14ac:dyDescent="0.25">
      <c r="A254" s="14">
        <v>45391</v>
      </c>
      <c r="B254" s="15" t="s">
        <v>1180</v>
      </c>
      <c r="C254" s="77" t="s">
        <v>1832</v>
      </c>
      <c r="D254" s="17">
        <v>1.2</v>
      </c>
      <c r="E254" s="18"/>
    </row>
    <row r="255" spans="1:5" s="13" customFormat="1" ht="15" x14ac:dyDescent="0.25">
      <c r="A255" s="14">
        <v>45392</v>
      </c>
      <c r="B255" s="15" t="s">
        <v>1180</v>
      </c>
      <c r="C255" s="77" t="s">
        <v>1834</v>
      </c>
      <c r="D255" s="17">
        <f>0.6+4.8</f>
        <v>5.3999999999999995</v>
      </c>
      <c r="E255" s="18"/>
    </row>
    <row r="256" spans="1:5" s="13" customFormat="1" ht="15" x14ac:dyDescent="0.25">
      <c r="A256" s="14">
        <v>45393</v>
      </c>
      <c r="B256" s="15" t="s">
        <v>1176</v>
      </c>
      <c r="C256" s="77" t="s">
        <v>1837</v>
      </c>
      <c r="D256" s="17">
        <v>1.2</v>
      </c>
      <c r="E256" s="18"/>
    </row>
    <row r="257" spans="1:5" s="13" customFormat="1" ht="15" x14ac:dyDescent="0.25">
      <c r="A257" s="14">
        <v>45393</v>
      </c>
      <c r="B257" s="15" t="s">
        <v>1180</v>
      </c>
      <c r="C257" s="77" t="s">
        <v>1835</v>
      </c>
      <c r="D257" s="17">
        <v>1.3</v>
      </c>
      <c r="E257" s="18"/>
    </row>
    <row r="258" spans="1:5" s="13" customFormat="1" ht="15" x14ac:dyDescent="0.25">
      <c r="A258" s="14">
        <v>45394</v>
      </c>
      <c r="B258" s="15" t="s">
        <v>1175</v>
      </c>
      <c r="C258" s="77" t="s">
        <v>1406</v>
      </c>
      <c r="D258" s="17">
        <v>0.3</v>
      </c>
      <c r="E258" s="18"/>
    </row>
    <row r="259" spans="1:5" s="13" customFormat="1" ht="15" x14ac:dyDescent="0.25">
      <c r="A259" s="14">
        <v>45394</v>
      </c>
      <c r="B259" s="15" t="s">
        <v>1180</v>
      </c>
      <c r="C259" s="77" t="s">
        <v>1839</v>
      </c>
      <c r="D259" s="17">
        <v>1.2</v>
      </c>
      <c r="E259" s="18"/>
    </row>
    <row r="260" spans="1:5" s="13" customFormat="1" ht="15" x14ac:dyDescent="0.25">
      <c r="A260" s="14">
        <v>45397</v>
      </c>
      <c r="B260" s="15" t="s">
        <v>1180</v>
      </c>
      <c r="C260" s="77" t="s">
        <v>1846</v>
      </c>
      <c r="D260" s="17">
        <v>0.8</v>
      </c>
      <c r="E260" s="18"/>
    </row>
    <row r="261" spans="1:5" s="13" customFormat="1" ht="30" x14ac:dyDescent="0.25">
      <c r="A261" s="14">
        <v>45397</v>
      </c>
      <c r="B261" s="15" t="s">
        <v>1180</v>
      </c>
      <c r="C261" s="77" t="s">
        <v>1845</v>
      </c>
      <c r="D261" s="17">
        <v>1</v>
      </c>
      <c r="E261" s="18"/>
    </row>
    <row r="262" spans="1:5" s="13" customFormat="1" ht="15" x14ac:dyDescent="0.25">
      <c r="A262" s="14">
        <v>45398</v>
      </c>
      <c r="B262" s="15" t="s">
        <v>1175</v>
      </c>
      <c r="C262" s="77" t="s">
        <v>1847</v>
      </c>
      <c r="D262" s="17">
        <v>0.8</v>
      </c>
      <c r="E262" s="18"/>
    </row>
    <row r="263" spans="1:5" s="13" customFormat="1" ht="15" x14ac:dyDescent="0.25">
      <c r="A263" s="14">
        <v>45398</v>
      </c>
      <c r="B263" s="15" t="s">
        <v>1175</v>
      </c>
      <c r="C263" s="77" t="s">
        <v>1851</v>
      </c>
      <c r="D263" s="17">
        <v>1</v>
      </c>
      <c r="E263" s="18"/>
    </row>
    <row r="264" spans="1:5" s="13" customFormat="1" ht="15" x14ac:dyDescent="0.25">
      <c r="A264" s="14">
        <v>45398</v>
      </c>
      <c r="B264" s="15" t="s">
        <v>1180</v>
      </c>
      <c r="C264" s="77" t="s">
        <v>1852</v>
      </c>
      <c r="D264" s="17">
        <v>0.8</v>
      </c>
      <c r="E264" s="18"/>
    </row>
    <row r="265" spans="1:5" s="13" customFormat="1" ht="15" x14ac:dyDescent="0.25">
      <c r="A265" s="14">
        <v>45399</v>
      </c>
      <c r="B265" s="15" t="s">
        <v>1175</v>
      </c>
      <c r="C265" s="77" t="s">
        <v>1854</v>
      </c>
      <c r="D265" s="17">
        <v>0.9</v>
      </c>
      <c r="E265" s="18"/>
    </row>
    <row r="266" spans="1:5" s="13" customFormat="1" ht="30" x14ac:dyDescent="0.25">
      <c r="A266" s="14">
        <v>45399</v>
      </c>
      <c r="B266" s="15" t="s">
        <v>1176</v>
      </c>
      <c r="C266" s="77" t="s">
        <v>1856</v>
      </c>
      <c r="D266" s="17">
        <v>4.5</v>
      </c>
      <c r="E266" s="18"/>
    </row>
    <row r="267" spans="1:5" s="13" customFormat="1" ht="15" x14ac:dyDescent="0.25">
      <c r="A267" s="14">
        <v>45399</v>
      </c>
      <c r="B267" s="15" t="s">
        <v>1180</v>
      </c>
      <c r="C267" s="77" t="s">
        <v>1853</v>
      </c>
      <c r="D267" s="17">
        <v>0.5</v>
      </c>
      <c r="E267" s="18"/>
    </row>
    <row r="268" spans="1:5" s="13" customFormat="1" ht="15" hidden="1" x14ac:dyDescent="0.25">
      <c r="A268" s="14"/>
      <c r="B268" s="15"/>
      <c r="C268" s="77"/>
      <c r="D268" s="17"/>
      <c r="E268" s="18"/>
    </row>
    <row r="269" spans="1:5" s="13" customFormat="1" ht="15" hidden="1" x14ac:dyDescent="0.25">
      <c r="A269" s="14"/>
      <c r="B269" s="15"/>
      <c r="C269" s="77"/>
      <c r="D269" s="17"/>
      <c r="E269" s="18"/>
    </row>
    <row r="270" spans="1:5" s="13" customFormat="1" ht="15" x14ac:dyDescent="0.25">
      <c r="A270" s="14">
        <v>45400</v>
      </c>
      <c r="B270" s="15" t="s">
        <v>1180</v>
      </c>
      <c r="C270" s="77" t="s">
        <v>1860</v>
      </c>
      <c r="D270" s="17">
        <v>1.2</v>
      </c>
      <c r="E270" s="18"/>
    </row>
    <row r="271" spans="1:5" s="13" customFormat="1" ht="15" x14ac:dyDescent="0.25">
      <c r="A271" s="14">
        <v>45400</v>
      </c>
      <c r="B271" s="15" t="s">
        <v>1176</v>
      </c>
      <c r="C271" s="77" t="s">
        <v>1855</v>
      </c>
      <c r="D271" s="17">
        <v>1</v>
      </c>
      <c r="E271" s="18"/>
    </row>
    <row r="272" spans="1:5" s="13" customFormat="1" ht="15" x14ac:dyDescent="0.25">
      <c r="A272" s="14">
        <v>45401</v>
      </c>
      <c r="B272" s="15" t="s">
        <v>1175</v>
      </c>
      <c r="C272" s="77" t="s">
        <v>1866</v>
      </c>
      <c r="D272" s="17">
        <v>0.5</v>
      </c>
      <c r="E272" s="18"/>
    </row>
    <row r="273" spans="1:5" s="13" customFormat="1" ht="15" x14ac:dyDescent="0.25">
      <c r="A273" s="14">
        <v>45400</v>
      </c>
      <c r="B273" s="15" t="s">
        <v>1180</v>
      </c>
      <c r="C273" s="77" t="s">
        <v>1858</v>
      </c>
      <c r="D273" s="17">
        <v>0.7</v>
      </c>
      <c r="E273" s="18"/>
    </row>
    <row r="274" spans="1:5" s="13" customFormat="1" ht="15" x14ac:dyDescent="0.25">
      <c r="A274" s="14">
        <v>45401</v>
      </c>
      <c r="B274" s="15" t="s">
        <v>1180</v>
      </c>
      <c r="C274" s="77" t="s">
        <v>1865</v>
      </c>
      <c r="D274" s="17">
        <v>0.8</v>
      </c>
      <c r="E274" s="18"/>
    </row>
    <row r="275" spans="1:5" s="13" customFormat="1" ht="15" x14ac:dyDescent="0.25">
      <c r="A275" s="14">
        <v>45402</v>
      </c>
      <c r="B275" s="15" t="s">
        <v>1180</v>
      </c>
      <c r="C275" s="77" t="s">
        <v>1273</v>
      </c>
      <c r="D275" s="17">
        <v>1</v>
      </c>
      <c r="E275" s="18"/>
    </row>
    <row r="276" spans="1:5" s="13" customFormat="1" ht="15" x14ac:dyDescent="0.25">
      <c r="A276" s="14">
        <v>45402</v>
      </c>
      <c r="B276" s="15" t="s">
        <v>1180</v>
      </c>
      <c r="C276" s="77" t="s">
        <v>1863</v>
      </c>
      <c r="D276" s="17">
        <v>0.5</v>
      </c>
      <c r="E276" s="18"/>
    </row>
    <row r="277" spans="1:5" s="13" customFormat="1" ht="15" x14ac:dyDescent="0.25">
      <c r="A277" s="14">
        <v>45402</v>
      </c>
      <c r="B277" s="15" t="s">
        <v>1176</v>
      </c>
      <c r="C277" s="77" t="s">
        <v>1864</v>
      </c>
      <c r="D277" s="17">
        <v>0.4</v>
      </c>
      <c r="E277" s="18"/>
    </row>
    <row r="278" spans="1:5" s="13" customFormat="1" ht="15" x14ac:dyDescent="0.25">
      <c r="A278" s="14">
        <v>45404</v>
      </c>
      <c r="B278" s="15" t="s">
        <v>1175</v>
      </c>
      <c r="C278" s="77" t="s">
        <v>1877</v>
      </c>
      <c r="D278" s="17">
        <v>0.8</v>
      </c>
      <c r="E278" s="18"/>
    </row>
    <row r="279" spans="1:5" s="13" customFormat="1" ht="15" x14ac:dyDescent="0.25">
      <c r="A279" s="14">
        <v>45405</v>
      </c>
      <c r="B279" s="15" t="s">
        <v>1175</v>
      </c>
      <c r="C279" s="77" t="s">
        <v>1880</v>
      </c>
      <c r="D279" s="17">
        <v>1</v>
      </c>
      <c r="E279" s="18"/>
    </row>
    <row r="280" spans="1:5" s="13" customFormat="1" ht="15" x14ac:dyDescent="0.25">
      <c r="A280" s="14">
        <v>45407</v>
      </c>
      <c r="B280" s="15" t="s">
        <v>1175</v>
      </c>
      <c r="C280" s="77" t="s">
        <v>1893</v>
      </c>
      <c r="D280" s="17">
        <v>1.2</v>
      </c>
      <c r="E280" s="18"/>
    </row>
    <row r="281" spans="1:5" s="13" customFormat="1" ht="15" x14ac:dyDescent="0.25">
      <c r="A281" s="14">
        <v>45408</v>
      </c>
      <c r="B281" s="15" t="s">
        <v>1175</v>
      </c>
      <c r="C281" s="77" t="s">
        <v>1897</v>
      </c>
      <c r="D281" s="17">
        <v>0.4</v>
      </c>
      <c r="E281" s="18"/>
    </row>
    <row r="282" spans="1:5" s="13" customFormat="1" ht="15" x14ac:dyDescent="0.25">
      <c r="A282" s="14">
        <v>45411</v>
      </c>
      <c r="B282" s="15" t="s">
        <v>1175</v>
      </c>
      <c r="C282" s="77" t="s">
        <v>1904</v>
      </c>
      <c r="D282" s="17">
        <v>0.3</v>
      </c>
      <c r="E282" s="18"/>
    </row>
    <row r="283" spans="1:5" s="13" customFormat="1" ht="15" x14ac:dyDescent="0.25">
      <c r="A283" s="14">
        <v>45412</v>
      </c>
      <c r="B283" s="15" t="s">
        <v>1175</v>
      </c>
      <c r="C283" s="77" t="s">
        <v>1912</v>
      </c>
      <c r="D283" s="17">
        <v>0.5</v>
      </c>
      <c r="E283" s="18"/>
    </row>
    <row r="284" spans="1:5" s="13" customFormat="1" ht="15" x14ac:dyDescent="0.25">
      <c r="A284" s="14">
        <v>45411</v>
      </c>
      <c r="B284" s="15" t="s">
        <v>1176</v>
      </c>
      <c r="C284" s="77" t="s">
        <v>1910</v>
      </c>
      <c r="D284" s="17">
        <v>0.2</v>
      </c>
      <c r="E284" s="18"/>
    </row>
    <row r="285" spans="1:5" s="13" customFormat="1" ht="15" x14ac:dyDescent="0.25">
      <c r="A285" s="14">
        <v>45405</v>
      </c>
      <c r="B285" s="15" t="s">
        <v>1177</v>
      </c>
      <c r="C285" s="80" t="s">
        <v>1882</v>
      </c>
      <c r="D285" s="17">
        <v>0.5</v>
      </c>
      <c r="E285" s="18"/>
    </row>
    <row r="286" spans="1:5" s="13" customFormat="1" ht="15" x14ac:dyDescent="0.25">
      <c r="A286" s="14">
        <v>45408</v>
      </c>
      <c r="B286" s="15" t="s">
        <v>1177</v>
      </c>
      <c r="C286" s="80" t="s">
        <v>1891</v>
      </c>
      <c r="D286" s="17">
        <v>0.4</v>
      </c>
      <c r="E286" s="18"/>
    </row>
    <row r="287" spans="1:5" s="13" customFormat="1" ht="15" x14ac:dyDescent="0.25">
      <c r="A287" s="14">
        <v>45404</v>
      </c>
      <c r="B287" s="15" t="s">
        <v>1180</v>
      </c>
      <c r="C287" s="80" t="s">
        <v>1879</v>
      </c>
      <c r="D287" s="17">
        <v>0.8</v>
      </c>
      <c r="E287" s="18"/>
    </row>
    <row r="288" spans="1:5" s="13" customFormat="1" ht="15" x14ac:dyDescent="0.25">
      <c r="A288" s="14">
        <v>45405</v>
      </c>
      <c r="B288" s="15" t="s">
        <v>1180</v>
      </c>
      <c r="C288" s="80" t="s">
        <v>1883</v>
      </c>
      <c r="D288" s="17">
        <v>2</v>
      </c>
      <c r="E288" s="18"/>
    </row>
    <row r="289" spans="1:5" s="13" customFormat="1" ht="15" x14ac:dyDescent="0.25">
      <c r="A289" s="14">
        <v>45406</v>
      </c>
      <c r="B289" s="15" t="s">
        <v>1180</v>
      </c>
      <c r="C289" s="80" t="s">
        <v>1885</v>
      </c>
      <c r="D289" s="17">
        <v>2.5</v>
      </c>
      <c r="E289" s="18"/>
    </row>
    <row r="290" spans="1:5" s="13" customFormat="1" ht="15" x14ac:dyDescent="0.25">
      <c r="A290" s="14">
        <v>45406</v>
      </c>
      <c r="B290" s="15" t="s">
        <v>1180</v>
      </c>
      <c r="C290" s="80" t="s">
        <v>1370</v>
      </c>
      <c r="D290" s="17">
        <v>5</v>
      </c>
      <c r="E290" s="18"/>
    </row>
    <row r="291" spans="1:5" s="13" customFormat="1" ht="15" x14ac:dyDescent="0.25">
      <c r="A291" s="14">
        <v>45407</v>
      </c>
      <c r="B291" s="15" t="s">
        <v>1180</v>
      </c>
      <c r="C291" s="80" t="s">
        <v>1894</v>
      </c>
      <c r="D291" s="17">
        <v>0.9</v>
      </c>
      <c r="E291" s="18"/>
    </row>
    <row r="292" spans="1:5" s="13" customFormat="1" ht="15" x14ac:dyDescent="0.25">
      <c r="A292" s="14">
        <v>45407</v>
      </c>
      <c r="B292" s="15" t="s">
        <v>1180</v>
      </c>
      <c r="C292" s="80" t="s">
        <v>1890</v>
      </c>
      <c r="D292" s="17">
        <v>0.4</v>
      </c>
      <c r="E292" s="18"/>
    </row>
    <row r="293" spans="1:5" s="13" customFormat="1" ht="15" x14ac:dyDescent="0.25">
      <c r="A293" s="14">
        <v>45407</v>
      </c>
      <c r="B293" s="15" t="s">
        <v>1180</v>
      </c>
      <c r="C293" s="80" t="s">
        <v>1891</v>
      </c>
      <c r="D293" s="17">
        <v>0.5</v>
      </c>
      <c r="E293" s="18"/>
    </row>
    <row r="294" spans="1:5" s="13" customFormat="1" ht="15" x14ac:dyDescent="0.25">
      <c r="A294" s="14">
        <v>45408</v>
      </c>
      <c r="B294" s="15" t="s">
        <v>1180</v>
      </c>
      <c r="C294" s="80" t="s">
        <v>1896</v>
      </c>
      <c r="D294" s="17">
        <v>0.7</v>
      </c>
      <c r="E294" s="18"/>
    </row>
    <row r="295" spans="1:5" s="13" customFormat="1" ht="15" x14ac:dyDescent="0.25">
      <c r="A295" s="14">
        <v>45408</v>
      </c>
      <c r="B295" s="15" t="s">
        <v>1180</v>
      </c>
      <c r="C295" s="80" t="s">
        <v>1898</v>
      </c>
      <c r="D295" s="17">
        <v>0.5</v>
      </c>
      <c r="E295" s="18"/>
    </row>
    <row r="296" spans="1:5" s="13" customFormat="1" ht="15" x14ac:dyDescent="0.25">
      <c r="A296" s="14">
        <v>45411</v>
      </c>
      <c r="B296" s="15" t="s">
        <v>1180</v>
      </c>
      <c r="C296" s="80" t="s">
        <v>1908</v>
      </c>
      <c r="D296" s="17">
        <v>1.1000000000000001</v>
      </c>
      <c r="E296" s="18"/>
    </row>
    <row r="297" spans="1:5" s="13" customFormat="1" ht="15" x14ac:dyDescent="0.25">
      <c r="A297" s="14">
        <v>45412</v>
      </c>
      <c r="B297" s="15" t="s">
        <v>1180</v>
      </c>
      <c r="C297" s="80" t="s">
        <v>1915</v>
      </c>
      <c r="D297" s="17">
        <v>1.2</v>
      </c>
      <c r="E297" s="18"/>
    </row>
    <row r="298" spans="1:5" s="13" customFormat="1" ht="15" x14ac:dyDescent="0.25">
      <c r="A298" s="14">
        <v>45412</v>
      </c>
      <c r="B298" s="15" t="s">
        <v>1175</v>
      </c>
      <c r="C298" s="77" t="s">
        <v>1932</v>
      </c>
      <c r="D298" s="17">
        <v>0.5</v>
      </c>
      <c r="E298" s="18"/>
    </row>
    <row r="299" spans="1:5" s="13" customFormat="1" ht="15" x14ac:dyDescent="0.25">
      <c r="A299" s="14">
        <v>45413</v>
      </c>
      <c r="B299" s="15" t="s">
        <v>1175</v>
      </c>
      <c r="C299" s="77" t="s">
        <v>1935</v>
      </c>
      <c r="D299" s="17">
        <v>0.6</v>
      </c>
      <c r="E299" s="18"/>
    </row>
    <row r="300" spans="1:5" s="13" customFormat="1" ht="15" x14ac:dyDescent="0.25">
      <c r="A300" s="14">
        <v>45421</v>
      </c>
      <c r="B300" s="15" t="s">
        <v>1175</v>
      </c>
      <c r="C300" s="77" t="s">
        <v>1973</v>
      </c>
      <c r="D300" s="17">
        <v>0.5</v>
      </c>
      <c r="E300" s="18"/>
    </row>
    <row r="301" spans="1:5" s="13" customFormat="1" ht="15" x14ac:dyDescent="0.25">
      <c r="A301" s="14">
        <v>45412</v>
      </c>
      <c r="B301" s="15" t="s">
        <v>1180</v>
      </c>
      <c r="C301" s="80" t="s">
        <v>1933</v>
      </c>
      <c r="D301" s="17">
        <v>0.2</v>
      </c>
      <c r="E301" s="18"/>
    </row>
    <row r="302" spans="1:5" s="13" customFormat="1" ht="15" x14ac:dyDescent="0.25">
      <c r="A302" s="14">
        <v>45413</v>
      </c>
      <c r="B302" s="15" t="s">
        <v>1180</v>
      </c>
      <c r="C302" s="80" t="s">
        <v>1934</v>
      </c>
      <c r="D302" s="17">
        <v>1.6</v>
      </c>
      <c r="E302" s="18"/>
    </row>
    <row r="303" spans="1:5" s="13" customFormat="1" ht="30" x14ac:dyDescent="0.25">
      <c r="A303" s="14">
        <v>45414</v>
      </c>
      <c r="B303" s="15" t="s">
        <v>1180</v>
      </c>
      <c r="C303" s="80" t="s">
        <v>1941</v>
      </c>
      <c r="D303" s="17">
        <v>1.4</v>
      </c>
      <c r="E303" s="18"/>
    </row>
    <row r="304" spans="1:5" s="13" customFormat="1" ht="15" x14ac:dyDescent="0.25">
      <c r="A304" s="14">
        <v>45415</v>
      </c>
      <c r="B304" s="15" t="s">
        <v>1180</v>
      </c>
      <c r="C304" s="80" t="s">
        <v>1396</v>
      </c>
      <c r="D304" s="17">
        <v>0.4</v>
      </c>
      <c r="E304" s="18"/>
    </row>
    <row r="305" spans="1:5" s="13" customFormat="1" ht="15" x14ac:dyDescent="0.25">
      <c r="A305" s="14">
        <v>45415</v>
      </c>
      <c r="B305" s="15" t="s">
        <v>1180</v>
      </c>
      <c r="C305" s="80" t="s">
        <v>1943</v>
      </c>
      <c r="D305" s="17">
        <v>0.3</v>
      </c>
      <c r="E305" s="18"/>
    </row>
    <row r="306" spans="1:5" s="13" customFormat="1" ht="15" x14ac:dyDescent="0.25">
      <c r="A306" s="14">
        <v>45418</v>
      </c>
      <c r="B306" s="15" t="s">
        <v>1180</v>
      </c>
      <c r="C306" s="80" t="s">
        <v>1955</v>
      </c>
      <c r="D306" s="17">
        <v>0.7</v>
      </c>
      <c r="E306" s="18"/>
    </row>
    <row r="307" spans="1:5" s="13" customFormat="1" ht="15" x14ac:dyDescent="0.25">
      <c r="A307" s="14">
        <v>45418</v>
      </c>
      <c r="B307" s="15" t="s">
        <v>1180</v>
      </c>
      <c r="C307" s="80" t="s">
        <v>1960</v>
      </c>
      <c r="D307" s="17">
        <v>0.8</v>
      </c>
      <c r="E307" s="18"/>
    </row>
    <row r="308" spans="1:5" s="13" customFormat="1" ht="15" x14ac:dyDescent="0.25">
      <c r="A308" s="14">
        <v>45419</v>
      </c>
      <c r="B308" s="15" t="s">
        <v>1180</v>
      </c>
      <c r="C308" s="80" t="s">
        <v>1965</v>
      </c>
      <c r="D308" s="17">
        <v>0.5</v>
      </c>
      <c r="E308" s="18"/>
    </row>
    <row r="309" spans="1:5" s="13" customFormat="1" ht="15" x14ac:dyDescent="0.25">
      <c r="A309" s="14">
        <v>45419</v>
      </c>
      <c r="B309" s="15" t="s">
        <v>1180</v>
      </c>
      <c r="C309" s="80" t="s">
        <v>1966</v>
      </c>
      <c r="D309" s="17">
        <v>0.4</v>
      </c>
      <c r="E309" s="18"/>
    </row>
    <row r="310" spans="1:5" s="13" customFormat="1" ht="15" x14ac:dyDescent="0.25">
      <c r="A310" s="14">
        <v>45420</v>
      </c>
      <c r="B310" s="15" t="s">
        <v>1180</v>
      </c>
      <c r="C310" s="80" t="s">
        <v>1630</v>
      </c>
      <c r="D310" s="17">
        <v>0.6</v>
      </c>
      <c r="E310" s="18"/>
    </row>
    <row r="311" spans="1:5" s="13" customFormat="1" ht="15" x14ac:dyDescent="0.25">
      <c r="A311" s="14">
        <v>45420</v>
      </c>
      <c r="B311" s="15" t="s">
        <v>1180</v>
      </c>
      <c r="C311" s="80" t="s">
        <v>1969</v>
      </c>
      <c r="D311" s="17">
        <v>1.4</v>
      </c>
      <c r="E311" s="18"/>
    </row>
    <row r="312" spans="1:5" s="13" customFormat="1" ht="15" x14ac:dyDescent="0.25">
      <c r="A312" s="14">
        <v>45421</v>
      </c>
      <c r="B312" s="15" t="s">
        <v>1180</v>
      </c>
      <c r="C312" s="80" t="s">
        <v>1975</v>
      </c>
      <c r="D312" s="17">
        <v>0.8</v>
      </c>
      <c r="E312" s="18"/>
    </row>
    <row r="313" spans="1:5" s="13" customFormat="1" ht="15" x14ac:dyDescent="0.25">
      <c r="A313" s="14">
        <v>45422</v>
      </c>
      <c r="B313" s="15" t="s">
        <v>1180</v>
      </c>
      <c r="C313" s="80" t="s">
        <v>1980</v>
      </c>
      <c r="D313" s="17">
        <v>0.8</v>
      </c>
      <c r="E313" s="18"/>
    </row>
    <row r="314" spans="1:5" s="13" customFormat="1" ht="15" x14ac:dyDescent="0.25">
      <c r="A314" s="14">
        <v>45417</v>
      </c>
      <c r="B314" s="15" t="s">
        <v>1176</v>
      </c>
      <c r="C314" s="80" t="s">
        <v>1952</v>
      </c>
      <c r="D314" s="17">
        <v>0.3</v>
      </c>
      <c r="E314" s="18"/>
    </row>
    <row r="315" spans="1:5" s="13" customFormat="1" ht="15" x14ac:dyDescent="0.25">
      <c r="A315" s="14">
        <v>45418</v>
      </c>
      <c r="B315" s="15" t="s">
        <v>1176</v>
      </c>
      <c r="C315" s="80" t="s">
        <v>1959</v>
      </c>
      <c r="D315" s="17">
        <v>0.8</v>
      </c>
      <c r="E315" s="18"/>
    </row>
    <row r="316" spans="1:5" s="13" customFormat="1" ht="15" x14ac:dyDescent="0.25">
      <c r="A316" s="14">
        <v>45421</v>
      </c>
      <c r="B316" s="15" t="s">
        <v>1176</v>
      </c>
      <c r="C316" s="80" t="s">
        <v>1974</v>
      </c>
      <c r="D316" s="17">
        <v>0.9</v>
      </c>
      <c r="E316" s="18"/>
    </row>
    <row r="317" spans="1:5" s="13" customFormat="1" ht="15" x14ac:dyDescent="0.25">
      <c r="A317" s="14">
        <v>45428</v>
      </c>
      <c r="B317" s="15" t="s">
        <v>1175</v>
      </c>
      <c r="C317" s="77" t="s">
        <v>1999</v>
      </c>
      <c r="D317" s="17">
        <v>1.4</v>
      </c>
      <c r="E317" s="18"/>
    </row>
    <row r="318" spans="1:5" s="13" customFormat="1" ht="15" x14ac:dyDescent="0.25">
      <c r="A318" s="14">
        <v>45422</v>
      </c>
      <c r="B318" s="15" t="s">
        <v>1176</v>
      </c>
      <c r="C318" s="80" t="s">
        <v>1982</v>
      </c>
      <c r="D318" s="17">
        <v>0.4</v>
      </c>
      <c r="E318" s="18"/>
    </row>
    <row r="319" spans="1:5" s="13" customFormat="1" ht="15" x14ac:dyDescent="0.25">
      <c r="A319" s="14">
        <v>45427</v>
      </c>
      <c r="B319" s="15" t="s">
        <v>1176</v>
      </c>
      <c r="C319" s="80" t="s">
        <v>1994</v>
      </c>
      <c r="D319" s="17">
        <v>0.3</v>
      </c>
      <c r="E319" s="18"/>
    </row>
    <row r="320" spans="1:5" s="13" customFormat="1" ht="15" x14ac:dyDescent="0.25">
      <c r="A320" s="14">
        <v>45429</v>
      </c>
      <c r="B320" s="15" t="s">
        <v>1176</v>
      </c>
      <c r="C320" s="80" t="s">
        <v>2002</v>
      </c>
      <c r="D320" s="17">
        <v>1.2</v>
      </c>
      <c r="E320" s="18"/>
    </row>
    <row r="321" spans="1:5" s="13" customFormat="1" ht="15" x14ac:dyDescent="0.25">
      <c r="A321" s="14">
        <v>45431</v>
      </c>
      <c r="B321" s="15" t="s">
        <v>1176</v>
      </c>
      <c r="C321" s="80" t="s">
        <v>2005</v>
      </c>
      <c r="D321" s="17">
        <v>0.6</v>
      </c>
      <c r="E321" s="18"/>
    </row>
    <row r="322" spans="1:5" s="13" customFormat="1" ht="15" x14ac:dyDescent="0.25">
      <c r="A322" s="14">
        <v>45432</v>
      </c>
      <c r="B322" s="15" t="s">
        <v>1176</v>
      </c>
      <c r="C322" s="80" t="s">
        <v>2009</v>
      </c>
      <c r="D322" s="17">
        <v>0.8</v>
      </c>
      <c r="E322" s="18"/>
    </row>
    <row r="323" spans="1:5" s="13" customFormat="1" ht="15" x14ac:dyDescent="0.25">
      <c r="A323" s="14">
        <v>45432</v>
      </c>
      <c r="B323" s="15" t="s">
        <v>1176</v>
      </c>
      <c r="C323" s="80" t="s">
        <v>2012</v>
      </c>
      <c r="D323" s="17">
        <v>1</v>
      </c>
      <c r="E323" s="18"/>
    </row>
    <row r="324" spans="1:5" s="13" customFormat="1" ht="15" x14ac:dyDescent="0.25">
      <c r="A324" s="14">
        <v>45425</v>
      </c>
      <c r="B324" s="15" t="s">
        <v>1180</v>
      </c>
      <c r="C324" s="80" t="s">
        <v>1396</v>
      </c>
      <c r="D324" s="17">
        <v>0.6</v>
      </c>
      <c r="E324" s="18"/>
    </row>
    <row r="325" spans="1:5" s="13" customFormat="1" ht="15" x14ac:dyDescent="0.25">
      <c r="A325" s="14">
        <v>45426</v>
      </c>
      <c r="B325" s="15" t="s">
        <v>1180</v>
      </c>
      <c r="C325" s="80" t="s">
        <v>1986</v>
      </c>
      <c r="D325" s="17">
        <v>1.1000000000000001</v>
      </c>
      <c r="E325" s="18"/>
    </row>
    <row r="326" spans="1:5" s="13" customFormat="1" ht="15" x14ac:dyDescent="0.25">
      <c r="A326" s="14">
        <v>45427</v>
      </c>
      <c r="B326" s="15" t="s">
        <v>1180</v>
      </c>
      <c r="C326" s="80" t="s">
        <v>1993</v>
      </c>
      <c r="D326" s="17">
        <v>3.3</v>
      </c>
      <c r="E326" s="18"/>
    </row>
    <row r="327" spans="1:5" s="13" customFormat="1" ht="15" x14ac:dyDescent="0.25">
      <c r="A327" s="14">
        <v>45428</v>
      </c>
      <c r="B327" s="15" t="s">
        <v>1180</v>
      </c>
      <c r="C327" s="80" t="s">
        <v>1998</v>
      </c>
      <c r="D327" s="17">
        <v>0.8</v>
      </c>
      <c r="E327" s="18"/>
    </row>
    <row r="328" spans="1:5" s="13" customFormat="1" ht="15" x14ac:dyDescent="0.25">
      <c r="A328" s="14">
        <v>45429</v>
      </c>
      <c r="B328" s="15" t="s">
        <v>1180</v>
      </c>
      <c r="C328" s="80" t="s">
        <v>2001</v>
      </c>
      <c r="D328" s="17">
        <v>1.3</v>
      </c>
      <c r="E328" s="18"/>
    </row>
    <row r="329" spans="1:5" s="13" customFormat="1" ht="15" x14ac:dyDescent="0.25">
      <c r="A329" s="14">
        <v>45432</v>
      </c>
      <c r="B329" s="15" t="s">
        <v>1180</v>
      </c>
      <c r="C329" s="80" t="s">
        <v>1630</v>
      </c>
      <c r="D329" s="17">
        <v>0.7</v>
      </c>
      <c r="E329" s="18"/>
    </row>
    <row r="330" spans="1:5" s="13" customFormat="1" ht="15" x14ac:dyDescent="0.25">
      <c r="A330" s="14">
        <v>45434</v>
      </c>
      <c r="B330" s="15" t="s">
        <v>1176</v>
      </c>
      <c r="C330" s="80" t="s">
        <v>2027</v>
      </c>
      <c r="D330" s="17">
        <v>0.2</v>
      </c>
      <c r="E330" s="18"/>
    </row>
    <row r="331" spans="1:5" s="13" customFormat="1" ht="15" x14ac:dyDescent="0.25">
      <c r="A331" s="14">
        <v>45432</v>
      </c>
      <c r="B331" s="15" t="s">
        <v>1180</v>
      </c>
      <c r="C331" s="80" t="s">
        <v>2035</v>
      </c>
      <c r="D331" s="17">
        <v>1</v>
      </c>
      <c r="E331" s="18"/>
    </row>
    <row r="332" spans="1:5" s="13" customFormat="1" ht="15" x14ac:dyDescent="0.25">
      <c r="A332" s="14">
        <v>45433</v>
      </c>
      <c r="B332" s="15" t="s">
        <v>1180</v>
      </c>
      <c r="C332" s="80" t="s">
        <v>1396</v>
      </c>
      <c r="D332" s="17">
        <v>0.8</v>
      </c>
      <c r="E332" s="18"/>
    </row>
    <row r="333" spans="1:5" s="13" customFormat="1" ht="15" x14ac:dyDescent="0.25">
      <c r="A333" s="14">
        <v>45433</v>
      </c>
      <c r="B333" s="15" t="s">
        <v>1180</v>
      </c>
      <c r="C333" s="80" t="s">
        <v>2016</v>
      </c>
      <c r="D333" s="17">
        <v>0.3</v>
      </c>
      <c r="E333" s="18"/>
    </row>
    <row r="334" spans="1:5" s="13" customFormat="1" ht="15" x14ac:dyDescent="0.25">
      <c r="A334" s="14">
        <v>45434</v>
      </c>
      <c r="B334" s="15" t="s">
        <v>1180</v>
      </c>
      <c r="C334" s="80" t="s">
        <v>2026</v>
      </c>
      <c r="D334" s="17">
        <v>1.1000000000000001</v>
      </c>
      <c r="E334" s="18"/>
    </row>
    <row r="335" spans="1:5" s="13" customFormat="1" ht="15" x14ac:dyDescent="0.25">
      <c r="A335" s="14">
        <v>45434</v>
      </c>
      <c r="B335" s="15" t="s">
        <v>1180</v>
      </c>
      <c r="C335" s="80" t="s">
        <v>2024</v>
      </c>
      <c r="D335" s="17">
        <v>0.2</v>
      </c>
      <c r="E335" s="18"/>
    </row>
    <row r="336" spans="1:5" s="13" customFormat="1" ht="15" x14ac:dyDescent="0.25">
      <c r="A336" s="14">
        <v>45435</v>
      </c>
      <c r="B336" s="15" t="s">
        <v>1180</v>
      </c>
      <c r="C336" s="80" t="s">
        <v>1853</v>
      </c>
      <c r="D336" s="17">
        <v>0.7</v>
      </c>
      <c r="E336" s="18"/>
    </row>
    <row r="337" spans="1:5" s="13" customFormat="1" ht="15" x14ac:dyDescent="0.25">
      <c r="A337" s="14">
        <v>45436</v>
      </c>
      <c r="B337" s="15" t="s">
        <v>1180</v>
      </c>
      <c r="C337" s="80" t="s">
        <v>2033</v>
      </c>
      <c r="D337" s="17">
        <v>2.9</v>
      </c>
      <c r="E337" s="18"/>
    </row>
    <row r="338" spans="1:5" s="13" customFormat="1" ht="15" x14ac:dyDescent="0.25">
      <c r="A338" s="14">
        <v>45441</v>
      </c>
      <c r="B338" s="15" t="s">
        <v>1175</v>
      </c>
      <c r="C338" s="77" t="s">
        <v>1406</v>
      </c>
      <c r="D338" s="17">
        <v>0.5</v>
      </c>
      <c r="E338" s="18"/>
    </row>
    <row r="339" spans="1:5" s="13" customFormat="1" ht="15" x14ac:dyDescent="0.25">
      <c r="A339" s="14">
        <v>45443</v>
      </c>
      <c r="B339" s="15" t="s">
        <v>1175</v>
      </c>
      <c r="C339" s="80" t="s">
        <v>2053</v>
      </c>
      <c r="D339" s="17">
        <v>0.4</v>
      </c>
      <c r="E339" s="18"/>
    </row>
    <row r="340" spans="1:5" s="13" customFormat="1" ht="15" x14ac:dyDescent="0.25">
      <c r="A340" s="14">
        <v>45439</v>
      </c>
      <c r="B340" s="15" t="s">
        <v>1180</v>
      </c>
      <c r="C340" s="80" t="s">
        <v>2039</v>
      </c>
      <c r="D340" s="17">
        <v>0.7</v>
      </c>
      <c r="E340" s="18"/>
    </row>
    <row r="341" spans="1:5" s="13" customFormat="1" ht="15" x14ac:dyDescent="0.25">
      <c r="A341" s="14">
        <v>45440</v>
      </c>
      <c r="B341" s="15" t="s">
        <v>1180</v>
      </c>
      <c r="C341" s="80" t="s">
        <v>2046</v>
      </c>
      <c r="D341" s="17">
        <v>0.6</v>
      </c>
      <c r="E341" s="18"/>
    </row>
    <row r="342" spans="1:5" s="13" customFormat="1" ht="15" x14ac:dyDescent="0.25">
      <c r="A342" s="14">
        <v>45441</v>
      </c>
      <c r="B342" s="15" t="s">
        <v>1180</v>
      </c>
      <c r="C342" s="80" t="s">
        <v>2045</v>
      </c>
      <c r="D342" s="17">
        <v>1.1000000000000001</v>
      </c>
      <c r="E342" s="18"/>
    </row>
    <row r="343" spans="1:5" s="13" customFormat="1" ht="15.75" customHeight="1" x14ac:dyDescent="0.25">
      <c r="A343" s="14">
        <v>45442</v>
      </c>
      <c r="B343" s="15" t="s">
        <v>1180</v>
      </c>
      <c r="C343" s="80" t="s">
        <v>2050</v>
      </c>
      <c r="D343" s="17">
        <v>1.2</v>
      </c>
      <c r="E343" s="18"/>
    </row>
    <row r="344" spans="1:5" s="13" customFormat="1" ht="15.75" customHeight="1" x14ac:dyDescent="0.25">
      <c r="A344" s="14">
        <v>45443</v>
      </c>
      <c r="B344" s="15" t="s">
        <v>1180</v>
      </c>
      <c r="C344" s="80" t="s">
        <v>2052</v>
      </c>
      <c r="D344" s="17">
        <v>0.8</v>
      </c>
      <c r="E344" s="18"/>
    </row>
    <row r="345" spans="1:5" s="13" customFormat="1" ht="15.75" customHeight="1" x14ac:dyDescent="0.25">
      <c r="A345" s="14">
        <v>45448</v>
      </c>
      <c r="B345" s="15" t="s">
        <v>1176</v>
      </c>
      <c r="C345" s="80" t="s">
        <v>2072</v>
      </c>
      <c r="D345" s="17">
        <v>0.6</v>
      </c>
      <c r="E345" s="18"/>
    </row>
    <row r="346" spans="1:5" s="13" customFormat="1" ht="15.75" customHeight="1" x14ac:dyDescent="0.25">
      <c r="A346" s="14">
        <v>45449</v>
      </c>
      <c r="B346" s="15" t="s">
        <v>1176</v>
      </c>
      <c r="C346" s="80" t="s">
        <v>2077</v>
      </c>
      <c r="D346" s="17">
        <v>0.4</v>
      </c>
      <c r="E346" s="18"/>
    </row>
    <row r="347" spans="1:5" s="13" customFormat="1" ht="15.75" customHeight="1" x14ac:dyDescent="0.25">
      <c r="A347" s="14">
        <v>45449</v>
      </c>
      <c r="B347" s="15" t="s">
        <v>1176</v>
      </c>
      <c r="C347" s="80" t="s">
        <v>2081</v>
      </c>
      <c r="D347" s="17">
        <v>0.3</v>
      </c>
      <c r="E347" s="18"/>
    </row>
    <row r="348" spans="1:5" s="13" customFormat="1" ht="15.75" customHeight="1" x14ac:dyDescent="0.25">
      <c r="A348" s="14">
        <v>45456</v>
      </c>
      <c r="B348" s="15" t="s">
        <v>1176</v>
      </c>
      <c r="C348" s="80" t="s">
        <v>2118</v>
      </c>
      <c r="D348" s="17">
        <v>1</v>
      </c>
      <c r="E348" s="18"/>
    </row>
    <row r="349" spans="1:5" s="13" customFormat="1" ht="15" x14ac:dyDescent="0.25">
      <c r="A349" s="14">
        <v>45447</v>
      </c>
      <c r="B349" s="15" t="s">
        <v>1177</v>
      </c>
      <c r="C349" s="80" t="s">
        <v>2064</v>
      </c>
      <c r="D349" s="17">
        <v>0.4</v>
      </c>
      <c r="E349" s="18"/>
    </row>
    <row r="350" spans="1:5" s="13" customFormat="1" ht="12.75" customHeight="1" x14ac:dyDescent="0.25">
      <c r="A350" s="14">
        <v>45455</v>
      </c>
      <c r="B350" s="15" t="s">
        <v>1177</v>
      </c>
      <c r="C350" s="80" t="s">
        <v>2108</v>
      </c>
      <c r="D350" s="17">
        <v>0.2</v>
      </c>
      <c r="E350" s="18"/>
    </row>
    <row r="351" spans="1:5" s="13" customFormat="1" ht="15.75" customHeight="1" x14ac:dyDescent="0.25">
      <c r="A351" s="14">
        <v>45446</v>
      </c>
      <c r="B351" s="15" t="s">
        <v>1180</v>
      </c>
      <c r="C351" s="80" t="s">
        <v>2090</v>
      </c>
      <c r="D351" s="17">
        <v>1.8</v>
      </c>
      <c r="E351" s="18"/>
    </row>
    <row r="352" spans="1:5" s="13" customFormat="1" ht="15.75" customHeight="1" x14ac:dyDescent="0.25">
      <c r="A352" s="14">
        <v>45447</v>
      </c>
      <c r="B352" s="15" t="s">
        <v>1180</v>
      </c>
      <c r="C352" s="80" t="s">
        <v>2067</v>
      </c>
      <c r="D352" s="17">
        <v>1.4</v>
      </c>
      <c r="E352" s="18"/>
    </row>
    <row r="353" spans="1:5" s="13" customFormat="1" ht="15.75" customHeight="1" x14ac:dyDescent="0.25">
      <c r="A353" s="14">
        <v>45448</v>
      </c>
      <c r="B353" s="15" t="s">
        <v>1180</v>
      </c>
      <c r="C353" s="80" t="s">
        <v>2089</v>
      </c>
      <c r="D353" s="17">
        <v>1.9</v>
      </c>
      <c r="E353" s="18"/>
    </row>
    <row r="354" spans="1:5" s="13" customFormat="1" ht="15.75" customHeight="1" x14ac:dyDescent="0.25">
      <c r="A354" s="14">
        <v>45449</v>
      </c>
      <c r="B354" s="15" t="s">
        <v>1180</v>
      </c>
      <c r="C354" s="80" t="s">
        <v>2074</v>
      </c>
      <c r="D354" s="17">
        <v>0.9</v>
      </c>
      <c r="E354" s="18"/>
    </row>
    <row r="355" spans="1:5" s="13" customFormat="1" ht="15.75" customHeight="1" x14ac:dyDescent="0.25">
      <c r="A355" s="14">
        <v>45449</v>
      </c>
      <c r="B355" s="15" t="s">
        <v>1180</v>
      </c>
      <c r="C355" s="80" t="s">
        <v>1485</v>
      </c>
      <c r="D355" s="17">
        <v>0.4</v>
      </c>
      <c r="E355" s="18"/>
    </row>
    <row r="356" spans="1:5" s="13" customFormat="1" ht="15.75" customHeight="1" x14ac:dyDescent="0.25">
      <c r="A356" s="14">
        <v>45450</v>
      </c>
      <c r="B356" s="15" t="s">
        <v>1180</v>
      </c>
      <c r="C356" s="80" t="s">
        <v>2084</v>
      </c>
      <c r="D356" s="17">
        <v>0.8</v>
      </c>
      <c r="E356" s="18"/>
    </row>
    <row r="357" spans="1:5" s="13" customFormat="1" ht="15.75" customHeight="1" x14ac:dyDescent="0.25">
      <c r="A357" s="14">
        <v>45453</v>
      </c>
      <c r="B357" s="15" t="s">
        <v>1180</v>
      </c>
      <c r="C357" s="80" t="s">
        <v>2091</v>
      </c>
      <c r="D357" s="17">
        <v>0.7</v>
      </c>
      <c r="E357" s="18"/>
    </row>
    <row r="358" spans="1:5" s="13" customFormat="1" ht="15.75" customHeight="1" x14ac:dyDescent="0.25">
      <c r="A358" s="14">
        <v>45453</v>
      </c>
      <c r="B358" s="15" t="s">
        <v>1180</v>
      </c>
      <c r="C358" s="80" t="s">
        <v>2097</v>
      </c>
      <c r="D358" s="17">
        <v>0.5</v>
      </c>
      <c r="E358" s="18"/>
    </row>
    <row r="359" spans="1:5" s="13" customFormat="1" ht="15.75" customHeight="1" x14ac:dyDescent="0.25">
      <c r="A359" s="14">
        <v>45454</v>
      </c>
      <c r="B359" s="15" t="s">
        <v>1180</v>
      </c>
      <c r="C359" s="80" t="s">
        <v>2096</v>
      </c>
      <c r="D359" s="17">
        <v>0.6</v>
      </c>
      <c r="E359" s="18"/>
    </row>
    <row r="360" spans="1:5" s="13" customFormat="1" ht="15.75" customHeight="1" x14ac:dyDescent="0.25">
      <c r="A360" s="14">
        <v>45454</v>
      </c>
      <c r="B360" s="15" t="s">
        <v>1180</v>
      </c>
      <c r="C360" s="80" t="s">
        <v>2100</v>
      </c>
      <c r="D360" s="17">
        <v>0.4</v>
      </c>
      <c r="E360" s="18"/>
    </row>
    <row r="361" spans="1:5" s="13" customFormat="1" ht="15.75" customHeight="1" x14ac:dyDescent="0.25">
      <c r="A361" s="14">
        <v>45454</v>
      </c>
      <c r="B361" s="15" t="s">
        <v>1180</v>
      </c>
      <c r="C361" s="80" t="s">
        <v>2101</v>
      </c>
      <c r="D361" s="17">
        <v>0.4</v>
      </c>
      <c r="E361" s="18"/>
    </row>
    <row r="362" spans="1:5" s="13" customFormat="1" ht="15.75" customHeight="1" x14ac:dyDescent="0.25">
      <c r="A362" s="14">
        <v>45455</v>
      </c>
      <c r="B362" s="15" t="s">
        <v>1180</v>
      </c>
      <c r="C362" s="80" t="s">
        <v>2107</v>
      </c>
      <c r="D362" s="17">
        <v>3</v>
      </c>
      <c r="E362" s="18"/>
    </row>
    <row r="363" spans="1:5" s="13" customFormat="1" ht="15.75" customHeight="1" x14ac:dyDescent="0.25">
      <c r="A363" s="14">
        <v>45456</v>
      </c>
      <c r="B363" s="15" t="s">
        <v>1180</v>
      </c>
      <c r="C363" s="80" t="s">
        <v>2112</v>
      </c>
      <c r="D363" s="17">
        <v>0.8</v>
      </c>
      <c r="E363" s="18"/>
    </row>
    <row r="364" spans="1:5" s="13" customFormat="1" ht="15.75" customHeight="1" x14ac:dyDescent="0.25">
      <c r="A364" s="14">
        <v>45456</v>
      </c>
      <c r="B364" s="15" t="s">
        <v>1180</v>
      </c>
      <c r="C364" s="80" t="s">
        <v>2115</v>
      </c>
      <c r="D364" s="17">
        <v>0.5</v>
      </c>
      <c r="E364" s="18"/>
    </row>
    <row r="365" spans="1:5" s="13" customFormat="1" ht="15.75" customHeight="1" x14ac:dyDescent="0.25">
      <c r="A365" s="14">
        <v>45456</v>
      </c>
      <c r="B365" s="15" t="s">
        <v>1180</v>
      </c>
      <c r="C365" s="80" t="s">
        <v>2120</v>
      </c>
      <c r="D365" s="17">
        <v>0.8</v>
      </c>
      <c r="E365" s="18"/>
    </row>
    <row r="366" spans="1:5" s="13" customFormat="1" ht="15.75" customHeight="1" x14ac:dyDescent="0.25">
      <c r="A366" s="14">
        <v>45457</v>
      </c>
      <c r="B366" s="15" t="s">
        <v>1180</v>
      </c>
      <c r="C366" s="80" t="s">
        <v>1630</v>
      </c>
      <c r="D366" s="17">
        <v>0.7</v>
      </c>
      <c r="E366" s="18"/>
    </row>
    <row r="367" spans="1:5" s="13" customFormat="1" ht="30" x14ac:dyDescent="0.25">
      <c r="A367" s="14">
        <v>45453</v>
      </c>
      <c r="B367" s="15" t="s">
        <v>1175</v>
      </c>
      <c r="C367" s="80" t="s">
        <v>2095</v>
      </c>
      <c r="D367" s="17">
        <v>2.2999999999999998</v>
      </c>
      <c r="E367" s="18"/>
    </row>
    <row r="368" spans="1:5" s="13" customFormat="1" ht="15.75" customHeight="1" x14ac:dyDescent="0.25">
      <c r="A368" s="14">
        <v>45460</v>
      </c>
      <c r="B368" s="15" t="s">
        <v>1180</v>
      </c>
      <c r="C368" s="80" t="s">
        <v>2124</v>
      </c>
      <c r="D368" s="17">
        <v>0.7</v>
      </c>
      <c r="E368" s="18"/>
    </row>
    <row r="369" spans="1:5" s="13" customFormat="1" ht="15" x14ac:dyDescent="0.25">
      <c r="A369" s="14">
        <v>45461</v>
      </c>
      <c r="B369" s="15" t="s">
        <v>1175</v>
      </c>
      <c r="C369" s="80" t="s">
        <v>2132</v>
      </c>
      <c r="D369" s="17">
        <v>0.7</v>
      </c>
      <c r="E369" s="18"/>
    </row>
    <row r="370" spans="1:5" s="13" customFormat="1" ht="15.75" customHeight="1" x14ac:dyDescent="0.25">
      <c r="A370" s="14">
        <v>45463</v>
      </c>
      <c r="B370" s="15" t="s">
        <v>1176</v>
      </c>
      <c r="C370" s="80" t="s">
        <v>2157</v>
      </c>
      <c r="D370" s="17">
        <v>0.4</v>
      </c>
      <c r="E370" s="18"/>
    </row>
    <row r="371" spans="1:5" s="13" customFormat="1" ht="15.75" customHeight="1" x14ac:dyDescent="0.25">
      <c r="A371" s="14">
        <v>45463</v>
      </c>
      <c r="B371" s="15" t="s">
        <v>1177</v>
      </c>
      <c r="C371" s="80" t="s">
        <v>2152</v>
      </c>
      <c r="D371" s="17">
        <v>0.3</v>
      </c>
      <c r="E371" s="18"/>
    </row>
    <row r="372" spans="1:5" s="13" customFormat="1" ht="15.75" customHeight="1" x14ac:dyDescent="0.25">
      <c r="A372" s="14">
        <v>45460</v>
      </c>
      <c r="B372" s="15" t="s">
        <v>1180</v>
      </c>
      <c r="C372" s="80" t="s">
        <v>2127</v>
      </c>
      <c r="D372" s="17">
        <v>0.8</v>
      </c>
      <c r="E372" s="18"/>
    </row>
    <row r="373" spans="1:5" s="13" customFormat="1" ht="15.75" customHeight="1" x14ac:dyDescent="0.25">
      <c r="A373" s="14">
        <v>45460</v>
      </c>
      <c r="B373" s="15" t="s">
        <v>1180</v>
      </c>
      <c r="C373" s="80" t="s">
        <v>1263</v>
      </c>
      <c r="D373" s="17">
        <v>0.8</v>
      </c>
      <c r="E373" s="18"/>
    </row>
    <row r="374" spans="1:5" s="13" customFormat="1" ht="15.75" customHeight="1" x14ac:dyDescent="0.25">
      <c r="A374" s="14">
        <v>45461</v>
      </c>
      <c r="B374" s="15" t="s">
        <v>1180</v>
      </c>
      <c r="C374" s="80" t="s">
        <v>2138</v>
      </c>
      <c r="D374" s="17">
        <v>1.4</v>
      </c>
      <c r="E374" s="18"/>
    </row>
    <row r="375" spans="1:5" s="13" customFormat="1" ht="15.75" customHeight="1" x14ac:dyDescent="0.25">
      <c r="A375" s="14">
        <v>45462</v>
      </c>
      <c r="B375" s="15" t="s">
        <v>1180</v>
      </c>
      <c r="C375" s="80" t="s">
        <v>2149</v>
      </c>
      <c r="D375" s="17">
        <v>1.3</v>
      </c>
      <c r="E375" s="18"/>
    </row>
    <row r="376" spans="1:5" s="13" customFormat="1" ht="15.75" customHeight="1" x14ac:dyDescent="0.25">
      <c r="A376" s="14">
        <v>45463</v>
      </c>
      <c r="B376" s="15" t="s">
        <v>1180</v>
      </c>
      <c r="C376" s="80" t="s">
        <v>2151</v>
      </c>
      <c r="D376" s="17">
        <v>0.8</v>
      </c>
      <c r="E376" s="18"/>
    </row>
    <row r="377" spans="1:5" s="13" customFormat="1" ht="15.75" customHeight="1" x14ac:dyDescent="0.25">
      <c r="A377" s="14">
        <v>45463</v>
      </c>
      <c r="B377" s="15" t="s">
        <v>1180</v>
      </c>
      <c r="C377" s="80" t="s">
        <v>2155</v>
      </c>
      <c r="D377" s="17">
        <v>0.5</v>
      </c>
      <c r="E377" s="18"/>
    </row>
    <row r="378" spans="1:5" s="13" customFormat="1" ht="15.75" customHeight="1" x14ac:dyDescent="0.25">
      <c r="A378" s="14">
        <v>45464</v>
      </c>
      <c r="B378" s="15" t="s">
        <v>1180</v>
      </c>
      <c r="C378" s="80" t="s">
        <v>1718</v>
      </c>
      <c r="D378" s="17">
        <v>0.8</v>
      </c>
      <c r="E378" s="18"/>
    </row>
    <row r="379" spans="1:5" s="13" customFormat="1" ht="15" x14ac:dyDescent="0.25">
      <c r="A379" s="14">
        <v>45468</v>
      </c>
      <c r="B379" s="15" t="s">
        <v>1175</v>
      </c>
      <c r="C379" s="80" t="s">
        <v>2170</v>
      </c>
      <c r="D379" s="17">
        <v>0.3</v>
      </c>
      <c r="E379" s="18"/>
    </row>
    <row r="380" spans="1:5" s="13" customFormat="1" ht="15" x14ac:dyDescent="0.25">
      <c r="A380" s="14">
        <v>45469</v>
      </c>
      <c r="B380" s="15" t="s">
        <v>1175</v>
      </c>
      <c r="C380" s="80" t="s">
        <v>2175</v>
      </c>
      <c r="D380" s="17">
        <v>0.5</v>
      </c>
      <c r="E380" s="18"/>
    </row>
    <row r="381" spans="1:5" s="13" customFormat="1" ht="15" x14ac:dyDescent="0.25">
      <c r="A381" s="14">
        <v>45475</v>
      </c>
      <c r="B381" s="15" t="s">
        <v>1175</v>
      </c>
      <c r="C381" s="80" t="s">
        <v>2199</v>
      </c>
      <c r="D381" s="17">
        <v>0.3</v>
      </c>
      <c r="E381" s="18"/>
    </row>
    <row r="382" spans="1:5" s="13" customFormat="1" ht="15" x14ac:dyDescent="0.25">
      <c r="A382" s="14">
        <v>45476</v>
      </c>
      <c r="B382" s="15" t="s">
        <v>1175</v>
      </c>
      <c r="C382" s="80" t="s">
        <v>2213</v>
      </c>
      <c r="D382" s="17">
        <v>1</v>
      </c>
      <c r="E382" s="18"/>
    </row>
    <row r="383" spans="1:5" s="13" customFormat="1" ht="15" x14ac:dyDescent="0.25">
      <c r="A383" s="14">
        <v>45482</v>
      </c>
      <c r="B383" s="15" t="s">
        <v>1175</v>
      </c>
      <c r="C383" s="80" t="s">
        <v>2230</v>
      </c>
      <c r="D383" s="17">
        <v>0.5</v>
      </c>
      <c r="E383" s="18"/>
    </row>
    <row r="384" spans="1:5" s="13" customFormat="1" ht="15" x14ac:dyDescent="0.25">
      <c r="A384" s="14">
        <v>45483</v>
      </c>
      <c r="B384" s="15" t="s">
        <v>1175</v>
      </c>
      <c r="C384" s="80" t="s">
        <v>2242</v>
      </c>
      <c r="D384" s="17">
        <v>0.5</v>
      </c>
      <c r="E384" s="18"/>
    </row>
    <row r="385" spans="1:5" s="13" customFormat="1" ht="15" x14ac:dyDescent="0.25">
      <c r="A385" s="14">
        <v>45484</v>
      </c>
      <c r="B385" s="15" t="s">
        <v>1175</v>
      </c>
      <c r="C385" s="80" t="s">
        <v>2251</v>
      </c>
      <c r="D385" s="17">
        <v>0.8</v>
      </c>
      <c r="E385" s="18"/>
    </row>
    <row r="386" spans="1:5" s="13" customFormat="1" ht="15.75" customHeight="1" x14ac:dyDescent="0.25">
      <c r="A386" s="14">
        <v>45485</v>
      </c>
      <c r="B386" s="15" t="s">
        <v>1175</v>
      </c>
      <c r="C386" s="80" t="s">
        <v>2258</v>
      </c>
      <c r="D386" s="17">
        <v>0.8</v>
      </c>
      <c r="E386" s="18"/>
    </row>
    <row r="387" spans="1:5" s="13" customFormat="1" ht="15" x14ac:dyDescent="0.25">
      <c r="A387" s="14">
        <v>45489</v>
      </c>
      <c r="B387" s="15" t="s">
        <v>1175</v>
      </c>
      <c r="C387" s="80" t="s">
        <v>2291</v>
      </c>
      <c r="D387" s="17">
        <v>0.6</v>
      </c>
      <c r="E387" s="18"/>
    </row>
    <row r="388" spans="1:5" s="13" customFormat="1" ht="15.75" customHeight="1" x14ac:dyDescent="0.25">
      <c r="A388" s="14">
        <v>45489</v>
      </c>
      <c r="B388" s="15" t="s">
        <v>1175</v>
      </c>
      <c r="C388" s="80" t="s">
        <v>2293</v>
      </c>
      <c r="D388" s="17">
        <v>0.5</v>
      </c>
      <c r="E388" s="18"/>
    </row>
    <row r="389" spans="1:5" s="13" customFormat="1" ht="15.75" customHeight="1" x14ac:dyDescent="0.25">
      <c r="A389" s="14">
        <v>45477</v>
      </c>
      <c r="B389" s="15" t="s">
        <v>1176</v>
      </c>
      <c r="C389" s="80" t="s">
        <v>2214</v>
      </c>
      <c r="D389" s="17">
        <v>0.6</v>
      </c>
      <c r="E389" s="18"/>
    </row>
    <row r="390" spans="1:5" s="13" customFormat="1" ht="15.75" customHeight="1" x14ac:dyDescent="0.25">
      <c r="A390" s="14">
        <v>45478</v>
      </c>
      <c r="B390" s="15" t="s">
        <v>1176</v>
      </c>
      <c r="C390" s="80" t="s">
        <v>2219</v>
      </c>
      <c r="D390" s="17">
        <v>0.7</v>
      </c>
      <c r="E390" s="18"/>
    </row>
    <row r="391" spans="1:5" s="13" customFormat="1" ht="15.75" customHeight="1" x14ac:dyDescent="0.25">
      <c r="A391" s="14">
        <v>45482</v>
      </c>
      <c r="B391" s="15" t="s">
        <v>1176</v>
      </c>
      <c r="C391" s="80" t="s">
        <v>2237</v>
      </c>
      <c r="D391" s="17">
        <v>0.2</v>
      </c>
      <c r="E391" s="18"/>
    </row>
    <row r="392" spans="1:5" s="13" customFormat="1" ht="15.75" customHeight="1" x14ac:dyDescent="0.25">
      <c r="A392" s="14">
        <v>45468</v>
      </c>
      <c r="B392" s="15" t="s">
        <v>1180</v>
      </c>
      <c r="C392" s="80" t="s">
        <v>2171</v>
      </c>
      <c r="D392" s="17">
        <v>1.8</v>
      </c>
      <c r="E392" s="18"/>
    </row>
    <row r="393" spans="1:5" s="13" customFormat="1" ht="15.75" customHeight="1" x14ac:dyDescent="0.25">
      <c r="A393" s="14">
        <v>45469</v>
      </c>
      <c r="B393" s="15" t="s">
        <v>1180</v>
      </c>
      <c r="C393" s="80" t="s">
        <v>2178</v>
      </c>
      <c r="D393" s="17">
        <v>1.1000000000000001</v>
      </c>
      <c r="E393" s="18"/>
    </row>
    <row r="394" spans="1:5" s="13" customFormat="1" ht="15.75" customHeight="1" x14ac:dyDescent="0.25">
      <c r="A394" s="14">
        <v>45469</v>
      </c>
      <c r="B394" s="15" t="s">
        <v>1180</v>
      </c>
      <c r="C394" s="80" t="s">
        <v>2181</v>
      </c>
      <c r="D394" s="17">
        <v>0.2</v>
      </c>
      <c r="E394" s="18"/>
    </row>
    <row r="395" spans="1:5" s="13" customFormat="1" ht="15.75" customHeight="1" x14ac:dyDescent="0.25">
      <c r="A395" s="14">
        <v>45470</v>
      </c>
      <c r="B395" s="15" t="s">
        <v>1180</v>
      </c>
      <c r="C395" s="80" t="s">
        <v>2184</v>
      </c>
      <c r="D395" s="17">
        <v>1</v>
      </c>
      <c r="E395" s="18"/>
    </row>
    <row r="396" spans="1:5" s="13" customFormat="1" ht="15.75" customHeight="1" x14ac:dyDescent="0.25">
      <c r="A396" s="14">
        <v>45471</v>
      </c>
      <c r="B396" s="15" t="s">
        <v>1180</v>
      </c>
      <c r="C396" s="80" t="s">
        <v>2187</v>
      </c>
      <c r="D396" s="17">
        <v>0.9</v>
      </c>
      <c r="E396" s="18"/>
    </row>
    <row r="397" spans="1:5" s="13" customFormat="1" ht="15.75" customHeight="1" x14ac:dyDescent="0.25">
      <c r="A397" s="14">
        <v>45475</v>
      </c>
      <c r="B397" s="15" t="s">
        <v>1180</v>
      </c>
      <c r="C397" s="80" t="s">
        <v>2197</v>
      </c>
      <c r="D397" s="17">
        <v>0.9</v>
      </c>
      <c r="E397" s="18"/>
    </row>
    <row r="398" spans="1:5" s="13" customFormat="1" ht="15.75" customHeight="1" x14ac:dyDescent="0.25">
      <c r="A398" s="14">
        <v>45475</v>
      </c>
      <c r="B398" s="15" t="s">
        <v>1180</v>
      </c>
      <c r="C398" s="80" t="s">
        <v>2204</v>
      </c>
      <c r="D398" s="17">
        <v>0.5</v>
      </c>
      <c r="E398" s="18"/>
    </row>
    <row r="399" spans="1:5" s="13" customFormat="1" ht="15.75" customHeight="1" x14ac:dyDescent="0.25">
      <c r="A399" s="14">
        <v>45476</v>
      </c>
      <c r="B399" s="15" t="s">
        <v>1180</v>
      </c>
      <c r="C399" s="80" t="s">
        <v>2206</v>
      </c>
      <c r="D399" s="17">
        <v>0.8</v>
      </c>
      <c r="E399" s="18"/>
    </row>
    <row r="400" spans="1:5" s="13" customFormat="1" ht="15.75" customHeight="1" x14ac:dyDescent="0.25">
      <c r="A400" s="14">
        <v>45477</v>
      </c>
      <c r="B400" s="15" t="s">
        <v>1180</v>
      </c>
      <c r="C400" s="80" t="s">
        <v>2216</v>
      </c>
      <c r="D400" s="17">
        <v>1.3</v>
      </c>
      <c r="E400" s="18"/>
    </row>
    <row r="401" spans="1:5" s="13" customFormat="1" ht="15.75" customHeight="1" x14ac:dyDescent="0.25">
      <c r="A401" s="14">
        <v>45478</v>
      </c>
      <c r="B401" s="15" t="s">
        <v>1180</v>
      </c>
      <c r="C401" s="80" t="s">
        <v>2218</v>
      </c>
      <c r="D401" s="17">
        <v>0.6</v>
      </c>
      <c r="E401" s="18"/>
    </row>
    <row r="402" spans="1:5" s="13" customFormat="1" ht="15.75" customHeight="1" x14ac:dyDescent="0.25">
      <c r="A402" s="14">
        <v>45478</v>
      </c>
      <c r="B402" s="15" t="s">
        <v>1180</v>
      </c>
      <c r="C402" s="80" t="s">
        <v>2220</v>
      </c>
      <c r="D402" s="17">
        <v>0.3</v>
      </c>
      <c r="E402" s="18"/>
    </row>
    <row r="403" spans="1:5" s="13" customFormat="1" ht="15.75" customHeight="1" x14ac:dyDescent="0.25">
      <c r="A403" s="14">
        <v>45481</v>
      </c>
      <c r="B403" s="15" t="s">
        <v>1180</v>
      </c>
      <c r="C403" s="80" t="s">
        <v>2227</v>
      </c>
      <c r="D403" s="17">
        <v>0.9</v>
      </c>
      <c r="E403" s="18"/>
    </row>
    <row r="404" spans="1:5" s="13" customFormat="1" ht="15.75" customHeight="1" x14ac:dyDescent="0.25">
      <c r="A404" s="14">
        <v>45482</v>
      </c>
      <c r="B404" s="15" t="s">
        <v>1180</v>
      </c>
      <c r="C404" s="80" t="s">
        <v>2233</v>
      </c>
      <c r="D404" s="17">
        <v>1.1000000000000001</v>
      </c>
      <c r="E404" s="18"/>
    </row>
    <row r="405" spans="1:5" s="13" customFormat="1" ht="15.75" customHeight="1" x14ac:dyDescent="0.25">
      <c r="A405" s="14">
        <v>45483</v>
      </c>
      <c r="B405" s="15" t="s">
        <v>1180</v>
      </c>
      <c r="C405" s="80" t="s">
        <v>2241</v>
      </c>
      <c r="D405" s="17">
        <v>2.7</v>
      </c>
      <c r="E405" s="18"/>
    </row>
    <row r="406" spans="1:5" s="13" customFormat="1" ht="15.75" customHeight="1" x14ac:dyDescent="0.25">
      <c r="A406" s="14">
        <v>45483</v>
      </c>
      <c r="B406" s="15" t="s">
        <v>1180</v>
      </c>
      <c r="C406" s="80" t="s">
        <v>2245</v>
      </c>
      <c r="D406" s="17">
        <v>0.3</v>
      </c>
      <c r="E406" s="18"/>
    </row>
    <row r="407" spans="1:5" s="13" customFormat="1" ht="15.75" customHeight="1" x14ac:dyDescent="0.25">
      <c r="A407" s="14">
        <v>45484</v>
      </c>
      <c r="B407" s="15" t="s">
        <v>1180</v>
      </c>
      <c r="C407" s="80" t="s">
        <v>1396</v>
      </c>
      <c r="D407" s="17">
        <v>0.9</v>
      </c>
      <c r="E407" s="18"/>
    </row>
    <row r="408" spans="1:5" s="13" customFormat="1" ht="15.75" customHeight="1" x14ac:dyDescent="0.25">
      <c r="A408" s="14">
        <v>45485</v>
      </c>
      <c r="B408" s="15" t="s">
        <v>1180</v>
      </c>
      <c r="C408" s="80" t="s">
        <v>2259</v>
      </c>
      <c r="D408" s="17">
        <v>1</v>
      </c>
      <c r="E408" s="18"/>
    </row>
    <row r="409" spans="1:5" s="13" customFormat="1" ht="15.75" customHeight="1" x14ac:dyDescent="0.25">
      <c r="A409" s="14">
        <v>45488</v>
      </c>
      <c r="B409" s="15" t="s">
        <v>1180</v>
      </c>
      <c r="C409" s="80" t="s">
        <v>2286</v>
      </c>
      <c r="D409" s="17">
        <v>0.8</v>
      </c>
      <c r="E409" s="18"/>
    </row>
    <row r="410" spans="1:5" s="13" customFormat="1" ht="15.75" customHeight="1" x14ac:dyDescent="0.25">
      <c r="A410" s="14">
        <v>45489</v>
      </c>
      <c r="B410" s="15" t="s">
        <v>1180</v>
      </c>
      <c r="C410" s="80" t="s">
        <v>2295</v>
      </c>
      <c r="D410" s="17">
        <v>1.1000000000000001</v>
      </c>
      <c r="E410" s="18"/>
    </row>
    <row r="411" spans="1:5" s="13" customFormat="1" ht="15.75" customHeight="1" x14ac:dyDescent="0.25">
      <c r="A411" s="14">
        <v>45488</v>
      </c>
      <c r="B411" s="15" t="s">
        <v>1226</v>
      </c>
      <c r="C411" s="80" t="s">
        <v>2283</v>
      </c>
      <c r="D411" s="17">
        <v>0.5</v>
      </c>
      <c r="E411" s="18"/>
    </row>
    <row r="412" spans="1:5" s="13" customFormat="1" ht="15.75" customHeight="1" x14ac:dyDescent="0.25">
      <c r="A412" s="14">
        <v>45490</v>
      </c>
      <c r="B412" s="15" t="s">
        <v>1180</v>
      </c>
      <c r="C412" s="80" t="s">
        <v>2299</v>
      </c>
      <c r="D412" s="17">
        <v>0.8</v>
      </c>
      <c r="E412" s="18"/>
    </row>
    <row r="413" spans="1:5" s="13" customFormat="1" ht="15.75" customHeight="1" x14ac:dyDescent="0.25">
      <c r="A413" s="14">
        <v>45490</v>
      </c>
      <c r="B413" s="15" t="s">
        <v>1176</v>
      </c>
      <c r="C413" s="80" t="s">
        <v>2301</v>
      </c>
      <c r="D413" s="17">
        <v>1.3</v>
      </c>
      <c r="E413" s="18"/>
    </row>
    <row r="414" spans="1:5" s="13" customFormat="1" ht="15.75" customHeight="1" x14ac:dyDescent="0.25">
      <c r="A414" s="14">
        <v>45491</v>
      </c>
      <c r="B414" s="15" t="s">
        <v>1180</v>
      </c>
      <c r="C414" s="80" t="s">
        <v>2306</v>
      </c>
      <c r="D414" s="17">
        <v>1.1000000000000001</v>
      </c>
      <c r="E414" s="18"/>
    </row>
    <row r="415" spans="1:5" s="13" customFormat="1" ht="15.75" customHeight="1" x14ac:dyDescent="0.25">
      <c r="A415" s="14">
        <v>45491</v>
      </c>
      <c r="B415" s="15" t="s">
        <v>1175</v>
      </c>
      <c r="C415" s="80" t="s">
        <v>2304</v>
      </c>
      <c r="D415" s="17">
        <v>0.8</v>
      </c>
      <c r="E415" s="18"/>
    </row>
    <row r="416" spans="1:5" s="13" customFormat="1" ht="15.75" customHeight="1" x14ac:dyDescent="0.25">
      <c r="A416" s="14">
        <v>45495</v>
      </c>
      <c r="B416" s="15" t="s">
        <v>1180</v>
      </c>
      <c r="C416" s="80" t="s">
        <v>2312</v>
      </c>
      <c r="D416" s="17">
        <v>1.4</v>
      </c>
      <c r="E416" s="18"/>
    </row>
    <row r="417" spans="1:5" s="13" customFormat="1" ht="15.75" customHeight="1" x14ac:dyDescent="0.25">
      <c r="A417" s="14">
        <v>45495</v>
      </c>
      <c r="B417" s="15" t="s">
        <v>1175</v>
      </c>
      <c r="C417" s="80" t="s">
        <v>2313</v>
      </c>
      <c r="D417" s="17">
        <v>0.5</v>
      </c>
      <c r="E417" s="18"/>
    </row>
    <row r="418" spans="1:5" s="13" customFormat="1" ht="44.25" customHeight="1" x14ac:dyDescent="0.25">
      <c r="A418" s="14">
        <v>45499</v>
      </c>
      <c r="B418" s="15" t="s">
        <v>1176</v>
      </c>
      <c r="C418" s="80" t="s">
        <v>2342</v>
      </c>
      <c r="D418" s="17">
        <v>0.8</v>
      </c>
      <c r="E418" s="18"/>
    </row>
    <row r="419" spans="1:5" s="13" customFormat="1" ht="15.75" customHeight="1" x14ac:dyDescent="0.25">
      <c r="A419" s="14">
        <v>45496</v>
      </c>
      <c r="B419" s="15" t="s">
        <v>1177</v>
      </c>
      <c r="C419" s="80" t="s">
        <v>2322</v>
      </c>
      <c r="D419" s="17">
        <v>0.3</v>
      </c>
      <c r="E419" s="18"/>
    </row>
    <row r="420" spans="1:5" s="13" customFormat="1" ht="30.75" customHeight="1" x14ac:dyDescent="0.25">
      <c r="A420" s="14">
        <v>45496</v>
      </c>
      <c r="B420" s="15" t="s">
        <v>1180</v>
      </c>
      <c r="C420" s="80" t="s">
        <v>2318</v>
      </c>
      <c r="D420" s="17">
        <v>0.9</v>
      </c>
      <c r="E420" s="18"/>
    </row>
    <row r="421" spans="1:5" s="13" customFormat="1" ht="15.75" customHeight="1" x14ac:dyDescent="0.25">
      <c r="A421" s="14">
        <v>45496</v>
      </c>
      <c r="B421" s="15" t="s">
        <v>1180</v>
      </c>
      <c r="C421" s="80" t="s">
        <v>2325</v>
      </c>
      <c r="D421" s="17">
        <v>0.8</v>
      </c>
      <c r="E421" s="18"/>
    </row>
    <row r="422" spans="1:5" s="13" customFormat="1" ht="15.75" customHeight="1" x14ac:dyDescent="0.25">
      <c r="A422" s="14">
        <v>45497</v>
      </c>
      <c r="B422" s="15" t="s">
        <v>1180</v>
      </c>
      <c r="C422" s="80" t="s">
        <v>2328</v>
      </c>
      <c r="D422" s="17">
        <v>1.4</v>
      </c>
      <c r="E422" s="18"/>
    </row>
    <row r="423" spans="1:5" s="13" customFormat="1" ht="15.75" customHeight="1" x14ac:dyDescent="0.25">
      <c r="A423" s="14">
        <v>45498</v>
      </c>
      <c r="B423" s="15" t="s">
        <v>1180</v>
      </c>
      <c r="C423" s="80" t="s">
        <v>2336</v>
      </c>
      <c r="D423" s="17">
        <v>1.1000000000000001</v>
      </c>
      <c r="E423" s="18"/>
    </row>
    <row r="424" spans="1:5" s="13" customFormat="1" ht="15.75" customHeight="1" x14ac:dyDescent="0.25">
      <c r="A424" s="14">
        <v>45498</v>
      </c>
      <c r="B424" s="15" t="s">
        <v>1180</v>
      </c>
      <c r="C424" s="80" t="s">
        <v>2341</v>
      </c>
      <c r="D424" s="17">
        <v>1.8</v>
      </c>
      <c r="E424" s="18"/>
    </row>
    <row r="425" spans="1:5" s="13" customFormat="1" ht="15.75" customHeight="1" x14ac:dyDescent="0.25">
      <c r="A425" s="14">
        <v>45499</v>
      </c>
      <c r="B425" s="15" t="s">
        <v>1180</v>
      </c>
      <c r="C425" s="80" t="s">
        <v>2345</v>
      </c>
      <c r="D425" s="17">
        <v>0.9</v>
      </c>
      <c r="E425" s="18"/>
    </row>
    <row r="426" spans="1:5" s="13" customFormat="1" ht="15" x14ac:dyDescent="0.25">
      <c r="A426" s="14"/>
      <c r="B426" s="15"/>
      <c r="C426" s="16"/>
      <c r="D426" s="17"/>
      <c r="E426" s="18"/>
    </row>
    <row r="427" spans="1:5" s="13" customFormat="1" ht="15" x14ac:dyDescent="0.25">
      <c r="A427" s="14"/>
      <c r="B427" s="15"/>
      <c r="C427" s="16"/>
      <c r="D427" s="17"/>
      <c r="E427" s="18"/>
    </row>
    <row r="428" spans="1:5" s="13" customFormat="1" ht="15" x14ac:dyDescent="0.25">
      <c r="A428" s="14"/>
      <c r="B428" s="15"/>
      <c r="C428" s="16"/>
      <c r="D428" s="17"/>
      <c r="E428" s="18"/>
    </row>
    <row r="429" spans="1:5" s="13" customFormat="1" ht="15" x14ac:dyDescent="0.25">
      <c r="A429" s="14"/>
      <c r="B429" s="15"/>
      <c r="C429" s="16"/>
      <c r="D429" s="17"/>
      <c r="E429" s="18"/>
    </row>
    <row r="430" spans="1:5" s="13" customFormat="1" ht="15" x14ac:dyDescent="0.25">
      <c r="A430" s="14"/>
      <c r="B430" s="15"/>
      <c r="C430" s="16"/>
      <c r="D430" s="17"/>
      <c r="E430" s="18"/>
    </row>
    <row r="431" spans="1:5" s="13" customFormat="1" ht="15" x14ac:dyDescent="0.25">
      <c r="A431" s="14"/>
      <c r="B431" s="15"/>
      <c r="C431" s="16"/>
      <c r="D431" s="17"/>
      <c r="E431" s="18"/>
    </row>
    <row r="432" spans="1:5" s="54" customFormat="1" ht="15" x14ac:dyDescent="0.25">
      <c r="A432" s="60"/>
      <c r="B432" s="61"/>
      <c r="C432" s="61"/>
      <c r="D432" s="61"/>
      <c r="E432" s="62"/>
    </row>
    <row r="433" spans="1:5" s="54" customFormat="1" ht="15" x14ac:dyDescent="0.25">
      <c r="A433" s="55"/>
      <c r="B433" s="56"/>
      <c r="C433" s="57"/>
      <c r="D433" s="58"/>
      <c r="E433" s="59"/>
    </row>
    <row r="434" spans="1:5" s="29" customFormat="1" ht="15.75" x14ac:dyDescent="0.25">
      <c r="A434" s="24" t="s">
        <v>1569</v>
      </c>
      <c r="B434" s="25"/>
      <c r="C434" s="26"/>
      <c r="D434" s="66">
        <f>SUM(D4:D433)</f>
        <v>414.19999999999982</v>
      </c>
      <c r="E434" s="28"/>
    </row>
    <row r="435" spans="1:5" x14ac:dyDescent="0.2">
      <c r="C435" s="69" t="s">
        <v>1574</v>
      </c>
      <c r="D435" s="70">
        <f>D434/(D434+'Temps facturé'!D693+TEC!D55)</f>
        <v>0.2671137909908744</v>
      </c>
    </row>
  </sheetData>
  <autoFilter ref="A3:E3" xr:uid="{00000000-0001-0000-0200-000000000000}">
    <sortState xmlns:xlrd2="http://schemas.microsoft.com/office/spreadsheetml/2017/richdata2" ref="A4:E267">
      <sortCondition ref="A3"/>
    </sortState>
  </autoFilter>
  <mergeCells count="1">
    <mergeCell ref="A1:E1"/>
  </mergeCells>
  <conditionalFormatting sqref="A4:XFD433">
    <cfRule type="expression" dxfId="0" priority="1">
      <formula>MOD(ROW(),2)</formula>
    </cfRule>
  </conditionalFormatting>
  <dataValidations count="2">
    <dataValidation type="list" allowBlank="1" showInputMessage="1" showErrorMessage="1" sqref="C4:C113 C115:C434" xr:uid="{82A44D80-8570-43EA-9C0A-57588D8570CD}">
      <formula1>Liste_Activités</formula1>
    </dataValidation>
    <dataValidation type="list" allowBlank="1" showInputMessage="1" showErrorMessage="1" sqref="B4:B434" xr:uid="{D51F2F75-935C-44D5-A814-8DAEFE68CC60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3" fitToHeight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TEC</vt:lpstr>
      <vt:lpstr>Clients</vt:lpstr>
      <vt:lpstr>Temps facturé</vt:lpstr>
      <vt:lpstr>Non Facturable</vt:lpstr>
      <vt:lpstr>Clients!Impression_des_titres</vt:lpstr>
      <vt:lpstr>'Non Facturable'!Impression_des_titres</vt:lpstr>
      <vt:lpstr>TEC!Impression_des_titres</vt:lpstr>
      <vt:lpstr>'Temps facturé'!Impression_des_titres</vt:lpstr>
      <vt:lpstr>Liste_clients</vt:lpstr>
      <vt:lpstr>Clients!Zone_d_impression</vt:lpstr>
      <vt:lpstr>'Non Facturable'!Zone_d_impression</vt:lpstr>
      <vt:lpstr>TEC!Zone_d_impression</vt:lpstr>
      <vt:lpstr>'Temps facturé'!Zone_d_impression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cp:lastPrinted>2024-03-20T23:15:24Z</cp:lastPrinted>
  <dcterms:created xsi:type="dcterms:W3CDTF">2023-10-31T20:01:08Z</dcterms:created>
  <dcterms:modified xsi:type="dcterms:W3CDTF">2024-07-31T14:12:23Z</dcterms:modified>
</cp:coreProperties>
</file>