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A2B2439-A941-4FFF-B2AB-5BB68F8AE27F}" xr6:coauthVersionLast="47" xr6:coauthVersionMax="47" xr10:uidLastSave="{00000000-0000-0000-0000-000000000000}"/>
  <bookViews>
    <workbookView xWindow="-120" yWindow="-120" windowWidth="38640" windowHeight="15840" activeTab="15" xr2:uid="{00000000-000D-0000-FFFF-FFFF00000000}"/>
  </bookViews>
  <sheets>
    <sheet name="04-09-2018" sheetId="4" r:id="rId1"/>
    <sheet name="04-09-2018 (2)" sheetId="6" r:id="rId2"/>
    <sheet name="16-12-19" sheetId="7" r:id="rId3"/>
    <sheet name="16-12-19 (2)" sheetId="8" r:id="rId4"/>
    <sheet name="06-03-20" sheetId="9" r:id="rId5"/>
    <sheet name="06-03-20 (2)" sheetId="10" r:id="rId6"/>
    <sheet name="27-10-20" sheetId="11" r:id="rId7"/>
    <sheet name="27-10-20 (2)" sheetId="12" r:id="rId8"/>
    <sheet name="14-12-23" sheetId="13" r:id="rId9"/>
    <sheet name="14-12-23 (2)" sheetId="14" r:id="rId10"/>
    <sheet name="14-12-23 (3)" sheetId="15" r:id="rId11"/>
    <sheet name="17-06-24" sheetId="16" r:id="rId12"/>
    <sheet name="17-06-24(2)" sheetId="17" r:id="rId13"/>
    <sheet name="29-07-24" sheetId="18" r:id="rId14"/>
    <sheet name="Activités" sheetId="5" r:id="rId15"/>
    <sheet name="2025-04-05 - 25-24898" sheetId="19" r:id="rId16"/>
  </sheets>
  <definedNames>
    <definedName name="Liste_Activités">Activités!$C$5:$C$45</definedName>
    <definedName name="Print_Area" localSheetId="0">'04-09-2018'!$A$1:$F$89</definedName>
    <definedName name="Print_Area" localSheetId="1">'04-09-2018 (2)'!$A$1:$F$89</definedName>
    <definedName name="Print_Area" localSheetId="4">'06-03-20'!$A$1:$F$89</definedName>
    <definedName name="Print_Area" localSheetId="5">'06-03-20 (2)'!$A$1:$F$89</definedName>
    <definedName name="Print_Area" localSheetId="8">'14-12-23'!$A$1:$F$90</definedName>
    <definedName name="Print_Area" localSheetId="9">'14-12-23 (2)'!$A$1:$F$90</definedName>
    <definedName name="Print_Area" localSheetId="10">'14-12-23 (3)'!$A$1:$F$90</definedName>
    <definedName name="Print_Area" localSheetId="2">'16-12-19'!$A$1:$F$89</definedName>
    <definedName name="Print_Area" localSheetId="3">'16-12-19 (2)'!$A$1:$F$89</definedName>
    <definedName name="Print_Area" localSheetId="11">'17-06-24'!$A$1:$F$90</definedName>
    <definedName name="Print_Area" localSheetId="12">'17-06-24(2)'!$A$1:$F$90</definedName>
    <definedName name="Print_Area" localSheetId="6">'27-10-20'!$A$1:$F$88</definedName>
    <definedName name="Print_Area" localSheetId="7">'27-10-20 (2)'!$A$1:$F$88</definedName>
    <definedName name="Print_Area" localSheetId="13">'29-07-24'!$A$1:$F$91</definedName>
    <definedName name="Print_Area" localSheetId="14">Activités!$A$1:$D$45</definedName>
    <definedName name="_xlnm.Print_Area" localSheetId="0">'04-09-2018'!$A$1:$F$89</definedName>
    <definedName name="_xlnm.Print_Area" localSheetId="1">'04-09-2018 (2)'!$A$1:$F$89</definedName>
    <definedName name="_xlnm.Print_Area" localSheetId="4">'06-03-20'!$A$1:$F$89</definedName>
    <definedName name="_xlnm.Print_Area" localSheetId="5">'06-03-20 (2)'!$A$1:$F$89</definedName>
    <definedName name="_xlnm.Print_Area" localSheetId="8">'14-12-23'!$A$1:$F$90</definedName>
    <definedName name="_xlnm.Print_Area" localSheetId="9">'14-12-23 (2)'!$A$1:$F$90</definedName>
    <definedName name="_xlnm.Print_Area" localSheetId="10">'14-12-23 (3)'!$A$1:$F$90</definedName>
    <definedName name="_xlnm.Print_Area" localSheetId="2">'16-12-19'!$A$1:$F$89</definedName>
    <definedName name="_xlnm.Print_Area" localSheetId="3">'16-12-19 (2)'!$A$1:$F$89</definedName>
    <definedName name="_xlnm.Print_Area" localSheetId="11">'17-06-24'!$A$1:$F$90</definedName>
    <definedName name="_xlnm.Print_Area" localSheetId="12">'17-06-24(2)'!$A$1:$F$90</definedName>
    <definedName name="_xlnm.Print_Area" localSheetId="15">'2025-04-05 - 25-24898'!$A$1:$F$88</definedName>
    <definedName name="_xlnm.Print_Area" localSheetId="6">'27-10-20'!$A$1:$F$88</definedName>
    <definedName name="_xlnm.Print_Area" localSheetId="7">'27-10-20 (2)'!$A$1:$F$88</definedName>
    <definedName name="_xlnm.Print_Area" localSheetId="13">'29-07-24'!$A$1:$F$91</definedName>
    <definedName name="Zone_impres_MI" localSheetId="1">#REF!</definedName>
    <definedName name="Zone_impres_MI" localSheetId="4">#REF!</definedName>
    <definedName name="Zone_impres_MI" localSheetId="5">#REF!</definedName>
    <definedName name="Zone_impres_MI" localSheetId="8">#REF!</definedName>
    <definedName name="Zone_impres_MI" localSheetId="9">#REF!</definedName>
    <definedName name="Zone_impres_MI" localSheetId="10">#REF!</definedName>
    <definedName name="Zone_impres_MI" localSheetId="2">#REF!</definedName>
    <definedName name="Zone_impres_MI" localSheetId="3">#REF!</definedName>
    <definedName name="Zone_impres_MI" localSheetId="11">#REF!</definedName>
    <definedName name="Zone_impres_MI" localSheetId="12">#REF!</definedName>
    <definedName name="Zone_impres_MI" localSheetId="6">#REF!</definedName>
    <definedName name="Zone_impres_MI" localSheetId="7">#REF!</definedName>
    <definedName name="Zone_impres_MI" localSheetId="1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8" l="1"/>
  <c r="E74" i="18" s="1"/>
  <c r="E70" i="17"/>
  <c r="E73" i="17" s="1"/>
  <c r="E75" i="18" l="1"/>
  <c r="E76" i="18"/>
  <c r="E74" i="17"/>
  <c r="E75" i="17"/>
  <c r="E70" i="16"/>
  <c r="E73" i="16" s="1"/>
  <c r="E70" i="15"/>
  <c r="E73" i="15" s="1"/>
  <c r="E78" i="18" l="1"/>
  <c r="E82" i="18" s="1"/>
  <c r="E77" i="17"/>
  <c r="E81" i="17" s="1"/>
  <c r="E74" i="16"/>
  <c r="E75" i="16"/>
  <c r="E77" i="16" s="1"/>
  <c r="E81" i="16" s="1"/>
  <c r="E75" i="15"/>
  <c r="E74" i="15"/>
  <c r="E77" i="15"/>
  <c r="E81" i="15" s="1"/>
  <c r="E70" i="14"/>
  <c r="E73" i="14" s="1"/>
  <c r="E70" i="13"/>
  <c r="E73" i="13" s="1"/>
  <c r="E75" i="13" s="1"/>
  <c r="E74" i="14" l="1"/>
  <c r="E75" i="14"/>
  <c r="E74" i="13"/>
  <c r="E77" i="13" s="1"/>
  <c r="E81" i="13" s="1"/>
  <c r="E68" i="12"/>
  <c r="E71" i="12" s="1"/>
  <c r="E68" i="11"/>
  <c r="E71" i="11" s="1"/>
  <c r="E69" i="10"/>
  <c r="E72" i="10" s="1"/>
  <c r="E69" i="9"/>
  <c r="E72" i="9" s="1"/>
  <c r="E69" i="8"/>
  <c r="E72" i="8"/>
  <c r="E69" i="7"/>
  <c r="E72" i="7" s="1"/>
  <c r="E69" i="6"/>
  <c r="E72" i="6" s="1"/>
  <c r="E69" i="4"/>
  <c r="E72" i="4" s="1"/>
  <c r="E77" i="14" l="1"/>
  <c r="E81" i="14" s="1"/>
  <c r="E74" i="10"/>
  <c r="E73" i="10"/>
  <c r="E76" i="10" s="1"/>
  <c r="E80" i="10" s="1"/>
  <c r="E74" i="4"/>
  <c r="E73" i="4"/>
  <c r="E76" i="4" s="1"/>
  <c r="E80" i="4" s="1"/>
  <c r="E74" i="7"/>
  <c r="E73" i="7"/>
  <c r="E76" i="7" s="1"/>
  <c r="E80" i="7" s="1"/>
  <c r="E73" i="11"/>
  <c r="E72" i="11"/>
  <c r="E75" i="11" s="1"/>
  <c r="E79" i="11" s="1"/>
  <c r="E74" i="6"/>
  <c r="E76" i="6" s="1"/>
  <c r="E80" i="6" s="1"/>
  <c r="E73" i="6"/>
  <c r="E73" i="9"/>
  <c r="E76" i="9" s="1"/>
  <c r="E80" i="9" s="1"/>
  <c r="E74" i="9"/>
  <c r="E72" i="12"/>
  <c r="E73" i="12"/>
  <c r="E75" i="12" s="1"/>
  <c r="E79" i="12" s="1"/>
  <c r="E74" i="8"/>
  <c r="E73" i="8"/>
  <c r="E76" i="8" s="1"/>
  <c r="E80" i="8" s="1"/>
</calcChain>
</file>

<file path=xl/sharedStrings.xml><?xml version="1.0" encoding="utf-8"?>
<sst xmlns="http://schemas.openxmlformats.org/spreadsheetml/2006/main" count="483" uniqueCount="146">
  <si>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</si>
  <si>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</si>
  <si>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</si>
  <si>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</si>
  <si>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</si>
  <si>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</si>
  <si>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</si>
  <si>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</si>
  <si>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</si>
  <si>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</si>
  <si>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</si>
  <si>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</si>
  <si>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</si>
  <si>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</si>
  <si>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</si>
  <si>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</si>
  <si>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</si>
  <si>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</si>
  <si>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</si>
  <si>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</si>
  <si>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</si>
  <si>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</si>
  <si>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</si>
  <si>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</si>
  <si>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</si>
  <si>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</si>
  <si>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</si>
  <si>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</si>
  <si>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</si>
  <si>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</si>
  <si>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</si>
  <si>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</si>
  <si>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</si>
  <si>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</si>
  <si>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</si>
  <si>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</si>
  <si>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</si>
  <si>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</si>
  <si>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</si>
  <si>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</si>
  <si>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</si>
  <si>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</si>
  <si>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</si>
  <si>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</si>
  <si>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4 septembre 2018</t>
  </si>
  <si>
    <t>LOUIS PARKER</t>
  </si>
  <si>
    <t>41 RUE BOURDON
MERCIER, QUÉBEC, J6R 2R9</t>
  </si>
  <si>
    <t># 18188</t>
  </si>
  <si>
    <t xml:space="preserve"> - Analyse de tous les documents soumis par votre comptable afin d'analyser votre planification successorale ;</t>
  </si>
  <si>
    <t xml:space="preserve"> - Rencontre avec vous pour analyser ensemble votre planification successorale ;</t>
  </si>
  <si>
    <t xml:space="preserve"> - Travail sur votre bilan personnel apès impôts ;</t>
  </si>
  <si>
    <t xml:space="preserve"> - Recherches fiscales sur les dons planifiés aux fins de planification successorale ;</t>
  </si>
  <si>
    <t>GESTION SPIROS DIMOULAS INC</t>
  </si>
  <si>
    <t>SPIROS DIMOULAS</t>
  </si>
  <si>
    <t>7932 rue Duranceau
Montréal (Québec) H8P 3P4</t>
  </si>
  <si>
    <t># 18189</t>
  </si>
  <si>
    <t xml:space="preserve"> - Rencontre avec vous et tous les actionnaires de Investissements Giovanni Cinquino à nos bureaux ;</t>
  </si>
  <si>
    <t xml:space="preserve"> - Analyse des modifications à effectuer rétroactivement sur les contrats de vente ;</t>
  </si>
  <si>
    <t xml:space="preserve"> - Fournir les directives à la juriste en charge de la mise en place de la documentation ;</t>
  </si>
  <si>
    <t xml:space="preserve"> - Révision de la documentation juridique préparée par la juriste ;</t>
  </si>
  <si>
    <t xml:space="preserve"> - Divers courriels et discussions téléphoniques avec Louis Parker, votre comptable et avec la juriste en charge de la documentation ;</t>
  </si>
  <si>
    <t>Le 16 DÉCEMBRE 2019</t>
  </si>
  <si>
    <t>41 rue Bourdon
Mercier (Québec) J6R 2R9</t>
  </si>
  <si>
    <t># 19333</t>
  </si>
  <si>
    <t>INVESTISSEMENTS LCP INC.</t>
  </si>
  <si>
    <t xml:space="preserve"> - Révision d'une portion de la documentation juridique afférente à la présente réorganisation;</t>
  </si>
  <si>
    <t xml:space="preserve"> - Diverses discussions téléphoniques avec vous, le notaire et l'avocate en charge de la documentation ;</t>
  </si>
  <si>
    <t>KATHLEEN SCOTT</t>
  </si>
  <si>
    <t>ÉCHOS KS INC.</t>
  </si>
  <si>
    <t># 19334</t>
  </si>
  <si>
    <t>Le 6 MARS 2020</t>
  </si>
  <si>
    <t># 20048</t>
  </si>
  <si>
    <t xml:space="preserve"> - Diverses discussions téléphoniques avec vous et l'avocate en charge de la documentation ;</t>
  </si>
  <si>
    <t xml:space="preserve"> - Préparation à la rencontre, déplacement et rencontre pour signer la documentation afférente à la mise en place de la réorganisation ;</t>
  </si>
  <si>
    <t xml:space="preserve"> - Analyse de votre meilleure planification fiscale annuelle et travail avec votre comptable à cet effet ;</t>
  </si>
  <si>
    <t xml:space="preserve"> - Travail avec votre comptable à la préparation des différents feuillets fiscaux requis ;</t>
  </si>
  <si>
    <t># 20049</t>
  </si>
  <si>
    <t>Le 27 OCTOBRE 2020</t>
  </si>
  <si>
    <t># 20270</t>
  </si>
  <si>
    <t xml:space="preserve"> - Diverses discussions avec vous et votre comptable ;</t>
  </si>
  <si>
    <t># 20271</t>
  </si>
  <si>
    <t xml:space="preserve"> - Travail avec votre comptable sur les états financiers et déclaration d'impôt de Investissements Louis Parket, Investissements LCP, Investissements Giovanni Cinquino et Gestion Parker-Scott Inc. ;</t>
  </si>
  <si>
    <t xml:space="preserve"> - Travail avec votre comptable sur les états financiers et déclaration d'impôt de Gestion Kathleen Scott et Écho KS, Investissements Giovanni Cinquino et Gestion Parker-Scott Inc. ;</t>
  </si>
  <si>
    <t xml:space="preserve"> - Travail d'optimisation post-réorganisation compte tenu des chiffres finaux ;</t>
  </si>
  <si>
    <t xml:space="preserve"> - Préparer les directives juridique relativement à la déclaration d'un dividende ordinaire ainsi qu'un dividende du compte de dividende en capital ;</t>
  </si>
  <si>
    <t xml:space="preserve"> - Révision de la documentation juridique préparée par votre conseiller juridique ;</t>
  </si>
  <si>
    <t xml:space="preserve"> - Préparation de toute la documentation fiscale afférente à la déclaration d'un dividende à même le compte de dividende en capital, incluant les formulaires T2054 et CO-502 requis;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</si>
  <si>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</si>
  <si>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</si>
  <si>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</si>
  <si>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</si>
  <si>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</si>
  <si>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</si>
  <si>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</si>
  <si>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</si>
  <si>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</si>
  <si>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</si>
  <si>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</si>
  <si>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</si>
  <si>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</si>
  <si>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</si>
  <si>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</si>
  <si>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</si>
  <si>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</si>
  <si>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</si>
  <si>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</si>
  <si>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</si>
  <si>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14 DÉCEMBRE 2023</t>
  </si>
  <si>
    <t># 23486</t>
  </si>
  <si>
    <t>GIOVANNI CINQUINO</t>
  </si>
  <si>
    <t>GESTION GIOVANNI CONQUINNO INC.</t>
  </si>
  <si>
    <t>825 rue Payant
Montréal (Québec) H8R 3Z3</t>
  </si>
  <si>
    <t xml:space="preserve"> - Diverses discussions téléphoniques et lecture, analyse et rédaction de divers courriels  avec vous, le juriste et votre comptable;</t>
  </si>
  <si>
    <t>GESTION SDSB INC.</t>
  </si>
  <si>
    <t xml:space="preserve"> - Préparation d'une lettre à l'attention de votre institution financière pour le transfert des GIC ;</t>
  </si>
  <si>
    <t>Consultations avec un expert en TPS/TVQ</t>
  </si>
  <si>
    <t xml:space="preserve"> - Recherches et analyses fiscales et des risques fiscaux potentiels (règles générales anti-évitement générale et spécifiques) ;</t>
  </si>
  <si>
    <t># 23487</t>
  </si>
  <si>
    <t># 23488</t>
  </si>
  <si>
    <t xml:space="preserve"> - Travail relativement aux formulaires UHT-2900 pour la taxe sur les logements sous-utilisés ;</t>
  </si>
  <si>
    <t xml:space="preserve"> - Travail relativement aux demandes de la ville concernant les droits de mutation de 2020 ;</t>
  </si>
  <si>
    <t>Le 17 JUIN 2024</t>
  </si>
  <si>
    <t>MPA SOCIÉTÉ DE COMPTABLES PROFESSIONNELS AGRÉÉS INC.</t>
  </si>
  <si>
    <t>2030 Boulevard Pie-IX
Montréal (Québec) H1V 2C8</t>
  </si>
  <si>
    <t>ROBERT ARBOUR</t>
  </si>
  <si>
    <t># 24331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</si>
  <si>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en lien avec le dossier de Gestion Parker-Scott</t>
    </r>
    <r>
      <rPr>
        <sz val="11"/>
        <color rgb="FF625850"/>
        <rFont val="Verdana"/>
        <family val="2"/>
      </rPr>
      <t>, notamment:</t>
    </r>
  </si>
  <si>
    <t xml:space="preserve"> - Différentes discussions téléphoniques avec Louis, Spiros, Giovanni, vous et les différents comptables impliqués ;</t>
  </si>
  <si>
    <t xml:space="preserve"> - Prise de connaissance et analyse de la nouvelle problématique survenue et des impacts en lien avec la réorganisation;</t>
  </si>
  <si>
    <t xml:space="preserve"> - Analyse afin de trouver la solution optimale afin de régler la problématique ;</t>
  </si>
  <si>
    <t xml:space="preserve"> - Modifications au mémorandum fiscal afin de refléter les changements en lien avec la situation ;</t>
  </si>
  <si>
    <t xml:space="preserve"> - Analyse du mémorandum fiscal et préparation d'un sommaire condensé pour votre comptable afin de comptabiliser les différentes transactions survenues dans l'année et écritures comptables ;</t>
  </si>
  <si>
    <t># 24332</t>
  </si>
  <si>
    <t>GESTION GMCB INC.</t>
  </si>
  <si>
    <t>Le 29 JUILLET 2024</t>
  </si>
  <si>
    <t># 24468</t>
  </si>
  <si>
    <t xml:space="preserve"> - Diverses discussions téléphoniques avec votre comptable afin d'expliquer les différentes écritures comptables;</t>
  </si>
  <si>
    <t xml:space="preserve"> - Révision des états financiers et déclarations de revenus demandée par votre comptables pour refléter les transactions ;</t>
  </si>
  <si>
    <t>Le 5 AVRIL 2025</t>
  </si>
  <si>
    <t>Giovanni Cinquino</t>
  </si>
  <si>
    <t>Gestion GMCB Inc.</t>
  </si>
  <si>
    <t>825 rue Payant</t>
  </si>
  <si>
    <t>Montréal, Québec, H8R 3Z3</t>
  </si>
  <si>
    <t>25-24898</t>
  </si>
  <si>
    <t xml:space="preserve"> - Travail en lien avec la cotisation potentielle de l'ARC pour dividende du compte de dividende excessif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</si>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</sst>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7" fillId="0" borderId="0" xfId="3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5139DB3A-15C8-4186-A529-340A59DDA33A}"/>
    <cellStyle name="Monétaire" xfId="2" builtinId="4"/>
    <cellStyle name="Normal" xfId="0" builtinId="0"/>
    <cellStyle name="Normal 2" xfId="3" xr:uid="{00000000-0005-0000-0000-000003000000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98447B-A086-4F25-84D8-75448A86E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B45805-515E-4D77-BCA3-B303D22D5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8E948C-3111-46A1-945C-59FFC1D8B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B6A032-2E85-423B-8F02-233212613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EE9FB8-CBFB-415A-ADBF-63DE279B8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5361" name="Picture 1">
          <a:extLst>
            <a:ext uri="{FF2B5EF4-FFF2-40B4-BE49-F238E27FC236}">
              <a16:creationId xmlns:a16="http://schemas.microsoft.com/office/drawing/2014/main" id="{DD6699B0-7B08-4698-4C2F-997B05179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1AB8FE-20E4-4923-97FE-288E4BE2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A1B193-D1BB-45FE-9315-487DE5520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AE401F-1AC5-4668-BB98-4D901B19F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620BA-0B92-43DB-8E00-260D36131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6972D2-5B61-48CD-B0F8-1E2180CEE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F71F18-8A5B-424D-AF6A-E8C6CC70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B1DAA8-5912-4173-AE72-BE7AB0F0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48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49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50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51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255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1785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89.25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178.05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2052.3000000000002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2052.3000000000002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7DBD-3DE4-4327-85D8-4CD464CA3CC8}">
  <sheetPr>
    <pageSetUpPr fitToPage="1"/>
  </sheetPr>
  <dimension ref="A12:F93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53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9"/>
      <c r="C32" s="59"/>
      <c r="D32" s="59"/>
      <c r="E32" s="28"/>
      <c r="F32" s="21"/>
    </row>
    <row r="33" spans="1:6" ht="14.25" x14ac:dyDescent="0.2">
      <c r="A33" s="21"/>
      <c r="B33" s="59" t="s">
        <v>93</v>
      </c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36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94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95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97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116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11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10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98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99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 t="s">
        <v>27</v>
      </c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 t="s">
        <v>114</v>
      </c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 t="s">
        <v>102</v>
      </c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 t="s">
        <v>112</v>
      </c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 t="s">
        <v>106</v>
      </c>
      <c r="C65" s="59"/>
      <c r="D65" s="59"/>
      <c r="E65" s="28"/>
      <c r="F65" s="21"/>
    </row>
    <row r="66" spans="1:6" ht="14.25" x14ac:dyDescent="0.2">
      <c r="A66" s="17"/>
      <c r="B66" s="59"/>
      <c r="C66" s="59"/>
      <c r="D66" s="59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55.5</v>
      </c>
      <c r="D68" s="52">
        <v>350</v>
      </c>
      <c r="E68" s="49"/>
      <c r="F68" s="46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19425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19425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971.25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1937.64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22333.89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19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22333.89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33</v>
      </c>
      <c r="B85" s="65"/>
      <c r="C85" s="65"/>
      <c r="D85" s="65"/>
      <c r="E85" s="65"/>
      <c r="F85" s="65"/>
    </row>
    <row r="86" spans="1:6" ht="14.25" x14ac:dyDescent="0.2">
      <c r="A86" s="61" t="s">
        <v>34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2:B69" xr:uid="{636010BD-23C3-4F77-A7CC-CAFB17C932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83E1-C70B-4DF0-8BA7-313AF2ED1B34}">
  <sheetPr>
    <pageSetUpPr fitToPage="1"/>
  </sheetPr>
  <dimension ref="A12:F93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9"/>
      <c r="C32" s="59"/>
      <c r="D32" s="59"/>
      <c r="E32" s="28"/>
      <c r="F32" s="21"/>
    </row>
    <row r="33" spans="1:6" ht="14.25" x14ac:dyDescent="0.2">
      <c r="A33" s="21"/>
      <c r="B33" s="59" t="s">
        <v>119</v>
      </c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120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39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104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ht="14.25" x14ac:dyDescent="0.2">
      <c r="A66" s="17"/>
      <c r="B66" s="59"/>
      <c r="C66" s="59"/>
      <c r="D66" s="59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1925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1925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96.25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192.02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2213.27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19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2213.27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33</v>
      </c>
      <c r="B85" s="65"/>
      <c r="C85" s="65"/>
      <c r="D85" s="65"/>
      <c r="E85" s="65"/>
      <c r="F85" s="65"/>
    </row>
    <row r="86" spans="1:6" ht="14.25" x14ac:dyDescent="0.2">
      <c r="A86" s="61" t="s">
        <v>34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2:B69" xr:uid="{9C7EB72A-ADFA-45AB-BDD4-4AB399BC0D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B242-E6A1-463B-8648-32482BC5F185}">
  <sheetPr>
    <pageSetUpPr fitToPage="1"/>
  </sheetPr>
  <dimension ref="A12:F93"/>
  <sheetViews>
    <sheetView view="pageBreakPreview" topLeftCell="A4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124</v>
      </c>
      <c r="C24" s="21"/>
      <c r="D24" s="21"/>
      <c r="E24" s="21"/>
      <c r="F24" s="21"/>
    </row>
    <row r="25" spans="1:6" ht="15" x14ac:dyDescent="0.2">
      <c r="A25" s="17"/>
      <c r="B25" s="25" t="s">
        <v>122</v>
      </c>
      <c r="C25" s="21"/>
      <c r="D25" s="21"/>
      <c r="E25" s="21"/>
      <c r="F25" s="21"/>
    </row>
    <row r="26" spans="1:6" ht="33.75" customHeight="1" x14ac:dyDescent="0.2">
      <c r="A26" s="17"/>
      <c r="B26" s="54" t="s">
        <v>123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ht="14.25" x14ac:dyDescent="0.2">
      <c r="A31" s="21"/>
      <c r="B31" s="22" t="s">
        <v>126</v>
      </c>
      <c r="C31" s="22"/>
      <c r="D31" s="22"/>
      <c r="E31" s="28"/>
      <c r="F31" s="21"/>
    </row>
    <row r="32" spans="1:6" ht="14.25" x14ac:dyDescent="0.2">
      <c r="A32" s="21"/>
      <c r="B32" s="59"/>
      <c r="C32" s="59"/>
      <c r="D32" s="59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 t="s">
        <v>127</v>
      </c>
      <c r="C34" s="59"/>
      <c r="D34" s="59"/>
      <c r="E34" s="28"/>
      <c r="F34" s="21"/>
    </row>
    <row r="35" spans="1:6" ht="14.25" x14ac:dyDescent="0.2">
      <c r="A35" s="21"/>
      <c r="B35" s="59"/>
      <c r="C35" s="59"/>
      <c r="D35" s="59"/>
      <c r="E35" s="28"/>
      <c r="F35" s="21"/>
    </row>
    <row r="36" spans="1:6" ht="14.25" x14ac:dyDescent="0.2">
      <c r="A36" s="21"/>
      <c r="B36" s="59" t="s">
        <v>128</v>
      </c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 t="s">
        <v>129</v>
      </c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 t="s">
        <v>130</v>
      </c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 t="s">
        <v>92</v>
      </c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 t="s">
        <v>10</v>
      </c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 t="s">
        <v>104</v>
      </c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ht="14.25" x14ac:dyDescent="0.2">
      <c r="A66" s="17"/>
      <c r="B66" s="59"/>
      <c r="C66" s="59"/>
      <c r="D66" s="59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14.75</v>
      </c>
      <c r="D68" s="52">
        <v>350</v>
      </c>
      <c r="E68" s="49"/>
      <c r="F68" s="46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5162.5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14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5162.5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258.13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514.96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5935.59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19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5935.59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33</v>
      </c>
      <c r="B85" s="65"/>
      <c r="C85" s="65"/>
      <c r="D85" s="65"/>
      <c r="E85" s="65"/>
      <c r="F85" s="65"/>
    </row>
    <row r="86" spans="1:6" ht="14.25" x14ac:dyDescent="0.2">
      <c r="A86" s="61" t="s">
        <v>34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2CA5F170-830D-40AD-9CE2-8654B396ED3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161D-5F3E-4F5B-AC56-A5DD501B4E48}">
  <sheetPr>
    <pageSetUpPr fitToPage="1"/>
  </sheetPr>
  <dimension ref="A12:F93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133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9"/>
      <c r="C32" s="59"/>
      <c r="D32" s="59"/>
      <c r="E32" s="28"/>
      <c r="F32" s="21"/>
    </row>
    <row r="33" spans="1:6" ht="29.25" customHeight="1" x14ac:dyDescent="0.2">
      <c r="A33" s="21"/>
      <c r="B33" s="59" t="s">
        <v>131</v>
      </c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/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ht="14.25" x14ac:dyDescent="0.2">
      <c r="A66" s="17"/>
      <c r="B66" s="59"/>
      <c r="C66" s="59"/>
      <c r="D66" s="59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3.25</v>
      </c>
      <c r="D68" s="52">
        <v>350</v>
      </c>
      <c r="E68" s="49"/>
      <c r="F68" s="46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1137.5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115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1137.5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113.47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1307.8500000000001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19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1307.8500000000001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33</v>
      </c>
      <c r="B85" s="65"/>
      <c r="C85" s="65"/>
      <c r="D85" s="65"/>
      <c r="E85" s="65"/>
      <c r="F85" s="65"/>
    </row>
    <row r="86" spans="1:6" ht="14.25" x14ac:dyDescent="0.2">
      <c r="A86" s="61" t="s">
        <v>34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</mergeCells>
  <dataValidations count="1">
    <dataValidation type="list" allowBlank="1" showInputMessage="1" showErrorMessage="1" sqref="B78:B80 B12:B20 B32:B69" xr:uid="{A8546C1A-65F8-42FE-808A-09A0498D90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B61-5660-4B13-8602-75A9F4D52B76}">
  <sheetPr>
    <pageSetUpPr fitToPage="1"/>
  </sheetPr>
  <dimension ref="A12:F94"/>
  <sheetViews>
    <sheetView view="pageBreakPreview" topLeftCell="A33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133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9"/>
      <c r="C32" s="59"/>
      <c r="D32" s="59"/>
      <c r="E32" s="28"/>
      <c r="F32" s="21"/>
    </row>
    <row r="33" spans="1:6" ht="14.25" x14ac:dyDescent="0.2">
      <c r="A33" s="21"/>
      <c r="B33" s="59" t="s">
        <v>136</v>
      </c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137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ht="14.25" x14ac:dyDescent="0.2">
      <c r="A66" s="21"/>
      <c r="B66" s="59"/>
      <c r="C66" s="59"/>
      <c r="D66" s="59"/>
      <c r="E66" s="28"/>
      <c r="F66" s="21"/>
    </row>
    <row r="67" spans="1:6" ht="14.25" x14ac:dyDescent="0.2">
      <c r="A67" s="17"/>
      <c r="B67" s="59"/>
      <c r="C67" s="59"/>
      <c r="D67" s="59"/>
      <c r="E67" s="17"/>
    </row>
    <row r="68" spans="1:6" s="50" customFormat="1" ht="14.25" x14ac:dyDescent="0.2">
      <c r="A68" s="46"/>
      <c r="B68" s="47"/>
      <c r="C68" s="48" t="s">
        <v>42</v>
      </c>
      <c r="D68" s="48" t="s">
        <v>43</v>
      </c>
      <c r="E68" s="49"/>
      <c r="F68" s="46"/>
    </row>
    <row r="69" spans="1:6" s="50" customFormat="1" ht="14.25" x14ac:dyDescent="0.2">
      <c r="A69" s="46"/>
      <c r="B69" s="47"/>
      <c r="C69" s="51">
        <v>2.25</v>
      </c>
      <c r="D69" s="52">
        <v>350</v>
      </c>
      <c r="E69" s="49"/>
      <c r="F69" s="46"/>
    </row>
    <row r="70" spans="1:6" ht="13.5" customHeight="1" x14ac:dyDescent="0.2">
      <c r="A70" s="21"/>
      <c r="B70" s="59"/>
      <c r="C70" s="59"/>
      <c r="D70" s="59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D69*C69</f>
        <v>787.5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115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787.5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39.380000000000003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78.55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905.43</v>
      </c>
      <c r="F78" s="21"/>
    </row>
    <row r="79" spans="1:6" ht="15.75" thickTop="1" x14ac:dyDescent="0.2">
      <c r="A79" s="21"/>
      <c r="B79" s="63"/>
      <c r="C79" s="63"/>
      <c r="D79" s="63"/>
      <c r="E79" s="36"/>
      <c r="F79" s="21"/>
    </row>
    <row r="80" spans="1:6" ht="15" x14ac:dyDescent="0.2">
      <c r="A80" s="21"/>
      <c r="B80" s="60" t="s">
        <v>19</v>
      </c>
      <c r="C80" s="60"/>
      <c r="D80" s="60"/>
      <c r="E80" s="36">
        <v>0</v>
      </c>
      <c r="F80" s="21"/>
    </row>
    <row r="81" spans="1:6" ht="15" x14ac:dyDescent="0.2">
      <c r="A81" s="21"/>
      <c r="B81" s="63"/>
      <c r="C81" s="63"/>
      <c r="D81" s="63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905.43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7"/>
      <c r="C85" s="57"/>
      <c r="D85" s="57"/>
      <c r="E85" s="57"/>
      <c r="F85" s="21"/>
    </row>
    <row r="86" spans="1:6" ht="14.25" x14ac:dyDescent="0.2">
      <c r="A86" s="65" t="s">
        <v>33</v>
      </c>
      <c r="B86" s="65"/>
      <c r="C86" s="65"/>
      <c r="D86" s="65"/>
      <c r="E86" s="65"/>
      <c r="F86" s="65"/>
    </row>
    <row r="87" spans="1:6" ht="14.25" x14ac:dyDescent="0.2">
      <c r="A87" s="61" t="s">
        <v>34</v>
      </c>
      <c r="B87" s="61"/>
      <c r="C87" s="61"/>
      <c r="D87" s="61"/>
      <c r="E87" s="61"/>
      <c r="F87" s="61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58"/>
      <c r="C89" s="58"/>
      <c r="D89" s="58"/>
      <c r="E89" s="58"/>
      <c r="F89" s="21"/>
    </row>
    <row r="90" spans="1:6" ht="15" x14ac:dyDescent="0.2">
      <c r="A90" s="64" t="s">
        <v>7</v>
      </c>
      <c r="B90" s="64"/>
      <c r="C90" s="64"/>
      <c r="D90" s="64"/>
      <c r="E90" s="64"/>
      <c r="F90" s="64"/>
    </row>
    <row r="92" spans="1:6" ht="39.75" customHeight="1" x14ac:dyDescent="0.2">
      <c r="B92" s="55"/>
      <c r="C92" s="56"/>
      <c r="D92" s="56"/>
    </row>
    <row r="93" spans="1:6" ht="13.5" customHeight="1" x14ac:dyDescent="0.2"/>
    <row r="94" spans="1:6" x14ac:dyDescent="0.2">
      <c r="B94" s="16"/>
      <c r="C94" s="16"/>
      <c r="D94" s="16"/>
    </row>
  </sheetData>
  <mergeCells count="47">
    <mergeCell ref="B43:D43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A87:F87"/>
    <mergeCell ref="B89:E89"/>
    <mergeCell ref="A90:F90"/>
    <mergeCell ref="B92:D92"/>
    <mergeCell ref="B36:D36"/>
    <mergeCell ref="B70:D70"/>
    <mergeCell ref="B79:D79"/>
    <mergeCell ref="B80:D80"/>
    <mergeCell ref="B81:D81"/>
    <mergeCell ref="B85:E85"/>
    <mergeCell ref="A86:F86"/>
    <mergeCell ref="B62:D62"/>
    <mergeCell ref="B63:D63"/>
    <mergeCell ref="B64:D64"/>
    <mergeCell ref="B65:D65"/>
    <mergeCell ref="B66:D66"/>
  </mergeCells>
  <dataValidations count="1">
    <dataValidation type="list" allowBlank="1" showInputMessage="1" showErrorMessage="1" sqref="B79:B81 B12:B20 B32:B70" xr:uid="{3D68C450-8F04-4861-9616-77F7D9463A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topLeftCell="A18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87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88</v>
      </c>
      <c r="D9" s="7"/>
    </row>
    <row r="10" spans="1:4" x14ac:dyDescent="0.2">
      <c r="A10" s="6"/>
      <c r="B10" s="14"/>
      <c r="C10" s="8" t="s">
        <v>89</v>
      </c>
      <c r="D10" s="7"/>
    </row>
    <row r="11" spans="1:4" x14ac:dyDescent="0.2">
      <c r="A11" s="6"/>
      <c r="B11" s="14"/>
      <c r="C11" s="8" t="s">
        <v>90</v>
      </c>
      <c r="D11" s="7"/>
    </row>
    <row r="12" spans="1:4" x14ac:dyDescent="0.2">
      <c r="A12" s="6"/>
      <c r="B12" s="14"/>
      <c r="C12" s="8" t="s">
        <v>91</v>
      </c>
      <c r="D12" s="7"/>
    </row>
    <row r="13" spans="1:4" x14ac:dyDescent="0.2">
      <c r="A13" s="6"/>
      <c r="B13" s="14"/>
      <c r="C13" s="8" t="s">
        <v>92</v>
      </c>
      <c r="D13" s="7"/>
    </row>
    <row r="14" spans="1:4" x14ac:dyDescent="0.2">
      <c r="A14" s="6"/>
      <c r="B14" s="14"/>
      <c r="C14" s="8" t="s">
        <v>93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94</v>
      </c>
      <c r="D19" s="7"/>
    </row>
    <row r="20" spans="1:4" x14ac:dyDescent="0.2">
      <c r="A20" s="6"/>
      <c r="B20" s="14"/>
      <c r="C20" s="8" t="s">
        <v>95</v>
      </c>
      <c r="D20" s="7"/>
    </row>
    <row r="21" spans="1:4" x14ac:dyDescent="0.2">
      <c r="A21" s="6"/>
      <c r="B21" s="14"/>
      <c r="C21" s="8" t="s">
        <v>96</v>
      </c>
      <c r="D21" s="7"/>
    </row>
    <row r="22" spans="1:4" x14ac:dyDescent="0.2">
      <c r="A22" s="6"/>
      <c r="B22" s="14"/>
      <c r="C22" s="8" t="s">
        <v>97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98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99</v>
      </c>
      <c r="D30" s="7"/>
    </row>
    <row r="31" spans="1:4" x14ac:dyDescent="0.2">
      <c r="A31" s="6"/>
      <c r="B31" s="14"/>
      <c r="C31" s="8" t="s">
        <v>100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103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104</v>
      </c>
      <c r="D43" s="7"/>
    </row>
    <row r="44" spans="1:4" x14ac:dyDescent="0.2">
      <c r="A44" s="6"/>
      <c r="B44" s="14"/>
      <c r="C44" s="8" t="s">
        <v>105</v>
      </c>
      <c r="D44" s="7"/>
    </row>
    <row r="45" spans="1:4" ht="13.5" thickBot="1" x14ac:dyDescent="0.25">
      <c r="A45" s="10"/>
      <c r="B45" s="15"/>
      <c r="C45" s="8" t="s">
        <v>106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A683-D425-4A78-8DE7-1CE16F4D6A6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138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 t="s">
        <v>139</v>
      </c>
      <c r="C23" s="73"/>
      <c r="D23" s="74"/>
      <c r="E23" s="75"/>
      <c r="F23" s="75"/>
    </row>
    <row r="24" spans="1:6" ht="15" customHeight="1" x14ac:dyDescent="0.2">
      <c r="A24" s="72"/>
      <c r="B24" s="73" t="s">
        <v>140</v>
      </c>
      <c r="C24" s="72"/>
      <c r="D24" s="74"/>
      <c r="E24" s="75"/>
      <c r="F24" s="75"/>
    </row>
    <row r="25" spans="1:6" ht="15" customHeight="1" x14ac:dyDescent="0.2">
      <c r="A25" s="72"/>
      <c r="B25" s="72" t="s">
        <v>141</v>
      </c>
      <c r="C25" s="72"/>
      <c r="D25" s="74"/>
      <c r="E25" s="75"/>
      <c r="F25" s="75"/>
    </row>
    <row r="26" spans="1:6" ht="15" customHeight="1" x14ac:dyDescent="0.2">
      <c r="A26" s="72"/>
      <c r="B26" s="72" t="s">
        <v>142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6"/>
      <c r="E27" s="77"/>
      <c r="F27" s="77"/>
    </row>
    <row r="28" spans="1:6" ht="15.95" customHeight="1" x14ac:dyDescent="0.2">
      <c r="A28" s="72"/>
      <c r="B28" s="73"/>
      <c r="C28" s="73"/>
      <c r="D28" s="77" t="s">
        <v>12</v>
      </c>
      <c r="E28" s="78" t="s">
        <v>143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144</v>
      </c>
      <c r="C34" s="91"/>
      <c r="D34" s="92"/>
      <c r="E34" s="92"/>
      <c r="F34" s="92"/>
    </row>
    <row r="35" spans="1:6" ht="14.25" customHeight="1" x14ac:dyDescent="0.2">
      <c r="A35" s="85"/>
      <c r="B35" s="90"/>
      <c r="C35" s="93"/>
      <c r="D35" s="92"/>
      <c r="E35" s="92"/>
      <c r="F35" s="92"/>
    </row>
    <row r="36" spans="1:6" ht="14.25" customHeight="1" x14ac:dyDescent="0.2">
      <c r="A36" s="85"/>
      <c r="B36" s="90"/>
      <c r="C36" s="91"/>
      <c r="D36" s="92"/>
      <c r="E36" s="92"/>
      <c r="F36" s="92"/>
    </row>
    <row r="37" spans="1:6" ht="14.25" customHeight="1" x14ac:dyDescent="0.2">
      <c r="A37" s="85"/>
      <c r="B37" s="90"/>
      <c r="C37" s="91"/>
      <c r="D37" s="92"/>
      <c r="E37" s="92"/>
      <c r="F37" s="92"/>
    </row>
    <row r="38" spans="1:6" ht="14.25" customHeight="1" x14ac:dyDescent="0.2">
      <c r="A38" s="85"/>
      <c r="B38" s="90"/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42</v>
      </c>
      <c r="D65" s="100" t="s">
        <v>43</v>
      </c>
      <c r="E65" s="92"/>
      <c r="F65" s="92"/>
    </row>
    <row r="66" spans="1:6" ht="14.25" customHeight="1" x14ac:dyDescent="0.2">
      <c r="A66" s="85"/>
      <c r="B66" s="90"/>
      <c r="C66" s="101">
        <v>3</v>
      </c>
      <c r="D66" s="102">
        <v>385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2"/>
      <c r="B69" s="105" t="s">
        <v>16</v>
      </c>
      <c r="C69" s="105"/>
      <c r="D69" s="74"/>
      <c r="E69" s="106">
        <v>1155</v>
      </c>
      <c r="F69" s="106"/>
    </row>
    <row r="70" spans="1:6" ht="15.95" customHeight="1" x14ac:dyDescent="0.2">
      <c r="A70" s="72"/>
      <c r="B70" s="107" t="s">
        <v>13</v>
      </c>
      <c r="C70" s="108"/>
      <c r="D70" s="74"/>
      <c r="E70" s="109">
        <v>0</v>
      </c>
      <c r="F70" s="109"/>
    </row>
    <row r="71" spans="1:6" ht="15.95" customHeight="1" x14ac:dyDescent="0.2">
      <c r="A71" s="72"/>
      <c r="B71" s="110" t="s">
        <v>145</v>
      </c>
      <c r="C71" s="108"/>
      <c r="D71" s="74"/>
      <c r="E71" s="109">
        <v>0</v>
      </c>
      <c r="F71" s="109"/>
    </row>
    <row r="72" spans="1:6" ht="15.95" customHeight="1" x14ac:dyDescent="0.2">
      <c r="A72" s="72"/>
      <c r="B72" s="110" t="s">
        <v>14</v>
      </c>
      <c r="C72" s="108"/>
      <c r="D72" s="74"/>
      <c r="E72" s="109">
        <v>0</v>
      </c>
      <c r="F72" s="109"/>
    </row>
    <row r="73" spans="1:6" ht="15.95" customHeight="1" x14ac:dyDescent="0.2">
      <c r="A73" s="72"/>
      <c r="B73" s="73" t="s">
        <v>15</v>
      </c>
      <c r="C73" s="105"/>
      <c r="D73" s="74"/>
      <c r="E73" s="111">
        <v>1155</v>
      </c>
      <c r="F73" s="111"/>
    </row>
    <row r="74" spans="1:6" ht="15.95" customHeight="1" x14ac:dyDescent="0.2">
      <c r="A74" s="72"/>
      <c r="B74" s="108" t="s">
        <v>5</v>
      </c>
      <c r="C74" s="112">
        <v>0.05</v>
      </c>
      <c r="D74" s="108"/>
      <c r="E74" s="113">
        <v>57.75</v>
      </c>
      <c r="F74" s="113"/>
    </row>
    <row r="75" spans="1:6" ht="15.95" customHeight="1" x14ac:dyDescent="0.2">
      <c r="A75" s="72"/>
      <c r="B75" s="114" t="s">
        <v>4</v>
      </c>
      <c r="C75" s="115">
        <v>9.9750000000000005E-2</v>
      </c>
      <c r="D75" s="108"/>
      <c r="E75" s="116">
        <v>115.21</v>
      </c>
      <c r="F75" s="113"/>
    </row>
    <row r="76" spans="1:6" ht="15.95" customHeight="1" x14ac:dyDescent="0.2">
      <c r="A76" s="72"/>
      <c r="B76" s="86"/>
      <c r="C76" s="72"/>
      <c r="D76" s="74"/>
      <c r="E76" s="75"/>
      <c r="F76" s="75"/>
    </row>
    <row r="77" spans="1:6" ht="15.95" customHeight="1" thickBot="1" x14ac:dyDescent="0.25">
      <c r="A77" s="72"/>
      <c r="B77" s="117" t="s">
        <v>17</v>
      </c>
      <c r="C77" s="105"/>
      <c r="D77" s="118"/>
      <c r="E77" s="119">
        <v>1327.96</v>
      </c>
      <c r="F77" s="120"/>
    </row>
    <row r="78" spans="1:6" ht="15.95" customHeight="1" thickTop="1" x14ac:dyDescent="0.2">
      <c r="A78" s="72"/>
      <c r="B78" s="114"/>
      <c r="C78" s="114"/>
      <c r="D78" s="114"/>
      <c r="E78" s="121"/>
      <c r="F78" s="114"/>
    </row>
    <row r="79" spans="1:6" ht="15.95" customHeight="1" x14ac:dyDescent="0.2">
      <c r="A79" s="72"/>
      <c r="B79" s="86" t="s">
        <v>19</v>
      </c>
      <c r="C79" s="114"/>
      <c r="D79" s="74"/>
      <c r="E79" s="75">
        <v>0</v>
      </c>
      <c r="F79" s="75"/>
    </row>
    <row r="80" spans="1:6" ht="15.95" customHeight="1" x14ac:dyDescent="0.2">
      <c r="A80" s="72"/>
      <c r="B80" s="105"/>
      <c r="C80" s="114"/>
      <c r="D80" s="114"/>
      <c r="E80" s="121"/>
      <c r="F80" s="114"/>
    </row>
    <row r="81" spans="1:6" ht="15.95" customHeight="1" x14ac:dyDescent="0.2">
      <c r="A81" s="72"/>
      <c r="B81" s="122" t="s">
        <v>18</v>
      </c>
      <c r="C81" s="123"/>
      <c r="D81" s="124"/>
      <c r="E81" s="125">
        <v>1327.96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33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34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53</v>
      </c>
      <c r="C24" s="21"/>
      <c r="D24" s="21"/>
      <c r="E24" s="21"/>
      <c r="F24" s="21"/>
    </row>
    <row r="25" spans="1:6" ht="15" x14ac:dyDescent="0.2">
      <c r="A25" s="17"/>
      <c r="B25" s="25" t="s">
        <v>52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56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57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58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60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59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255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1785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1785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89.25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178.05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2052.3000000000002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2052.3000000000002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AED-CFD2-4265-8916-0274DB968DDA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36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8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23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21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24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65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38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37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27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 t="s">
        <v>30</v>
      </c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 t="s">
        <v>66</v>
      </c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 t="s">
        <v>32</v>
      </c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265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4637.5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462.59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5331.97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5331.97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D95DD4A-BC8A-485E-86D3-1C3A446C6A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D5C1-E395-41E7-B000-C43497BA564B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36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8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23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21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24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65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38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37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27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 t="s">
        <v>30</v>
      </c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 t="s">
        <v>66</v>
      </c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 t="s">
        <v>32</v>
      </c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17.5</v>
      </c>
      <c r="D66" s="52">
        <v>265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4637.5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4637.5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462.59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5331.97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5331.97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64A5A99-AD1F-4974-885F-A04D07CAC1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CD9A-869C-43C9-9DAB-4D0A775C50C6}">
  <sheetPr>
    <pageSetUpPr fitToPage="1"/>
  </sheetPr>
  <dimension ref="A12:F92"/>
  <sheetViews>
    <sheetView view="pageBreakPreview" topLeftCell="A2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27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30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72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32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73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74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75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1923.75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1948.75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2240.58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2240.58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2113384-8E0C-4512-A77D-20E779CC632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E1A9-34FC-4382-BC5D-627335FEEF12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27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30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72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32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73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74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75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1923.75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1948.75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2240.58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2240.58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4B1F506-2514-4329-A3A0-564777FF47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5FC3-0ED0-41BB-99D0-A69ED1C781A1}">
  <sheetPr>
    <pageSetUpPr fitToPage="1"/>
  </sheetPr>
  <dimension ref="A12:F91"/>
  <sheetViews>
    <sheetView view="pageBreakPreview" topLeftCell="A3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67</v>
      </c>
      <c r="C24" s="21"/>
      <c r="D24" s="21"/>
      <c r="E24" s="21"/>
      <c r="F24" s="21"/>
    </row>
    <row r="25" spans="1:6" ht="15" x14ac:dyDescent="0.2">
      <c r="A25" s="17"/>
      <c r="B25" s="25" t="s">
        <v>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0" customHeight="1" x14ac:dyDescent="0.2">
      <c r="A35" s="21"/>
      <c r="B35" s="59" t="s">
        <v>82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3</v>
      </c>
      <c r="D65" s="52">
        <v>285</v>
      </c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855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855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42.75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85.29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983.04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19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983.04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33</v>
      </c>
      <c r="B83" s="65"/>
      <c r="C83" s="65"/>
      <c r="D83" s="65"/>
      <c r="E83" s="65"/>
      <c r="F83" s="65"/>
    </row>
    <row r="84" spans="1:6" ht="14.25" x14ac:dyDescent="0.2">
      <c r="A84" s="61" t="s">
        <v>34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6F7C3BC4-FF02-4CD1-8CD3-E99639842DB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BD10-7E0B-4C25-B54A-328D0C8BE6BC}">
  <sheetPr>
    <pageSetUpPr fitToPage="1"/>
  </sheetPr>
  <dimension ref="A12:F91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0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83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84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85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31.5" customHeight="1" x14ac:dyDescent="0.2">
      <c r="A45" s="21"/>
      <c r="B45" s="59" t="s">
        <v>86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 t="s">
        <v>42</v>
      </c>
      <c r="D64" s="48" t="s">
        <v>43</v>
      </c>
      <c r="E64" s="49"/>
      <c r="F64" s="46"/>
    </row>
    <row r="65" spans="1:6" s="50" customFormat="1" ht="14.25" x14ac:dyDescent="0.2">
      <c r="A65" s="46"/>
      <c r="B65" s="47"/>
      <c r="C65" s="51">
        <v>7.25</v>
      </c>
      <c r="D65" s="52">
        <v>285</v>
      </c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2066.25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2066.25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103.31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206.11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2375.67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19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2375.67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33</v>
      </c>
      <c r="B83" s="65"/>
      <c r="C83" s="65"/>
      <c r="D83" s="65"/>
      <c r="E83" s="65"/>
      <c r="F83" s="65"/>
    </row>
    <row r="84" spans="1:6" ht="14.25" x14ac:dyDescent="0.2">
      <c r="A84" s="61" t="s">
        <v>34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FA719878-A3FA-4C2A-A93D-3AEEFD242A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982C-0338-4841-90BF-A37780985316}">
  <sheetPr>
    <pageSetUpPr fitToPage="1"/>
  </sheetPr>
  <dimension ref="A12:F93"/>
  <sheetViews>
    <sheetView view="pageBreakPreview" topLeftCell="A24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109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9"/>
      <c r="C32" s="59"/>
      <c r="D32" s="59"/>
      <c r="E32" s="28"/>
      <c r="F32" s="21"/>
    </row>
    <row r="33" spans="1:6" ht="14.25" x14ac:dyDescent="0.2">
      <c r="A33" s="21"/>
      <c r="B33" s="59" t="s">
        <v>93</v>
      </c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36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94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95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97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21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24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10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98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99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 t="s">
        <v>27</v>
      </c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 t="s">
        <v>101</v>
      </c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 t="s">
        <v>102</v>
      </c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 t="s">
        <v>112</v>
      </c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 t="s">
        <v>106</v>
      </c>
      <c r="C65" s="59"/>
      <c r="D65" s="59"/>
      <c r="E65" s="28"/>
      <c r="F65" s="21"/>
    </row>
    <row r="66" spans="1:6" ht="14.25" x14ac:dyDescent="0.2">
      <c r="A66" s="17"/>
      <c r="B66" s="59"/>
      <c r="C66" s="59"/>
      <c r="D66" s="59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37</v>
      </c>
      <c r="D68" s="52">
        <v>350</v>
      </c>
      <c r="E68" s="49"/>
      <c r="F68" s="46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16</v>
      </c>
      <c r="C70" s="26"/>
      <c r="D70" s="26"/>
      <c r="E70" s="29">
        <f>D68*C68</f>
        <v>12950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115</v>
      </c>
      <c r="C72" s="26"/>
      <c r="D72" s="26"/>
      <c r="E72" s="30">
        <v>300</v>
      </c>
      <c r="F72" s="21"/>
    </row>
    <row r="73" spans="1:6" ht="13.5" customHeight="1" x14ac:dyDescent="0.2">
      <c r="A73" s="21"/>
      <c r="B73" s="25" t="s">
        <v>15</v>
      </c>
      <c r="C73" s="26"/>
      <c r="D73" s="26"/>
      <c r="E73" s="29">
        <f>SUM(E70:E72)</f>
        <v>13250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662.5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1321.69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17</v>
      </c>
      <c r="C77" s="26"/>
      <c r="D77" s="26"/>
      <c r="E77" s="33">
        <f>SUM(E73:E75)</f>
        <v>15234.19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19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18</v>
      </c>
      <c r="C81" s="38"/>
      <c r="D81" s="38"/>
      <c r="E81" s="39">
        <f>E77-E79</f>
        <v>15234.19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33</v>
      </c>
      <c r="B85" s="65"/>
      <c r="C85" s="65"/>
      <c r="D85" s="65"/>
      <c r="E85" s="65"/>
      <c r="F85" s="65"/>
    </row>
    <row r="86" spans="1:6" ht="14.25" x14ac:dyDescent="0.2">
      <c r="A86" s="61" t="s">
        <v>34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6">
    <mergeCell ref="B91:D91"/>
    <mergeCell ref="B49:D49"/>
    <mergeCell ref="B50:D50"/>
    <mergeCell ref="B66:D66"/>
    <mergeCell ref="B80:D80"/>
    <mergeCell ref="B84:E84"/>
    <mergeCell ref="A85:F85"/>
    <mergeCell ref="A86:F86"/>
    <mergeCell ref="B88:E88"/>
    <mergeCell ref="A89:F89"/>
    <mergeCell ref="B61:D61"/>
    <mergeCell ref="B62:D62"/>
    <mergeCell ref="B63:D63"/>
    <mergeCell ref="B69:D69"/>
    <mergeCell ref="B78:D78"/>
    <mergeCell ref="B79:D79"/>
    <mergeCell ref="B60:D60"/>
    <mergeCell ref="B64:D64"/>
    <mergeCell ref="B65:D65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8:B80 B12:B20 B32:B50 B51:B69" xr:uid="{C7660AC8-C95D-4667-A2BA-DB079BCC83F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31</vt:i4>
      </vt:variant>
    </vt:vector>
  </HeadingPairs>
  <TitlesOfParts>
    <vt:vector size="47" baseType="lpstr">
      <vt:lpstr>04-09-2018</vt:lpstr>
      <vt:lpstr>04-09-2018 (2)</vt:lpstr>
      <vt:lpstr>16-12-19</vt:lpstr>
      <vt:lpstr>16-12-19 (2)</vt:lpstr>
      <vt:lpstr>06-03-20</vt:lpstr>
      <vt:lpstr>06-03-20 (2)</vt:lpstr>
      <vt:lpstr>27-10-20</vt:lpstr>
      <vt:lpstr>27-10-20 (2)</vt:lpstr>
      <vt:lpstr>14-12-23</vt:lpstr>
      <vt:lpstr>14-12-23 (2)</vt:lpstr>
      <vt:lpstr>14-12-23 (3)</vt:lpstr>
      <vt:lpstr>17-06-24</vt:lpstr>
      <vt:lpstr>17-06-24(2)</vt:lpstr>
      <vt:lpstr>29-07-24</vt:lpstr>
      <vt:lpstr>Activités</vt:lpstr>
      <vt:lpstr>2025-04-05 - 25-24898</vt:lpstr>
      <vt:lpstr>Liste_Activités</vt:lpstr>
      <vt:lpstr>'04-09-2018'!Print_Area</vt:lpstr>
      <vt:lpstr>'04-09-2018 (2)'!Print_Area</vt:lpstr>
      <vt:lpstr>'06-03-20'!Print_Area</vt:lpstr>
      <vt:lpstr>'06-03-20 (2)'!Print_Area</vt:lpstr>
      <vt:lpstr>'14-12-23'!Print_Area</vt:lpstr>
      <vt:lpstr>'14-12-23 (2)'!Print_Area</vt:lpstr>
      <vt:lpstr>'14-12-23 (3)'!Print_Area</vt:lpstr>
      <vt:lpstr>'16-12-19'!Print_Area</vt:lpstr>
      <vt:lpstr>'16-12-19 (2)'!Print_Area</vt:lpstr>
      <vt:lpstr>'17-06-24'!Print_Area</vt:lpstr>
      <vt:lpstr>'17-06-24(2)'!Print_Area</vt:lpstr>
      <vt:lpstr>'27-10-20'!Print_Area</vt:lpstr>
      <vt:lpstr>'27-10-20 (2)'!Print_Area</vt:lpstr>
      <vt:lpstr>'29-07-24'!Print_Area</vt:lpstr>
      <vt:lpstr>Activités!Print_Area</vt:lpstr>
      <vt:lpstr>'04-09-2018'!Zone_d_impression</vt:lpstr>
      <vt:lpstr>'04-09-2018 (2)'!Zone_d_impression</vt:lpstr>
      <vt:lpstr>'06-03-20'!Zone_d_impression</vt:lpstr>
      <vt:lpstr>'06-03-20 (2)'!Zone_d_impression</vt:lpstr>
      <vt:lpstr>'14-12-23'!Zone_d_impression</vt:lpstr>
      <vt:lpstr>'14-12-23 (2)'!Zone_d_impression</vt:lpstr>
      <vt:lpstr>'14-12-23 (3)'!Zone_d_impression</vt:lpstr>
      <vt:lpstr>'16-12-19'!Zone_d_impression</vt:lpstr>
      <vt:lpstr>'16-12-19 (2)'!Zone_d_impression</vt:lpstr>
      <vt:lpstr>'17-06-24'!Zone_d_impression</vt:lpstr>
      <vt:lpstr>'17-06-24(2)'!Zone_d_impression</vt:lpstr>
      <vt:lpstr>'2025-04-05 - 25-24898'!Zone_d_impression</vt:lpstr>
      <vt:lpstr>'27-10-20'!Zone_d_impression</vt:lpstr>
      <vt:lpstr>'27-10-20 (2)'!Zone_d_impression</vt:lpstr>
      <vt:lpstr>'29-07-24'!Zone_d_impression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2024-06-24T16:21:31Z</cp:lastPrinted>
  <dcterms:created xsi:type="dcterms:W3CDTF">1996-11-05T19:10:39Z</dcterms:created>
  <dcterms:modified xsi:type="dcterms:W3CDTF">2025-04-05T21:39:07Z</dcterms:modified>
</cp:coreProperties>
</file>