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AT\2023-2024_1_sem-zima\Artykul_AMCS_Justyna_Patalas_Maliszewska\AMCS_Waszkowski_2023\resources\"/>
    </mc:Choice>
  </mc:AlternateContent>
  <xr:revisionPtr revIDLastSave="0" documentId="13_ncr:1_{50CA8825-50F5-46E9-B864-CCA42537D3F8}" xr6:coauthVersionLast="47" xr6:coauthVersionMax="47" xr10:uidLastSave="{00000000-0000-0000-0000-000000000000}"/>
  <bookViews>
    <workbookView xWindow="15" yWindow="0" windowWidth="20250" windowHeight="11925" activeTab="3" xr2:uid="{2C5EA93C-0531-BA4D-BDC0-99B88BE24CBD}"/>
  </bookViews>
  <sheets>
    <sheet name="LaTeX table" sheetId="1" r:id="rId1"/>
    <sheet name="Przegląd dokumentacji" sheetId="2" r:id="rId2"/>
    <sheet name="TABELA" sheetId="3" r:id="rId3"/>
    <sheet name="TABELA-LaT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4" l="1"/>
  <c r="A19" i="4"/>
  <c r="A20" i="4"/>
  <c r="A21" i="4"/>
  <c r="A22" i="4"/>
  <c r="A23" i="4"/>
  <c r="A24" i="4"/>
  <c r="A25" i="4"/>
  <c r="A26" i="4"/>
  <c r="A37" i="4"/>
  <c r="A38" i="4"/>
  <c r="A39" i="4"/>
  <c r="A40" i="4"/>
  <c r="A41" i="4"/>
  <c r="A42" i="4"/>
  <c r="A43" i="4"/>
  <c r="A44" i="4"/>
  <c r="A53" i="4"/>
  <c r="A54" i="4"/>
  <c r="A55" i="4"/>
  <c r="A56" i="4"/>
  <c r="A57" i="4"/>
  <c r="A58" i="4"/>
  <c r="A59" i="4"/>
  <c r="A60" i="4"/>
  <c r="A61" i="4"/>
  <c r="A62" i="4"/>
  <c r="A69" i="4"/>
  <c r="A70" i="4"/>
  <c r="A71" i="4"/>
  <c r="A72" i="4"/>
  <c r="A73" i="4"/>
  <c r="A74" i="4"/>
  <c r="A75" i="4"/>
  <c r="A76" i="4"/>
  <c r="A77" i="4"/>
  <c r="A78" i="4"/>
  <c r="A79" i="4"/>
  <c r="A80" i="4"/>
  <c r="A91" i="4"/>
  <c r="A92" i="4"/>
  <c r="A93" i="4"/>
  <c r="A94" i="4"/>
  <c r="A95" i="4"/>
  <c r="A96" i="4"/>
  <c r="A97" i="4"/>
  <c r="A98" i="4"/>
  <c r="A109" i="4"/>
  <c r="A110" i="4"/>
  <c r="A111" i="4"/>
  <c r="A112" i="4"/>
  <c r="A113" i="4"/>
  <c r="A114" i="4"/>
  <c r="A115" i="4"/>
  <c r="A116" i="4"/>
  <c r="A8" i="4"/>
  <c r="A6" i="4"/>
  <c r="S93" i="3" a="1"/>
  <c r="U93" i="3" a="1"/>
  <c r="R93" i="3" a="1"/>
  <c r="T93" i="3" a="1"/>
  <c r="Q93" i="3" a="1"/>
  <c r="N93" i="3" a="1"/>
  <c r="O93" i="3" a="1"/>
  <c r="M93" i="3" a="1"/>
  <c r="L93" i="3" a="1"/>
  <c r="K93" i="3" a="1"/>
  <c r="J93" i="3" a="1"/>
  <c r="I93" i="3" a="1"/>
  <c r="D93" i="3" a="1"/>
  <c r="F93" i="3" a="1"/>
  <c r="E93" i="3" a="1"/>
  <c r="G93" i="3" a="1"/>
  <c r="C93" i="3" a="1"/>
  <c r="T75" i="3" a="1"/>
  <c r="U75" i="3" a="1"/>
  <c r="S75" i="3" a="1"/>
  <c r="R75" i="3" a="1"/>
  <c r="Q75" i="3" a="1"/>
  <c r="N75" i="3" a="1"/>
  <c r="O75" i="3" a="1"/>
  <c r="M75" i="3" a="1"/>
  <c r="L75" i="3" a="1"/>
  <c r="K75" i="3" a="1"/>
  <c r="J75" i="3" a="1"/>
  <c r="I75" i="3" a="1"/>
  <c r="D75" i="3" a="1"/>
  <c r="F75" i="3" a="1"/>
  <c r="E75" i="3" a="1"/>
  <c r="G75" i="3" a="1"/>
  <c r="C75" i="3" a="1"/>
  <c r="R57" i="3" a="1"/>
  <c r="U57" i="3" a="1"/>
  <c r="Q57" i="3" a="1"/>
  <c r="T57" i="3" a="1"/>
  <c r="S57" i="3" a="1"/>
  <c r="N57" i="3" a="1"/>
  <c r="O57" i="3" a="1"/>
  <c r="M57" i="3" a="1"/>
  <c r="L57" i="3" a="1"/>
  <c r="K57" i="3" a="1"/>
  <c r="J57" i="3" a="1"/>
  <c r="I57" i="3" a="1"/>
  <c r="E57" i="3" a="1"/>
  <c r="F57" i="3" a="1"/>
  <c r="G57" i="3" a="1"/>
  <c r="D57" i="3" a="1"/>
  <c r="C57" i="3" a="1"/>
  <c r="T39" i="3" a="1"/>
  <c r="U39" i="3" a="1"/>
  <c r="S39" i="3" a="1"/>
  <c r="R39" i="3" a="1"/>
  <c r="Q39" i="3" a="1"/>
  <c r="N39" i="3" a="1"/>
  <c r="O39" i="3" a="1"/>
  <c r="M39" i="3" a="1"/>
  <c r="L39" i="3" a="1"/>
  <c r="K39" i="3" a="1"/>
  <c r="J39" i="3" a="1"/>
  <c r="I39" i="3" a="1"/>
  <c r="E39" i="3" a="1"/>
  <c r="G39" i="3" a="1"/>
  <c r="F39" i="3" a="1"/>
  <c r="D39" i="3" a="1"/>
  <c r="C39" i="3" a="1"/>
  <c r="T21" i="3" a="1"/>
  <c r="U21" i="3" a="1"/>
  <c r="S21" i="3" a="1"/>
  <c r="R21" i="3" a="1"/>
  <c r="Q21" i="3" a="1"/>
  <c r="N21" i="3" a="1"/>
  <c r="O21" i="3" a="1"/>
  <c r="M21" i="3" a="1"/>
  <c r="L21" i="3" a="1"/>
  <c r="K21" i="3" a="1"/>
  <c r="J21" i="3" a="1"/>
  <c r="I21" i="3" a="1"/>
  <c r="D21" i="3" a="1"/>
  <c r="F21" i="3" a="1"/>
  <c r="E21" i="3" a="1"/>
  <c r="G21" i="3" a="1"/>
  <c r="C21" i="3" a="1"/>
  <c r="C3" i="3" a="1"/>
  <c r="A32" i="4" l="1"/>
  <c r="A36" i="4"/>
  <c r="A33" i="4"/>
  <c r="A31" i="4"/>
  <c r="A34" i="4"/>
  <c r="A28" i="4"/>
  <c r="A35" i="4"/>
  <c r="A29" i="4"/>
  <c r="A30" i="4"/>
  <c r="A51" i="4"/>
  <c r="A50" i="4"/>
  <c r="A46" i="4"/>
  <c r="A47" i="4"/>
  <c r="A48" i="4"/>
  <c r="A49" i="4"/>
  <c r="A52" i="4"/>
  <c r="A65" i="4"/>
  <c r="A67" i="4"/>
  <c r="A64" i="4"/>
  <c r="A68" i="4"/>
  <c r="A66" i="4"/>
  <c r="A90" i="4"/>
  <c r="A87" i="4"/>
  <c r="A84" i="4"/>
  <c r="A86" i="4"/>
  <c r="A88" i="4"/>
  <c r="A83" i="4"/>
  <c r="A89" i="4"/>
  <c r="A82" i="4"/>
  <c r="A85" i="4"/>
  <c r="A106" i="4"/>
  <c r="A104" i="4"/>
  <c r="A107" i="4"/>
  <c r="A108" i="4"/>
  <c r="A105" i="4"/>
  <c r="A103" i="4"/>
  <c r="A100" i="4"/>
  <c r="A102" i="4"/>
  <c r="A101" i="4"/>
  <c r="Q93" i="3"/>
  <c r="T93" i="3"/>
  <c r="R93" i="3"/>
  <c r="U93" i="3"/>
  <c r="S93" i="3"/>
  <c r="I93" i="3"/>
  <c r="J93" i="3"/>
  <c r="K93" i="3"/>
  <c r="L93" i="3"/>
  <c r="M93" i="3"/>
  <c r="O93" i="3"/>
  <c r="N93" i="3"/>
  <c r="G93" i="3"/>
  <c r="E93" i="3"/>
  <c r="F93" i="3"/>
  <c r="D93" i="3"/>
  <c r="C93" i="3"/>
  <c r="A99" i="4" s="1"/>
  <c r="Q75" i="3"/>
  <c r="R75" i="3"/>
  <c r="S75" i="3"/>
  <c r="U75" i="3"/>
  <c r="T75" i="3"/>
  <c r="I75" i="3"/>
  <c r="J75" i="3"/>
  <c r="K75" i="3"/>
  <c r="L75" i="3"/>
  <c r="M75" i="3"/>
  <c r="O75" i="3"/>
  <c r="N75" i="3"/>
  <c r="G75" i="3"/>
  <c r="E75" i="3"/>
  <c r="F75" i="3"/>
  <c r="D75" i="3"/>
  <c r="C75" i="3"/>
  <c r="A81" i="4" s="1"/>
  <c r="S57" i="3"/>
  <c r="T57" i="3"/>
  <c r="Q57" i="3"/>
  <c r="U57" i="3"/>
  <c r="R57" i="3"/>
  <c r="I57" i="3"/>
  <c r="J57" i="3"/>
  <c r="K57" i="3"/>
  <c r="L57" i="3"/>
  <c r="M57" i="3"/>
  <c r="O57" i="3"/>
  <c r="N57" i="3"/>
  <c r="G57" i="3"/>
  <c r="F57" i="3"/>
  <c r="E57" i="3"/>
  <c r="D57" i="3"/>
  <c r="C57" i="3"/>
  <c r="A63" i="4" s="1"/>
  <c r="Q39" i="3"/>
  <c r="R39" i="3"/>
  <c r="S39" i="3"/>
  <c r="U39" i="3"/>
  <c r="T39" i="3"/>
  <c r="I39" i="3"/>
  <c r="J39" i="3"/>
  <c r="K39" i="3"/>
  <c r="L39" i="3"/>
  <c r="M39" i="3"/>
  <c r="O39" i="3"/>
  <c r="N39" i="3"/>
  <c r="F39" i="3"/>
  <c r="G39" i="3"/>
  <c r="E39" i="3"/>
  <c r="D39" i="3"/>
  <c r="C39" i="3"/>
  <c r="A45" i="4" s="1"/>
  <c r="Q21" i="3"/>
  <c r="R21" i="3"/>
  <c r="S21" i="3"/>
  <c r="U21" i="3"/>
  <c r="T21" i="3"/>
  <c r="I21" i="3"/>
  <c r="J21" i="3"/>
  <c r="K21" i="3"/>
  <c r="L21" i="3"/>
  <c r="M21" i="3"/>
  <c r="O21" i="3"/>
  <c r="N21" i="3"/>
  <c r="G21" i="3"/>
  <c r="E21" i="3"/>
  <c r="F21" i="3"/>
  <c r="D21" i="3"/>
  <c r="C21" i="3"/>
  <c r="A27" i="4" s="1"/>
  <c r="C3" i="3"/>
  <c r="D3" i="3" a="1"/>
  <c r="D3" i="3" l="1"/>
  <c r="E3" i="3" a="1"/>
  <c r="E3" i="3" l="1"/>
  <c r="F3" i="3" a="1"/>
  <c r="F3" i="3" l="1"/>
  <c r="G3" i="3" a="1"/>
  <c r="A16" i="4" l="1"/>
  <c r="A17" i="4"/>
  <c r="A14" i="4"/>
  <c r="A15" i="4"/>
  <c r="A12" i="4"/>
  <c r="A10" i="4"/>
  <c r="A13" i="4"/>
  <c r="A11" i="4"/>
  <c r="G3" i="3"/>
  <c r="A9" i="4" s="1"/>
  <c r="I3" i="3" a="1"/>
  <c r="I3" i="3" l="1"/>
  <c r="J3" i="3" a="1"/>
  <c r="J3" i="3"/>
  <c r="K3" i="3" a="1"/>
  <c r="K3" i="3"/>
  <c r="L3" i="3" a="1"/>
  <c r="L3" i="3"/>
  <c r="M3" i="3" a="1"/>
  <c r="M3" i="3"/>
  <c r="N3" i="3" a="1"/>
  <c r="N3" i="3"/>
  <c r="O3" i="3" a="1"/>
  <c r="O3" i="3"/>
  <c r="Q3" i="3" a="1"/>
  <c r="Q3" i="3" l="1"/>
  <c r="R3" i="3" a="1"/>
  <c r="R3" i="3"/>
  <c r="S3" i="3" a="1"/>
  <c r="S3" i="3"/>
  <c r="T3" i="3" a="1"/>
  <c r="T3" i="3"/>
  <c r="U3" i="3" a="1"/>
  <c r="U3" i="3"/>
  <c r="K38" i="1" l="1" a="1"/>
  <c r="K38" i="1" s="1"/>
  <c r="K39" i="1" a="1"/>
  <c r="K39" i="1" s="1"/>
  <c r="K33" i="1" a="1"/>
  <c r="K33" i="1" s="1"/>
  <c r="K34" i="1" a="1"/>
  <c r="K34" i="1" s="1"/>
  <c r="K35" i="1" a="1"/>
  <c r="K35" i="1" s="1"/>
  <c r="K31" i="1" a="1"/>
  <c r="K31" i="1" s="1"/>
  <c r="K27" i="1" a="1"/>
  <c r="K27" i="1" s="1"/>
  <c r="K28" i="1" a="1"/>
  <c r="K28" i="1" s="1"/>
  <c r="K29" i="1" a="1"/>
  <c r="K29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18" i="1" a="1"/>
  <c r="K18" i="1" s="1"/>
  <c r="K19" i="1" a="1"/>
  <c r="K19" i="1" s="1"/>
  <c r="K15" i="1" a="1"/>
  <c r="K15" i="1" s="1"/>
  <c r="K16" i="1" a="1"/>
  <c r="K16" i="1" s="1"/>
  <c r="K12" i="1" a="1"/>
  <c r="K12" i="1" s="1"/>
  <c r="K9" i="1" a="1"/>
  <c r="K9" i="1" s="1"/>
  <c r="K8" i="1" a="1"/>
  <c r="K8" i="1" s="1"/>
  <c r="K54" i="1" a="1"/>
  <c r="K54" i="1" s="1"/>
  <c r="K52" i="1" a="1"/>
  <c r="K52" i="1" s="1"/>
  <c r="K51" i="1" a="1"/>
  <c r="K51" i="1" s="1"/>
  <c r="K48" i="1" a="1"/>
  <c r="K48" i="1" s="1"/>
  <c r="K47" i="1" a="1"/>
  <c r="K47" i="1" s="1"/>
  <c r="K46" i="1" a="1"/>
  <c r="K46" i="1" s="1"/>
  <c r="K45" i="1" a="1"/>
  <c r="K45" i="1" s="1"/>
  <c r="K106" i="1" a="1"/>
  <c r="K106" i="1" s="1"/>
  <c r="K104" i="1" a="1"/>
  <c r="K104" i="1" s="1"/>
  <c r="K102" i="1" a="1"/>
  <c r="K102" i="1" s="1"/>
  <c r="K100" i="1" a="1"/>
  <c r="K100" i="1" s="1"/>
  <c r="K98" i="1" a="1"/>
  <c r="K98" i="1" s="1"/>
  <c r="K96" i="1" a="1"/>
  <c r="K96" i="1" s="1"/>
  <c r="K94" i="1" a="1"/>
  <c r="K94" i="1" s="1"/>
  <c r="K92" i="1" a="1"/>
  <c r="K92" i="1" s="1"/>
  <c r="K90" i="1" a="1"/>
  <c r="K90" i="1" s="1"/>
  <c r="K88" i="1" a="1"/>
  <c r="K88" i="1" s="1"/>
  <c r="K82" i="1" a="1"/>
  <c r="K82" i="1" s="1"/>
  <c r="K80" i="1" a="1"/>
  <c r="K80" i="1" s="1"/>
  <c r="K78" i="1" a="1"/>
  <c r="K78" i="1" s="1"/>
  <c r="K76" i="1" a="1"/>
  <c r="K76" i="1" s="1"/>
  <c r="K74" i="1" a="1"/>
  <c r="K74" i="1" s="1"/>
  <c r="K72" i="1" a="1"/>
  <c r="K72" i="1" s="1"/>
  <c r="K70" i="1" a="1"/>
  <c r="K70" i="1" s="1"/>
  <c r="K68" i="1" a="1"/>
  <c r="K68" i="1" s="1"/>
  <c r="K62" i="1" a="1"/>
  <c r="K62" i="1" s="1"/>
  <c r="K60" i="1" a="1"/>
  <c r="K60" i="1" s="1"/>
  <c r="K58" i="1" a="1"/>
  <c r="K58" i="1" s="1"/>
  <c r="K56" i="1" a="1"/>
  <c r="K56" i="1" s="1"/>
  <c r="K53" i="1" a="1"/>
  <c r="K53" i="1" s="1"/>
  <c r="K49" i="1" a="1"/>
  <c r="K49" i="1" s="1"/>
  <c r="K37" i="1" a="1"/>
  <c r="K37" i="1" s="1"/>
  <c r="K32" i="1" a="1"/>
  <c r="K32" i="1" s="1"/>
  <c r="K20" i="1" a="1"/>
  <c r="K20" i="1" s="1"/>
  <c r="K14" i="1" a="1"/>
  <c r="K14" i="1" s="1"/>
  <c r="K13" i="1" a="1"/>
  <c r="K13" i="1" s="1"/>
  <c r="K10" i="1" a="1"/>
  <c r="K10" i="1" s="1"/>
  <c r="K7" i="1" a="1"/>
  <c r="K7" i="1" s="1"/>
  <c r="K6" i="1" a="1"/>
  <c r="K6" i="1" s="1"/>
  <c r="K86" i="1"/>
  <c r="K105" i="1"/>
  <c r="K103" i="1"/>
  <c r="K101" i="1"/>
  <c r="K99" i="1"/>
  <c r="K97" i="1"/>
  <c r="K95" i="1"/>
  <c r="K93" i="1"/>
  <c r="K91" i="1"/>
  <c r="K89" i="1"/>
  <c r="K87" i="1"/>
  <c r="K81" i="1"/>
  <c r="K79" i="1"/>
  <c r="K77" i="1"/>
  <c r="K75" i="1"/>
  <c r="K73" i="1"/>
  <c r="K71" i="1"/>
  <c r="K69" i="1"/>
  <c r="K67" i="1"/>
  <c r="K66" i="1"/>
  <c r="K43" i="1"/>
  <c r="K61" i="1"/>
  <c r="K59" i="1"/>
  <c r="K57" i="1"/>
  <c r="K55" i="1"/>
  <c r="K50" i="1"/>
  <c r="K44" i="1"/>
  <c r="K36" i="1"/>
  <c r="K30" i="1"/>
  <c r="K17" i="1"/>
  <c r="K11" i="1"/>
  <c r="K5" i="1"/>
  <c r="K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<sst xmlns="http://schemas.openxmlformats.org/spreadsheetml/2006/main" count="1153" uniqueCount="290">
  <si>
    <t>\\</t>
  </si>
  <si>
    <t>\hline</t>
  </si>
  <si>
    <t>Dokumentacja wymagań</t>
  </si>
  <si>
    <t>Modelowanie procesów biznesowych</t>
  </si>
  <si>
    <t>BPMN</t>
  </si>
  <si>
    <t>UML</t>
  </si>
  <si>
    <t>Custom</t>
  </si>
  <si>
    <t>Reguły biznesowe</t>
  </si>
  <si>
    <t>Script</t>
  </si>
  <si>
    <t>Modelowanie danych</t>
  </si>
  <si>
    <t>JS</t>
  </si>
  <si>
    <t>Modelowanie akcji</t>
  </si>
  <si>
    <t>Język naturalny (NLP)</t>
  </si>
  <si>
    <t>Projektowanie</t>
  </si>
  <si>
    <t>Projektowanie reguł walidacji</t>
  </si>
  <si>
    <t>Projektowanie akcji</t>
  </si>
  <si>
    <t>Projektowanie obiegu pracy</t>
  </si>
  <si>
    <t>Projektowanie uprawnień</t>
  </si>
  <si>
    <t>A1</t>
  </si>
  <si>
    <t>C1</t>
  </si>
  <si>
    <t>D1</t>
  </si>
  <si>
    <t>E1</t>
  </si>
  <si>
    <t>F1</t>
  </si>
  <si>
    <t>Budowa systemu</t>
  </si>
  <si>
    <t>Budowa bazy danych</t>
  </si>
  <si>
    <t>Budowa reguł walidacji</t>
  </si>
  <si>
    <t>Budowa reguł biznesowych</t>
  </si>
  <si>
    <t>Budowa procedur (naliczania(?))</t>
  </si>
  <si>
    <t>Budowa akcji</t>
  </si>
  <si>
    <t>Budowa obiegu pracy</t>
  </si>
  <si>
    <t>Budowa uprawnień</t>
  </si>
  <si>
    <t>Wdrożenie systemu</t>
  </si>
  <si>
    <t>Instalacja środowiska</t>
  </si>
  <si>
    <t>Instalacja bazy danych</t>
  </si>
  <si>
    <t>Instalacja interfejsu użytkownika</t>
  </si>
  <si>
    <t>Instalacja reguł biznesowych</t>
  </si>
  <si>
    <t>Instalacja procedur naliczania(?))</t>
  </si>
  <si>
    <t>Instalacja akcji</t>
  </si>
  <si>
    <t>Instalacja obiegu pracy</t>
  </si>
  <si>
    <t>Wdrożenie uprawnień</t>
  </si>
  <si>
    <t>Wdrożenie zmian i poprawek</t>
  </si>
  <si>
    <t>OutSystems</t>
  </si>
  <si>
    <t>Mendix</t>
  </si>
  <si>
    <t>Zoho
Creator</t>
  </si>
  <si>
    <t>MS Power
App</t>
  </si>
  <si>
    <t>Google
AppSheet</t>
  </si>
  <si>
    <t>Aurea</t>
  </si>
  <si>
    <t>\makecell{\ding{108}}</t>
  </si>
  <si>
    <t>\makecell{\ding{109}}</t>
  </si>
  <si>
    <t>Instalacja reguł walidacji</t>
  </si>
  <si>
    <t>Budowa interfejsu użytkownika</t>
  </si>
  <si>
    <t>Projektowanie danych</t>
  </si>
  <si>
    <t>Projektowanie interfejsu użytkownika</t>
  </si>
  <si>
    <t>Modelowanie interfejsu użytkownika</t>
  </si>
  <si>
    <t>i</t>
  </si>
  <si>
    <t>p</t>
  </si>
  <si>
    <t>Data model diagram (?)</t>
  </si>
  <si>
    <t>SQL/DML</t>
  </si>
  <si>
    <t>Tabele danych</t>
  </si>
  <si>
    <t>Graphical Mockup</t>
  </si>
  <si>
    <t>HTML/CSS</t>
  </si>
  <si>
    <t>Flow chart</t>
  </si>
  <si>
    <t>Gantt charts</t>
  </si>
  <si>
    <t>https://www.getsmarter.com/blog/career-advice/10-business-process-modelling-techniques/</t>
  </si>
  <si>
    <t>Decision Model and Notation (DMN)</t>
  </si>
  <si>
    <t>Other graphical notation</t>
  </si>
  <si>
    <t>Hierarchical data model</t>
  </si>
  <si>
    <t>Network data model</t>
  </si>
  <si>
    <t>Relational data model</t>
  </si>
  <si>
    <t>Object-oriented data model</t>
  </si>
  <si>
    <t>Entity-relationship data model</t>
  </si>
  <si>
    <t>Dimensional data model</t>
  </si>
  <si>
    <t>Graph data model</t>
  </si>
  <si>
    <t>https://www.techtarget.com/searchdatamanagement/tip/7-data-modeling-techniques-and-concepts-for-business</t>
  </si>
  <si>
    <t>Data registries</t>
  </si>
  <si>
    <t>Semantic data modeling</t>
  </si>
  <si>
    <t>https://en.wikipedia.org/wiki/Semantic_data_model</t>
  </si>
  <si>
    <t>Form data reengineering</t>
  </si>
  <si>
    <t>HTML / CSS / JS</t>
  </si>
  <si>
    <t>Embedded mockup design tool</t>
  </si>
  <si>
    <t>Data-based automatic layout</t>
  </si>
  <si>
    <t>NLP</t>
  </si>
  <si>
    <t>Custom software procedures</t>
  </si>
  <si>
    <t>Custom notation</t>
  </si>
  <si>
    <t>Source</t>
  </si>
  <si>
    <t>https://docs.mendix.com/refguide/domain-model/</t>
  </si>
  <si>
    <t>Platform</t>
  </si>
  <si>
    <t>Functional scope</t>
  </si>
  <si>
    <t>Project stage</t>
  </si>
  <si>
    <t>Keywords</t>
  </si>
  <si>
    <t>"domain model", "data structure", "entity", "attribute", "association", "one-to-many", "many-to-many",  "denormalization", "XPath"</t>
  </si>
  <si>
    <t>https://docs.mendix.com/refguide/pages/</t>
  </si>
  <si>
    <t>https://docs.mendix.com/refguide/nanoflows/</t>
  </si>
  <si>
    <t>"BPMN"</t>
  </si>
  <si>
    <t>Requirements documentation</t>
  </si>
  <si>
    <t>Design and development</t>
  </si>
  <si>
    <t>Implementation</t>
  </si>
  <si>
    <t>https://docs.mendix.com/refguide/nanoflows/
https://docs.mendix.com/refguide/expressions/</t>
  </si>
  <si>
    <t>"transactions", "JavaScript", "string functions", "conditional statements", "arithmetic expressions", "boolean expressions", "enumerations"</t>
  </si>
  <si>
    <t>https://docs.mendix.com/refguide/application-logic/
https://docs.mendix.com/refguide/resources/</t>
  </si>
  <si>
    <t>"sequence flow", "activity diagram", "control structures", "algorithms", "Java", "JavaScript", "SQL/OQL", "regular expressions", "data types"</t>
  </si>
  <si>
    <t>Version control</t>
  </si>
  <si>
    <t>https://docs.mendix.com/refguide/version-control/</t>
  </si>
  <si>
    <t>"git", "code repository concept"</t>
  </si>
  <si>
    <t>Programming</t>
  </si>
  <si>
    <t>"Eclipse", "Java API", "Java", "emulators Andoid iOS", "PWA", "Native Mobile App"</t>
  </si>
  <si>
    <t>https://docs.mendix.com/refguide/java-programming/
https://docs.mendix.com/refguide/mobile/introduction-to-mobile-technologies/</t>
  </si>
  <si>
    <t>https://docs.mendix.com/refguide/runtime-server/</t>
  </si>
  <si>
    <t>"file storage", "database synchronization", "REST", "SOAP", "WSDL", "Swagger", "relational database", "Xpath", "OQL", "Java", "API", "HTTPS Server"</t>
  </si>
  <si>
    <t>https://docs.mendix.com/refguide/data-storage/</t>
  </si>
  <si>
    <t>https://docs.mendix.com/refguide/mendix-client/</t>
  </si>
  <si>
    <t>Client module installation</t>
  </si>
  <si>
    <t>Database installation</t>
  </si>
  <si>
    <t>Runtime server installation</t>
  </si>
  <si>
    <t>Deployment</t>
  </si>
  <si>
    <t>https://docs.mendix.com/developerportal/deploy/</t>
  </si>
  <si>
    <t>"Cloud services", "CI/CD", "Docker", "Kubernetes"</t>
  </si>
  <si>
    <t>"HTTPS server", "API"</t>
  </si>
  <si>
    <t>https://docs.mendix.com/howto/front-end/</t>
  </si>
  <si>
    <t>"HTML/CSS", "SASS (SCSS)", "themes"</t>
  </si>
  <si>
    <t>https://docs.mendix.com/howto/data-models/</t>
  </si>
  <si>
    <t>"denormalization", "relational database", "SQL"</t>
  </si>
  <si>
    <t>https://docs.mendix.com/howto/extensibility/build-javascript-actions/</t>
  </si>
  <si>
    <t>"Java", "JavaScript", "API"</t>
  </si>
  <si>
    <t>https://docs.mendix.com/refguide/setting-up-data-validation/</t>
  </si>
  <si>
    <t>"conditional expressions", "boolean expressions", "domain model"</t>
  </si>
  <si>
    <t>https://docs.mendix.com/refguide/workflows/
https://docs.mendix.com/refguide/workflow-engine/</t>
  </si>
  <si>
    <t>"events", "triggers", "Java API"</t>
  </si>
  <si>
    <t>Workflow desing and development</t>
  </si>
  <si>
    <t>Database design</t>
  </si>
  <si>
    <t>GUI design and development</t>
  </si>
  <si>
    <t>Data validation development</t>
  </si>
  <si>
    <t>Actions design and development</t>
  </si>
  <si>
    <t>Application logic</t>
  </si>
  <si>
    <t>Validations</t>
  </si>
  <si>
    <t>Workflow model</t>
  </si>
  <si>
    <t>Database model</t>
  </si>
  <si>
    <t>UI model</t>
  </si>
  <si>
    <t>Outsystems</t>
  </si>
  <si>
    <t>https://success.outsystems.com/documentation/</t>
  </si>
  <si>
    <t>https://docs.mendix.com/</t>
  </si>
  <si>
    <t>https://success.outsystems.com/documentation/11/developing_an_application/use_data/data_modeling/entity_relationships/
???</t>
  </si>
  <si>
    <t>"Entity", "Entity relationships", "Entity Diagrams", "primary key", "foreign key", "One-to-One", "One-to-Many", "Many-to-Many", "indexes", "data types"
Fetching data using human language</t>
  </si>
  <si>
    <t>Fetching data</t>
  </si>
  <si>
    <t>https://success.outsystems.com/documentation/11/developing_an_application/use_data/query_data/fetch_data_using_human_language/
https://success.outsystems.com/documentation/11/developing_an_application/use_data/query_data/fetch_and_display_data_from_the_database_in_outsystems/
https://success.outsystems.com/documentation/11/developing_an_application/use_data/query_data/sql_queries/</t>
  </si>
  <si>
    <t>https://success.outsystems.com/documentation/11/developing_an_application/design_ui/</t>
  </si>
  <si>
    <t>https://success.outsystems.com/documentation/11/developing_an_application/implement_application_logic/code_mentor_logic_suggestions/
https://success.outsystems.com/documentation/11/reference/outsystems_language/logic/expressions/</t>
  </si>
  <si>
    <t>+"Graphical actions"</t>
  </si>
  <si>
    <t>https://success.outsystems.com/documentation/11/developing_an_application/implement_application_logic/actions_in_reactive_web_and_mobile_apps/
https://success.outsystems.com/documentation/11/developing_an_application/implement_application_logic/actions_in_web_applications/</t>
  </si>
  <si>
    <t>"Custom Process Model"</t>
  </si>
  <si>
    <t>https://success.outsystems.com/documentation/11/developing_an_application/use_processes_bpt/processes/</t>
  </si>
  <si>
    <t>https://success.outsystems.com/documentation/11/extensibility_and_integration/extend_logic_with_your_own_code/</t>
  </si>
  <si>
    <t>"boolean expressions", "responsive web design", "data types"</t>
  </si>
  <si>
    <t>https://success.outsystems.com/documentation/11/developing_an_application/design_ui/forms/validate_the_fields_of_a_form/</t>
  </si>
  <si>
    <t>+"Screen templates", "Reactive Web App", +"Human data types", "Variables", "Boolean expressions", "Conditional expressions"</t>
  </si>
  <si>
    <t>"Boolean expressions", "Conditional statements"</t>
  </si>
  <si>
    <t>+"Human language", +"GUI queries", "SQL queries"</t>
  </si>
  <si>
    <t>"CSS", "grid", "Style Classes", "Responsive Web Design", "IT Data types", "Responsive breakpoints", "Reactive Web App", "Event propagation", "Master Detail", "Programming Functions", "HTML"</t>
  </si>
  <si>
    <t>".NET", "+Visual programming", "HTML DOM", "Iteration Statements", "Conditional Statements"</t>
  </si>
  <si>
    <t>+"AI Assisted Development", "Expressions", "JavaScript", "REST", "SOAP"</t>
  </si>
  <si>
    <t>https://success.outsystems.com/documentation/11/developing_an_application/use_processes_bpt/</t>
  </si>
  <si>
    <t>"relational database", "file storage"</t>
  </si>
  <si>
    <t>"Deployment Controller Service", "Deployment Service", "Scheduler Service", "Compiler Service", "Log Service", "HTTPS Server", "Shared Libraries", "Load Balancing"</t>
  </si>
  <si>
    <t>https://success.outsystems.com/documentation/11/managing_the_applications_lifecycle/deploy_applications/</t>
  </si>
  <si>
    <t>https://success.outsystems.com/documentation/11/setup_and_maintain_your_outsystems_infrastructure/setting_up_outsystems/</t>
  </si>
  <si>
    <t>https://success.outsystems.com/documentation/11/setup_and_maintain_your_outsystems_infrastructure/setting_up_outsystems/default_platform_server_and_database_configurations/</t>
  </si>
  <si>
    <t>"Cloud Computing", "CI/CD", "URL", "REST API", "SOAP"</t>
  </si>
  <si>
    <t>"Custom Version Control"</t>
  </si>
  <si>
    <t>https://success.outsystems.com/documentation/11/managing_the_applications_lifecycle/deploy_applications/tag_a_version/</t>
  </si>
  <si>
    <t>"Binaries", ".NET Framework"</t>
  </si>
  <si>
    <t>https://success.outsystems.com/documentation/11/developing_an_application/use_data/data_modeling/</t>
  </si>
  <si>
    <t>"relational database", "SQL"</t>
  </si>
  <si>
    <t>"Conditional Expressions", "Boolean Expressions", "Data fields", "Entity"</t>
  </si>
  <si>
    <t>Zoho Creator</t>
  </si>
  <si>
    <t>https://help.zoho.com/portal/en/kb/creator/developer-guide/</t>
  </si>
  <si>
    <t>https://help.zoho.com/portal/en/kb/creator/developer-guide/pages/snippets/articles/understand-snippets
https://help.zoho.com/portal/en/kb/creator/developer-guide/pages/page-script-and-variables/articles/page-scripts-and-variable#4_Page_scripts_and_variables_in_Creator</t>
  </si>
  <si>
    <t>https://www.zoho.com/deluge/help/
https://help.zoho.com/portal/en/kb/creator/developer-guide/pages/snippets/articles/understand-zml-snippet
https://help.zoho.com/portal/en/kb/creator/developer-guide/application-settings/application-ide/articles/view-and-modify-application-ide</t>
  </si>
  <si>
    <t xml:space="preserve">"Microservices", </t>
  </si>
  <si>
    <t>https://help.zoho.com/portal/en/kb/creator/developer-guide/application-settings/schema-builder/articles/understand-schema-builder</t>
  </si>
  <si>
    <t>https://help.zoho.com/portal/en/kb/creator/developer-guide/workflows/understand-workflows/articles/understand-workflows</t>
  </si>
  <si>
    <t>https://help.zoho.com/portal/en/kb/creator/developer-guide/workflows</t>
  </si>
  <si>
    <t>https://help.zoho.com/portal/en/kb/creator/developer-guide/microservices</t>
  </si>
  <si>
    <t>+"Screen templates / Zoho - Pre-built Apps", +"Human data types", "Variables", "Boolean expressions", "Conditional expressions"</t>
  </si>
  <si>
    <t>https://help.zoho.com/portal/en/kb/creator/developer-guide/forms/understand-forms/articles/form-component
https://help.zoho.com/portal/en/kb/creator/pre-built-apps</t>
  </si>
  <si>
    <t>"REST API (Custom Connectors)", "OAuth", "URL", "Cloud service", "Local storage", +"Integrated Data Sources"</t>
  </si>
  <si>
    <t>https://help.zoho.com/portal/en/kb/creator/developer-guide/forms/understand-forms/articles/form-component#45_Types_of_Forms_in_Creator
https://help.zoho.com/portal/en/kb/creator/developer-guide/microservices/datasources/articles/manage-datasources
https://help.zoho.com/portal/en/kb/creator/developer-guide/microservices/understand-connections/articles/create-custom-connector</t>
  </si>
  <si>
    <t>https://help.zoho.com/portal/en/kb/creator/developer-guide/forms/add-and-manage-fields/articles/fields-lookup-relationship-between-forms
https://help.zoho.com/portal/en/kb/creator/developer-guide/application-settings/schema-builder/articles/understand-schema-builder
https://help.zoho.com/portal/en/kb/creator/developer-guide/forms/add-and-manage-fields/articles/understand-fields#Types_of_fields</t>
  </si>
  <si>
    <t>https://help.zoho.com/portal/en/kb/creator/developer-guide/workflows/create-and-manage-on-validation-actions/articles/configure-deluge-script-on-validate-in-form-workflows</t>
  </si>
  <si>
    <t>"Scripts (Deluge)", "Boolean expressions", "Conditional statements"</t>
  </si>
  <si>
    <r>
      <rPr>
        <sz val="12"/>
        <rFont val="Calibri"/>
        <family val="2"/>
        <charset val="238"/>
        <scheme val="minor"/>
      </rPr>
      <t>"Entity relationships", +"Form-based Data", "Entity", "Entity Diagrams",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charset val="238"/>
        <scheme val="minor"/>
      </rPr>
      <t>"One-to-One", "One-to-Many", "Many-to-Many",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charset val="238"/>
        <scheme val="minor"/>
      </rPr>
      <t>+"Business data types"</t>
    </r>
  </si>
  <si>
    <t>https://help.zoho.com/portal/en/kb/creator/developer-guide/workflows/create-and-manage-on-user-input-actions/articles/configure-deluge-script-on-user-input-in-form-workflows
https://help.zoho.com/portal/en/kb/creator/developer-guide/reports/customize-report/articles/create-custom-action</t>
  </si>
  <si>
    <t>+"Built-in Connectors", "REST API", "Scripts (Deluge)", "Expressions",  "Conditional statements"</t>
  </si>
  <si>
    <t>"Scripts (Deluge)", "Snippets (ZML)", "HTML", "IDE", "Markup Language", "Boolean statements", "Iteration Statements", "Conditional Statements"</t>
  </si>
  <si>
    <r>
      <t>+"WYSIWYG", "Snippets", "Scripts", "Variables", "IT Data types", "Programming Functions", "HTML", +"GUI Style Editor"</t>
    </r>
    <r>
      <rPr>
        <sz val="12"/>
        <color rgb="FFFF0000"/>
        <rFont val="Calibri"/>
        <family val="2"/>
        <charset val="238"/>
        <scheme val="minor"/>
      </rPr>
      <t xml:space="preserve"> </t>
    </r>
  </si>
  <si>
    <t>+"Custom database model", "Entity Diagrams", "One-to-One", "One-to-Many", "Many-to-Many", +"Business data types"</t>
  </si>
  <si>
    <t>https://www.zoho.com/creator/help/on-premise/installation.html</t>
  </si>
  <si>
    <t>+"Embedded Database (Postgres)", "Relational database"</t>
  </si>
  <si>
    <t>"Binaries", "URL configuration"</t>
  </si>
  <si>
    <t>https://www.zoho.com/creator/help/on-premise/import-app-from-cloud.html</t>
  </si>
  <si>
    <t>https://help.zoho.com/portal/en/kb/creator/developer-guide/environments/articles/version-history</t>
  </si>
  <si>
    <t>"SAML Authentication", "Email Server (SMTP)", "Proxy server", "SSL certificates"</t>
  </si>
  <si>
    <t>"Cloud Computing", "On-Premise", "Application IDE", "Import/Export", "Scripts"</t>
  </si>
  <si>
    <t>MS Power App</t>
  </si>
  <si>
    <t>https://learn.microsoft.com/en-us/power-apps/</t>
  </si>
  <si>
    <t>https://learn.microsoft.com/en-us/power-apps/developer/data-platform/reference/about-entity-reference</t>
  </si>
  <si>
    <t>https://learn.microsoft.com/en-us/power-automate/business-process-flows-overview</t>
  </si>
  <si>
    <t>"Custom Process Model (Business Process Flows)"</t>
  </si>
  <si>
    <t>https://learn.microsoft.com/en-us/power-apps/maker/data-platform/data-platform-intro
https://learn.microsoft.com/en-us/power-apps/maker/data-platform/overview-realtime-workflows</t>
  </si>
  <si>
    <t>https://learn.microsoft.com/en-us/power-platform/admin/environments-overview</t>
  </si>
  <si>
    <t>https://learn.microsoft.com/en-us/power-apps/maker/data-platform/</t>
  </si>
  <si>
    <t>https://learn.microsoft.com/en-us/power-apps/maker/data-platform/data-platform-create-business-rule</t>
  </si>
  <si>
    <t>"Boolean expressions", "Conditional statements", +"Business Rules (graphical)"</t>
  </si>
  <si>
    <t>https://learn.microsoft.com/en-us/dotnet/api/microsoft.crm.sdk?view=dataverse-sdk-latest
https://learn.microsoft.com/en-us/power-apps/developer/component-framework/implementing-controls-using-typescript?tabs=before</t>
  </si>
  <si>
    <t>"SDK", ".NET", "Web API", "Entity Types", "Actions", "Functions", "Query Functions", "Complex types", "EnumTypes", "Metadata", "TypeScript", "IDE (Visual Studio Code)", "node.js", "CLI (Microsoft Power Platform CLI", "Boolean statements", "Iteration Statements", "Conditional Statements"</t>
  </si>
  <si>
    <t>https://learn.microsoft.com/en-us/power-apps/developer/model-driven-apps/client-scripting</t>
  </si>
  <si>
    <t>+ AI Support (Copilot - Build apps through conversation)", +"Templatized formulas", "IT Data types", "Programming Functions", "XML", "JavaScript"</t>
  </si>
  <si>
    <t>https://learn.microsoft.com/en-us/power-apps/maker/canvas-apps/ai-conversations-create-app
https://learn.microsoft.com/en-us/power-apps/maker/canvas-apps/ai-edit-app#whats-supported:~:text=Templatized%20formulas
https://learn.microsoft.com/en-us/power-apps/developer/model-driven-apps/customize-entity-forms</t>
  </si>
  <si>
    <t>https://learn.microsoft.com/en-us/power-apps/maker/model-driven-apps/model-driven-app-overview
https://learn.microsoft.com/en-us/power-apps/maker/canvas-apps/
https://learn.microsoft.com/en-us/power-apps/maker/canvas-apps/create-responsive-layout</t>
  </si>
  <si>
    <t>https://learn.microsoft.com/en-us/power-apps/maker/canvas-apps/git-version-control</t>
  </si>
  <si>
    <t>"Web API (Microsoft Dataverse)", "SDK", ".NET", "SQL (Azure SQL Database)", "Custom Query language (Power Query M formula)", "Formulas"</t>
  </si>
  <si>
    <t>https://learn.microsoft.com/en-us/power-apps/developer/data-platform/webapi/reference/about?view=dataverse-latest
https://learn.microsoft.com/en-us/power-apps/developer/data-platform/webapi/reference/queryfunctions?view=dataverse-latest
https://learn.microsoft.com/en-us/power-apps/developer/data-platform/work-with-data
https://learn.microsoft.com/en-us/power-apps/maker/canvas-apps/data-platform-create-app-scratch</t>
  </si>
  <si>
    <t>"API", "JavaScript", "Expressions",  "Conditional statements", "Object Model"</t>
  </si>
  <si>
    <t>https://learn.microsoft.com/en-us/power-apps/maker/canvas-apps/working-with-formulas
https://learn.microsoft.com/en-us/power-apps/maker/canvas-apps/power-apps-ideas</t>
  </si>
  <si>
    <t>https://learn.microsoft.com/en-us/power-apps/maker/data-platform/overview-realtime-workflows</t>
  </si>
  <si>
    <r>
      <rPr>
        <sz val="12"/>
        <rFont val="Calibri"/>
        <family val="2"/>
        <charset val="238"/>
        <scheme val="minor"/>
      </rPr>
      <t>"Entity relationships", "Entity", +"Predefined Entities",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charset val="238"/>
        <scheme val="minor"/>
      </rPr>
      <t>"One-to-One", "One-to-Many", "Many-to-Many"</t>
    </r>
  </si>
  <si>
    <r>
      <rPr>
        <sz val="12"/>
        <rFont val="Calibri"/>
        <family val="2"/>
        <charset val="238"/>
        <scheme val="minor"/>
      </rPr>
      <t>"Model-driven apps", +"Screen templates / Sample Power Apps", "Responsive Web Design"</t>
    </r>
  </si>
  <si>
    <t>"Formulas", "Variables", +"Power Fx - an Open-source programming language for low-code", +"NLP", "Boolean expressions", "Conditional expressions"</t>
  </si>
  <si>
    <t>"Cloud Based Environment"</t>
  </si>
  <si>
    <t>https://learn.microsoft.com/en-us/power-apps/maker/canvas-apps/gateway-reference</t>
  </si>
  <si>
    <t>+"Embedded Database (Microsoft Dataverse)", "Relational database (MS SQL Server)"</t>
  </si>
  <si>
    <t>https://learn.microsoft.com/en-us/power-apps/powerapps-overview</t>
  </si>
  <si>
    <t>https://learn.microsoft.com/en-us/power-apps/limits-and-config</t>
  </si>
  <si>
    <r>
      <rPr>
        <sz val="12"/>
        <rFont val="Calibri"/>
        <family val="2"/>
        <charset val="238"/>
        <scheme val="minor"/>
      </rPr>
      <t>+"Web Browser", +"Mobile App", "Web Services"</t>
    </r>
  </si>
  <si>
    <r>
      <rPr>
        <sz val="12"/>
        <rFont val="Calibri"/>
        <family val="2"/>
        <charset val="238"/>
        <scheme val="minor"/>
      </rPr>
      <t>"On-premises Data Gateway", +"Software as a Service"</t>
    </r>
  </si>
  <si>
    <t>Google AppSheet</t>
  </si>
  <si>
    <r>
      <rPr>
        <sz val="12"/>
        <rFont val="Calibri"/>
        <family val="2"/>
        <charset val="238"/>
        <scheme val="minor"/>
      </rPr>
      <t>"Web API (Microsoft Dataverse)", "Types", "Functions", "Actions", "One-to-One", "One-to-Many", "Many-to-Many", +"Business data types"</t>
    </r>
  </si>
  <si>
    <t>https://about.appsheet.com/home/
https://support.google.com/appsheet#topic=11981018</t>
  </si>
  <si>
    <t>https://support.google.com/appsheet/topic/11998887</t>
  </si>
  <si>
    <t>"Custom Process Model (AppSheet Automation)", "REST API", "JavaScript", "Condition Expressions"</t>
  </si>
  <si>
    <t>https://support.google.com/appsheet/answer/10104707</t>
  </si>
  <si>
    <t>https://support.google.com/appsheet/topic/10104992</t>
  </si>
  <si>
    <t>"Custom Versioning"</t>
  </si>
  <si>
    <t>+"Web Browser", +"Mobile App"</t>
  </si>
  <si>
    <t>+"Embedded Database (Spreadsheets)", "Relational database", "REST API"</t>
  </si>
  <si>
    <t>https://support.google.com/appsheet/answer/10104707
https://support.google.com/appsheet/answer/10106597</t>
  </si>
  <si>
    <t>https://support.google.com/appsheet/topic/10099793
https://support.google.com/appsheet/topic/10099317</t>
  </si>
  <si>
    <t>"Entity relationships", "Entity", +"Item-Detail", +"Lookup/Drop-down", "Expressions", "Enumeration", "Data Types", "Constraints", "Conditional statements"</t>
  </si>
  <si>
    <t>https://support.google.com/appsheet/topic/10099793
https://support.google.com/appsheet/answer/10099523
https://support.google.com/appsheet/answer/12065898
https://support.google.com/appsheet/answer/10106509</t>
  </si>
  <si>
    <t>https://support.google.com/appsheet/answer/10104707
https://developers.google.com/apps-script/guides/jdbc
https://support.google.com/appsheet/answer/10106309</t>
  </si>
  <si>
    <t>"Web API", +"Cloud-based Spreadsheets", "SQL Databases". "JDBC", "Data source integration"</t>
  </si>
  <si>
    <r>
      <rPr>
        <sz val="12"/>
        <rFont val="Calibri"/>
        <family val="2"/>
        <charset val="238"/>
        <scheme val="minor"/>
      </rPr>
      <t>"Relational Database concept", +"Reference Column", +"Lookup Column", "Keys", "Types", "Expressions (App Formula Expression, Initial Value Expression)", "Functions (Deep Link)", +"References", +"Slices (Subset od data, columns and actions)", +"Business data types", "Conditional Expressions"</t>
    </r>
  </si>
  <si>
    <t>https://www.appsheet.com/templates
https://support.google.com/appsheet/topic/10101309</t>
  </si>
  <si>
    <t>"On-premises Data Gateway (Web Services)", +"Software as a Service", +"App Gallery"</t>
  </si>
  <si>
    <t>https://support.google.com/appsheet/topic/10104993
https://support.google.com/appsheet/answer/10104707
https://support.google.com/appsheet/answer/11510510</t>
  </si>
  <si>
    <t>https://support.google.com/appsheet/topic/11511235
https://support.google.com/appsheet/answer/10107706
https://support.google.com/appsheet/topic/11496219
https://support.google.com/appsheet/topic/11998887</t>
  </si>
  <si>
    <t>+"Actions", "Functions", "Expressions", "Events", +"Predefined process steps", +"Predefined tasks", "Formulas", "Variables", "Boolean expressions", "Conditional expressions"</t>
  </si>
  <si>
    <t>https://developers.google.com/apps-script/overview
https://support.google.com/appsheet/answer/11511244
https://support.google.com/appsheet/answer/11445188
https://support.google.com/appsheet/table/10104782
https://support.google.com/appsheet/answer/10104642</t>
  </si>
  <si>
    <t>"Boolean expressions", "Conditional statements", +"Column Expressions"</t>
  </si>
  <si>
    <t>https://support.google.com/appsheet/topic/10104641</t>
  </si>
  <si>
    <r>
      <rPr>
        <sz val="12"/>
        <rFont val="Calibri"/>
        <family val="2"/>
        <charset val="238"/>
        <scheme val="minor"/>
      </rPr>
      <t>"JavaScript", "Web API (AppSheet API)", "HTML", "JSON", "XML", "Functions",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charset val="238"/>
        <scheme val="minor"/>
      </rPr>
      <t>"Boolean statements",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charset val="238"/>
        <scheme val="minor"/>
      </rPr>
      <t>"Conditional Statements", "Expressions"</t>
    </r>
  </si>
  <si>
    <t>+"Automations", "Expressions", "Functions", "Conditional statements"</t>
  </si>
  <si>
    <t>https://support.google.com/appsheet/answer/10107949
https://support.google.com/appsheet/answer/10099318</t>
  </si>
  <si>
    <t>"Boolean expressions", "Conditional statements", +"Lookup/Drop-down data patterns"</t>
  </si>
  <si>
    <t>+"App templates", +"View Types", +"UI Branding (no HTML/CSS)", "Conditional statements", "Expressions", "Functions"</t>
  </si>
  <si>
    <t>https://support.google.com/appsheet/answer/10106772
https://support.google.com/appsheet/topic/10102631
https://support.google.com/appsheet/answer/10106435</t>
  </si>
  <si>
    <r>
      <rPr>
        <sz val="12"/>
        <rFont val="Calibri"/>
        <family val="2"/>
        <charset val="238"/>
        <scheme val="minor"/>
      </rPr>
      <t>+"View Types", +"UI Branding", +"Conditional Formatting", +"Business Data types"</t>
    </r>
  </si>
  <si>
    <t>https://support.google.com/appsheet/answer/10104495</t>
  </si>
  <si>
    <t>+"Cloud Based Environment", "Mobile App"</t>
  </si>
  <si>
    <t>https://aurea-bpm.com/</t>
  </si>
  <si>
    <t>+"BPMN Process Model"</t>
  </si>
  <si>
    <t>https://www.tecna.pl/oferta/platforma-aurea</t>
  </si>
  <si>
    <t>https://www.tecna.pl/oferta/platforma-aurea
https://www.tecna.pl/oferta/aurea-modeler</t>
  </si>
  <si>
    <r>
      <t xml:space="preserve">+"App templates (CUBBE)", +"View Types", </t>
    </r>
    <r>
      <rPr>
        <sz val="12"/>
        <color rgb="FFFF0000"/>
        <rFont val="Calibri"/>
        <family val="2"/>
        <charset val="238"/>
        <scheme val="minor"/>
      </rPr>
      <t>"Conditional statements", "Expressions", "Functions"</t>
    </r>
  </si>
  <si>
    <r>
      <t>"Enumeration", "Data Types"</t>
    </r>
    <r>
      <rPr>
        <sz val="12"/>
        <color rgb="FFFF0000"/>
        <rFont val="Calibri"/>
        <family val="2"/>
        <charset val="238"/>
        <scheme val="minor"/>
      </rPr>
      <t>, "Constraints"</t>
    </r>
    <r>
      <rPr>
        <sz val="12"/>
        <rFont val="Calibri"/>
        <family val="2"/>
        <charset val="238"/>
        <scheme val="minor"/>
      </rPr>
      <t>, "XML"</t>
    </r>
  </si>
  <si>
    <t>"Relational Database concept", +"Reference Column", +"Lookup Column", "Keys", "Types", "Expressions (App Formula Expression, Initial Value Expression)", "Functions (Deep Link)", +"References", +"Slices (Subset od data, columns and actions)", +"Business data types", "Conditional Expressions"</t>
  </si>
  <si>
    <t>+"View Types", +"UI Branding", +"Conditional Formatting", +"Business Data types"</t>
  </si>
  <si>
    <t>"JavaScript", "Web API (AppSheet API)", "HTML", "JSON", "XML", "Functions", "Boolean statements", "Conditional Statements", "Expressions"</t>
  </si>
  <si>
    <t>|</t>
  </si>
  <si>
    <t>Aurea LCDP</t>
  </si>
  <si>
    <t>\begin{table}[H]</t>
  </si>
  <si>
    <t>\caption{This is a wide table.\label{tab2}}</t>
  </si>
  <si>
    <t>\end{table}</t>
  </si>
  <si>
    <t>\noindent{\footnotesize{* Source: own elaboration.}}</t>
  </si>
  <si>
    <t>\end{adjustwidth}</t>
  </si>
  <si>
    <t>\end{tabularx}</t>
  </si>
  <si>
    <t>\bottomrule</t>
  </si>
  <si>
    <t>\midrule</t>
  </si>
  <si>
    <t>\toprule</t>
  </si>
  <si>
    <t>\begin{adjustwidth}{-\extralength}{0cm}</t>
  </si>
  <si>
    <t>\begin{tabularx}{\fulllength}{{\hsize=.2\hsize}c l l l l 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</si>
</sst>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4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2" fillId="4" borderId="0" xfId="3"/>
    <xf numFmtId="0" fontId="0" fillId="0" borderId="0" xfId="0" quotePrefix="1"/>
    <xf numFmtId="0" fontId="3" fillId="0" borderId="0" xfId="1" applyAlignment="1"/>
    <xf numFmtId="0" fontId="8" fillId="0" borderId="0" xfId="0" applyFont="1"/>
    <xf numFmtId="0" fontId="2" fillId="3" borderId="0" xfId="2" applyAlignment="1"/>
    <xf numFmtId="0" fontId="2" fillId="4" borderId="0" xfId="3" applyAlignment="1"/>
    <xf numFmtId="0" fontId="7" fillId="0" borderId="0" xfId="0" applyFont="1"/>
    <xf numFmtId="0" fontId="9" fillId="0" borderId="0" xfId="0" applyFont="1"/>
    <xf numFmtId="0" fontId="6" fillId="0" borderId="0" xfId="0" applyFont="1"/>
    <xf numFmtId="0" fontId="7" fillId="0" borderId="0" xfId="0" quotePrefix="1" applyFont="1"/>
    <xf numFmtId="0" fontId="9" fillId="0" borderId="0" xfId="0" quotePrefix="1" applyFont="1"/>
    <xf numFmtId="0" fontId="5" fillId="3" borderId="0" xfId="2" applyFont="1" applyAlignment="1"/>
    <xf numFmtId="0" fontId="6" fillId="0" borderId="0" xfId="0" quotePrefix="1" applyFont="1"/>
    <xf numFmtId="0" fontId="3" fillId="3" borderId="0" xfId="1" applyFill="1" applyAlignment="1"/>
    <xf numFmtId="0" fontId="3" fillId="0" borderId="0" xfId="1" applyAlignment="1">
      <alignment wrapText="1"/>
    </xf>
    <xf numFmtId="0" fontId="8" fillId="0" borderId="0" xfId="0" quotePrefix="1" applyFont="1"/>
    <xf numFmtId="0" fontId="0" fillId="5" borderId="0" xfId="0" applyFill="1"/>
    <xf numFmtId="0" fontId="0" fillId="0" borderId="0" xfId="0" applyAlignment="1"/>
    <xf numFmtId="0" fontId="6" fillId="0" borderId="0" xfId="0" applyFont="1" applyAlignment="1"/>
    <xf numFmtId="0" fontId="0" fillId="0" borderId="0" xfId="0" applyFill="1"/>
    <xf numFmtId="0" fontId="0" fillId="5" borderId="0" xfId="0" applyFill="1" applyAlignment="1"/>
    <xf numFmtId="0" fontId="7" fillId="0" borderId="0" xfId="0" applyFont="1" applyAlignment="1"/>
    <xf numFmtId="0" fontId="0" fillId="0" borderId="0" xfId="0" applyFill="1" applyAlignment="1"/>
    <xf numFmtId="0" fontId="6" fillId="0" borderId="0" xfId="0" quotePrefix="1" applyFont="1" applyAlignment="1"/>
    <xf numFmtId="0" fontId="9" fillId="0" borderId="0" xfId="0" quotePrefix="1" applyFont="1" applyAlignment="1"/>
    <xf numFmtId="0" fontId="8" fillId="0" borderId="0" xfId="0" applyFont="1" applyAlignment="1"/>
    <xf numFmtId="0" fontId="8" fillId="0" borderId="0" xfId="0" quotePrefix="1" applyFont="1" applyAlignment="1"/>
    <xf numFmtId="0" fontId="10" fillId="0" borderId="0" xfId="0" applyFont="1"/>
    <xf numFmtId="0" fontId="1" fillId="3" borderId="0" xfId="2" quotePrefix="1" applyFont="1" applyAlignme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0" borderId="1" xfId="0" applyFont="1" applyBorder="1" applyAlignment="1"/>
    <xf numFmtId="0" fontId="0" fillId="0" borderId="1" xfId="0" applyBorder="1"/>
    <xf numFmtId="0" fontId="4" fillId="0" borderId="1" xfId="0" applyFont="1" applyBorder="1"/>
    <xf numFmtId="0" fontId="0" fillId="0" borderId="1" xfId="0" quotePrefix="1" applyBorder="1"/>
    <xf numFmtId="0" fontId="10" fillId="0" borderId="1" xfId="0" applyFont="1" applyBorder="1"/>
  </cellXfs>
  <cellStyles count="4">
    <cellStyle name="20% - Accent3" xfId="2" builtinId="38"/>
    <cellStyle name="60% - Accent3" xfId="3" builtinId="4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uccess.outsystems.com/documentation/11/extensibility_and_integration/extend_logic_with_your_own_code/" TargetMode="External"/><Relationship Id="rId21" Type="http://schemas.openxmlformats.org/officeDocument/2006/relationships/hyperlink" Target="https://success.outsystems.com/documentation/11/developing_an_application/design_ui/" TargetMode="External"/><Relationship Id="rId42" Type="http://schemas.openxmlformats.org/officeDocument/2006/relationships/hyperlink" Target="https://help.zoho.com/portal/en/kb/creator/developer-guide/microservices" TargetMode="External"/><Relationship Id="rId47" Type="http://schemas.openxmlformats.org/officeDocument/2006/relationships/hyperlink" Target="https://help.zoho.com/portal/en/kb/creator/developer-guide/workflows/create-and-manage-on-user-input-actions/articles/configure-deluge-script-on-user-input-in-form-workflows" TargetMode="External"/><Relationship Id="rId63" Type="http://schemas.openxmlformats.org/officeDocument/2006/relationships/hyperlink" Target="https://learn.microsoft.com/en-us/power-apps/maker/canvas-apps/gateway-reference" TargetMode="External"/><Relationship Id="rId68" Type="http://schemas.openxmlformats.org/officeDocument/2006/relationships/hyperlink" Target="https://support.google.com/appsheet/answer/10104495" TargetMode="External"/><Relationship Id="rId16" Type="http://schemas.openxmlformats.org/officeDocument/2006/relationships/hyperlink" Target="https://docs.mendix.com/refguide/workflows/" TargetMode="External"/><Relationship Id="rId11" Type="http://schemas.openxmlformats.org/officeDocument/2006/relationships/hyperlink" Target="https://docs.mendix.com/developerportal/deploy/" TargetMode="External"/><Relationship Id="rId24" Type="http://schemas.openxmlformats.org/officeDocument/2006/relationships/hyperlink" Target="https://success.outsystems.com/documentation/11/developing_an_application/implement_application_logic/actions_in_reactive_web_and_mobile_apps/" TargetMode="External"/><Relationship Id="rId32" Type="http://schemas.openxmlformats.org/officeDocument/2006/relationships/hyperlink" Target="https://success.outsystems.com/documentation/11/managing_the_applications_lifecycle/deploy_applications/tag_a_version/" TargetMode="External"/><Relationship Id="rId37" Type="http://schemas.openxmlformats.org/officeDocument/2006/relationships/hyperlink" Target="https://www.zoho.com/deluge/help/" TargetMode="External"/><Relationship Id="rId40" Type="http://schemas.openxmlformats.org/officeDocument/2006/relationships/hyperlink" Target="https://help.zoho.com/portal/en/kb/creator/developer-guide/workflows/understand-workflows/articles/understand-workflows" TargetMode="External"/><Relationship Id="rId45" Type="http://schemas.openxmlformats.org/officeDocument/2006/relationships/hyperlink" Target="https://help.zoho.com/portal/en/kb/creator/developer-guide/workflows/create-and-manage-on-validation-actions/articles/configure-deluge-script-on-validate-in-form-workflows" TargetMode="External"/><Relationship Id="rId53" Type="http://schemas.openxmlformats.org/officeDocument/2006/relationships/hyperlink" Target="https://learn.microsoft.com/en-us/power-apps/developer/data-platform/webapi/reference/about?view=dataverse-latest" TargetMode="External"/><Relationship Id="rId58" Type="http://schemas.openxmlformats.org/officeDocument/2006/relationships/hyperlink" Target="https://learn.microsoft.com/en-us/power-apps/maker/data-platform/data-platform-create-business-rule" TargetMode="External"/><Relationship Id="rId66" Type="http://schemas.openxmlformats.org/officeDocument/2006/relationships/hyperlink" Target="https://support.google.com/appsheet/topic/10099793" TargetMode="External"/><Relationship Id="rId74" Type="http://schemas.openxmlformats.org/officeDocument/2006/relationships/hyperlink" Target="https://support.google.com/appsheet/topic/10104992" TargetMode="External"/><Relationship Id="rId5" Type="http://schemas.openxmlformats.org/officeDocument/2006/relationships/hyperlink" Target="https://docs.mendix.com/refguide/nanoflows/" TargetMode="External"/><Relationship Id="rId61" Type="http://schemas.openxmlformats.org/officeDocument/2006/relationships/hyperlink" Target="https://learn.microsoft.com/en-us/power-apps/maker/canvas-apps/gateway-reference" TargetMode="External"/><Relationship Id="rId19" Type="http://schemas.openxmlformats.org/officeDocument/2006/relationships/hyperlink" Target="https://success.outsystems.com/documentation/11/developing_an_application/use_data/data_modeling/entity_relationships/???" TargetMode="External"/><Relationship Id="rId14" Type="http://schemas.openxmlformats.org/officeDocument/2006/relationships/hyperlink" Target="https://docs.mendix.com/howto/extensibility/build-javascript-actions/" TargetMode="External"/><Relationship Id="rId22" Type="http://schemas.openxmlformats.org/officeDocument/2006/relationships/hyperlink" Target="https://success.outsystems.com/documentation/11/developing_an_application/design_ui/" TargetMode="External"/><Relationship Id="rId27" Type="http://schemas.openxmlformats.org/officeDocument/2006/relationships/hyperlink" Target="https://success.outsystems.com/documentation/11/developing_an_application/design_ui/forms/validate_the_fields_of_a_form/" TargetMode="External"/><Relationship Id="rId30" Type="http://schemas.openxmlformats.org/officeDocument/2006/relationships/hyperlink" Target="https://success.outsystems.com/documentation/11/setup_and_maintain_your_outsystems_infrastructure/setting_up_outsystems/" TargetMode="External"/><Relationship Id="rId35" Type="http://schemas.openxmlformats.org/officeDocument/2006/relationships/hyperlink" Target="https://success.outsystems.com/documentation/11/developing_an_application/design_ui/forms/validate_the_fields_of_a_form/" TargetMode="External"/><Relationship Id="rId43" Type="http://schemas.openxmlformats.org/officeDocument/2006/relationships/hyperlink" Target="https://help.zoho.com/portal/en/kb/creator/developer-guide/microservices/understand-connections/articles/create-custom-connector" TargetMode="External"/><Relationship Id="rId48" Type="http://schemas.openxmlformats.org/officeDocument/2006/relationships/hyperlink" Target="https://www.zoho.com/creator/help/on-premise/installation.html" TargetMode="External"/><Relationship Id="rId56" Type="http://schemas.openxmlformats.org/officeDocument/2006/relationships/hyperlink" Target="https://learn.microsoft.com/en-us/power-platform/admin/environments-overview" TargetMode="External"/><Relationship Id="rId64" Type="http://schemas.openxmlformats.org/officeDocument/2006/relationships/hyperlink" Target="https://learn.microsoft.com/en-us/power-apps/maker/canvas-apps/git-version-control" TargetMode="External"/><Relationship Id="rId69" Type="http://schemas.openxmlformats.org/officeDocument/2006/relationships/hyperlink" Target="https://support.google.com/appsheet/answer/10099523" TargetMode="External"/><Relationship Id="rId77" Type="http://schemas.openxmlformats.org/officeDocument/2006/relationships/hyperlink" Target="https://www.tecna.pl/oferta/platforma-aurea" TargetMode="External"/><Relationship Id="rId8" Type="http://schemas.openxmlformats.org/officeDocument/2006/relationships/hyperlink" Target="https://docs.mendix.com/refguide/runtime-server/" TargetMode="External"/><Relationship Id="rId51" Type="http://schemas.openxmlformats.org/officeDocument/2006/relationships/hyperlink" Target="https://learn.microsoft.com/en-us/power-automate/business-process-flows-overview" TargetMode="External"/><Relationship Id="rId72" Type="http://schemas.openxmlformats.org/officeDocument/2006/relationships/hyperlink" Target="https://support.google.com/appsheet/topic/10104993" TargetMode="External"/><Relationship Id="rId3" Type="http://schemas.openxmlformats.org/officeDocument/2006/relationships/hyperlink" Target="https://docs.mendix.com/refguide/application-logic/" TargetMode="External"/><Relationship Id="rId12" Type="http://schemas.openxmlformats.org/officeDocument/2006/relationships/hyperlink" Target="https://docs.mendix.com/howto/front-end/" TargetMode="External"/><Relationship Id="rId17" Type="http://schemas.openxmlformats.org/officeDocument/2006/relationships/hyperlink" Target="https://success.outsystems.com/documentation/" TargetMode="External"/><Relationship Id="rId25" Type="http://schemas.openxmlformats.org/officeDocument/2006/relationships/hyperlink" Target="https://success.outsystems.com/documentation/11/developing_an_application/use_processes_bpt/processes/" TargetMode="External"/><Relationship Id="rId33" Type="http://schemas.openxmlformats.org/officeDocument/2006/relationships/hyperlink" Target="https://success.outsystems.com/documentation/11/setup_and_maintain_your_outsystems_infrastructure/setting_up_outsystems/" TargetMode="External"/><Relationship Id="rId38" Type="http://schemas.openxmlformats.org/officeDocument/2006/relationships/hyperlink" Target="https://help.zoho.com/portal/en/kb/creator/developer-guide/pages/snippets/articles/understand-snippets" TargetMode="External"/><Relationship Id="rId46" Type="http://schemas.openxmlformats.org/officeDocument/2006/relationships/hyperlink" Target="https://help.zoho.com/portal/en/kb/creator/developer-guide/workflows/create-and-manage-on-validation-actions/articles/configure-deluge-script-on-validate-in-form-workflows" TargetMode="External"/><Relationship Id="rId59" Type="http://schemas.openxmlformats.org/officeDocument/2006/relationships/hyperlink" Target="https://learn.microsoft.com/en-us/power-apps/developer/model-driven-apps/client-scripting" TargetMode="External"/><Relationship Id="rId67" Type="http://schemas.openxmlformats.org/officeDocument/2006/relationships/hyperlink" Target="https://www.appsheet.com/templates" TargetMode="External"/><Relationship Id="rId20" Type="http://schemas.openxmlformats.org/officeDocument/2006/relationships/hyperlink" Target="https://success.outsystems.com/documentation/11/developing_an_application/use_data/query_data/fetch_data_using_human_language/" TargetMode="External"/><Relationship Id="rId41" Type="http://schemas.openxmlformats.org/officeDocument/2006/relationships/hyperlink" Target="https://help.zoho.com/portal/en/kb/creator/developer-guide/workflows" TargetMode="External"/><Relationship Id="rId54" Type="http://schemas.openxmlformats.org/officeDocument/2006/relationships/hyperlink" Target="https://learn.microsoft.com/en-us/power-apps/maker/canvas-apps/ai-conversations-create-app" TargetMode="External"/><Relationship Id="rId62" Type="http://schemas.openxmlformats.org/officeDocument/2006/relationships/hyperlink" Target="https://learn.microsoft.com/en-us/power-apps/powerapps-overview" TargetMode="External"/><Relationship Id="rId70" Type="http://schemas.openxmlformats.org/officeDocument/2006/relationships/hyperlink" Target="https://support.google.com/appsheet/topic/11998887" TargetMode="External"/><Relationship Id="rId75" Type="http://schemas.openxmlformats.org/officeDocument/2006/relationships/hyperlink" Target="https://support.google.com/appsheet/answer/10106435" TargetMode="External"/><Relationship Id="rId1" Type="http://schemas.openxmlformats.org/officeDocument/2006/relationships/hyperlink" Target="https://docs.mendix.com/refguide/pages/" TargetMode="External"/><Relationship Id="rId6" Type="http://schemas.openxmlformats.org/officeDocument/2006/relationships/hyperlink" Target="https://docs.mendix.com/refguide/version-control/" TargetMode="External"/><Relationship Id="rId15" Type="http://schemas.openxmlformats.org/officeDocument/2006/relationships/hyperlink" Target="https://docs.mendix.com/refguide/setting-up-data-validation/" TargetMode="External"/><Relationship Id="rId23" Type="http://schemas.openxmlformats.org/officeDocument/2006/relationships/hyperlink" Target="https://success.outsystems.com/documentation/11/developing_an_application/implement_application_logic/code_mentor_logic_suggestions/" TargetMode="External"/><Relationship Id="rId28" Type="http://schemas.openxmlformats.org/officeDocument/2006/relationships/hyperlink" Target="https://success.outsystems.com/documentation/11/developing_an_application/use_processes_bpt/" TargetMode="External"/><Relationship Id="rId36" Type="http://schemas.openxmlformats.org/officeDocument/2006/relationships/hyperlink" Target="https://help.zoho.com/portal/en/kb/creator/developer-guide/" TargetMode="External"/><Relationship Id="rId49" Type="http://schemas.openxmlformats.org/officeDocument/2006/relationships/hyperlink" Target="https://learn.microsoft.com/en-us/power-apps/" TargetMode="External"/><Relationship Id="rId57" Type="http://schemas.openxmlformats.org/officeDocument/2006/relationships/hyperlink" Target="https://learn.microsoft.com/en-us/power-apps/maker/data-platform/" TargetMode="External"/><Relationship Id="rId10" Type="http://schemas.openxmlformats.org/officeDocument/2006/relationships/hyperlink" Target="https://docs.mendix.com/refguide/mendix-client/" TargetMode="External"/><Relationship Id="rId31" Type="http://schemas.openxmlformats.org/officeDocument/2006/relationships/hyperlink" Target="https://success.outsystems.com/documentation/11/setup_and_maintain_your_outsystems_infrastructure/setting_up_outsystems/default_platform_server_and_database_configurations/" TargetMode="External"/><Relationship Id="rId44" Type="http://schemas.openxmlformats.org/officeDocument/2006/relationships/hyperlink" Target="https://help.zoho.com/portal/en/kb/creator/developer-guide/application-settings/schema-builder/articles/understand-schema-builder" TargetMode="External"/><Relationship Id="rId52" Type="http://schemas.openxmlformats.org/officeDocument/2006/relationships/hyperlink" Target="https://learn.microsoft.com/en-us/dotnet/api/microsoft.crm.sdk?view=dataverse-sdk-latest" TargetMode="External"/><Relationship Id="rId60" Type="http://schemas.openxmlformats.org/officeDocument/2006/relationships/hyperlink" Target="https://learn.microsoft.com/en-us/power-apps/maker/data-platform/overview-realtime-workflows" TargetMode="External"/><Relationship Id="rId65" Type="http://schemas.openxmlformats.org/officeDocument/2006/relationships/hyperlink" Target="https://learn.microsoft.com/en-us/power-apps/limits-and-config" TargetMode="External"/><Relationship Id="rId73" Type="http://schemas.openxmlformats.org/officeDocument/2006/relationships/hyperlink" Target="https://support.google.com/appsheet/answer/10104707" TargetMode="External"/><Relationship Id="rId78" Type="http://schemas.openxmlformats.org/officeDocument/2006/relationships/hyperlink" Target="https://www.tecna.pl/oferta/platforma-aurea" TargetMode="External"/><Relationship Id="rId4" Type="http://schemas.openxmlformats.org/officeDocument/2006/relationships/hyperlink" Target="https://docs.mendix.com/refguide/nanoflows/" TargetMode="External"/><Relationship Id="rId9" Type="http://schemas.openxmlformats.org/officeDocument/2006/relationships/hyperlink" Target="https://docs.mendix.com/refguide/data-storage/" TargetMode="External"/><Relationship Id="rId13" Type="http://schemas.openxmlformats.org/officeDocument/2006/relationships/hyperlink" Target="https://docs.mendix.com/howto/data-models/" TargetMode="External"/><Relationship Id="rId18" Type="http://schemas.openxmlformats.org/officeDocument/2006/relationships/hyperlink" Target="https://docs.mendix.com/" TargetMode="External"/><Relationship Id="rId39" Type="http://schemas.openxmlformats.org/officeDocument/2006/relationships/hyperlink" Target="https://help.zoho.com/portal/en/kb/creator/developer-guide/application-settings/schema-builder/articles/understand-schema-builder" TargetMode="External"/><Relationship Id="rId34" Type="http://schemas.openxmlformats.org/officeDocument/2006/relationships/hyperlink" Target="https://success.outsystems.com/documentation/11/developing_an_application/use_data/data_modeling/" TargetMode="External"/><Relationship Id="rId50" Type="http://schemas.openxmlformats.org/officeDocument/2006/relationships/hyperlink" Target="https://learn.microsoft.com/en-us/power-apps/developer/data-platform/reference/about-entity-reference" TargetMode="External"/><Relationship Id="rId55" Type="http://schemas.openxmlformats.org/officeDocument/2006/relationships/hyperlink" Target="https://learn.microsoft.com/en-us/power-apps/maker/model-driven-apps/model-driven-app-overview" TargetMode="External"/><Relationship Id="rId76" Type="http://schemas.openxmlformats.org/officeDocument/2006/relationships/hyperlink" Target="https://aurea-bpm.com/" TargetMode="External"/><Relationship Id="rId7" Type="http://schemas.openxmlformats.org/officeDocument/2006/relationships/hyperlink" Target="https://docs.mendix.com/refguide/mobile/introduction-to-mobile-technologies/" TargetMode="External"/><Relationship Id="rId71" Type="http://schemas.openxmlformats.org/officeDocument/2006/relationships/hyperlink" Target="https://learn.microsoft.com/en-us/power-apps/maker/canvas-apps/gateway-reference" TargetMode="External"/><Relationship Id="rId2" Type="http://schemas.openxmlformats.org/officeDocument/2006/relationships/hyperlink" Target="https://docs.mendix.com/refguide/domain-model/" TargetMode="External"/><Relationship Id="rId29" Type="http://schemas.openxmlformats.org/officeDocument/2006/relationships/hyperlink" Target="https://success.outsystems.com/documentation/11/managing_the_applications_lifecycle/deploy_appli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94CA-0B9C-974B-A28E-5D8EC8F0DAA5}">
  <dimension ref="A1:K108"/>
  <sheetViews>
    <sheetView workbookViewId="0">
      <selection activeCell="K6" sqref="K6"/>
    </sheetView>
  </sheetViews>
  <sheetFormatPr defaultColWidth="11" defaultRowHeight="15.75" x14ac:dyDescent="0.25"/>
  <cols>
    <col min="1" max="1" width="7.375" customWidth="1"/>
    <col min="2" max="2" width="8.625" customWidth="1"/>
    <col min="3" max="3" width="31.375" customWidth="1"/>
    <col min="4" max="4" width="11" bestFit="1" customWidth="1"/>
    <col min="5" max="6" width="7.125" bestFit="1" customWidth="1"/>
    <col min="7" max="7" width="9.5" bestFit="1" customWidth="1"/>
    <col min="8" max="8" width="9" bestFit="1" customWidth="1"/>
    <col min="9" max="9" width="6" bestFit="1" customWidth="1"/>
    <col min="10" max="10" width="6" customWidth="1"/>
  </cols>
  <sheetData>
    <row r="1" spans="1:11" x14ac:dyDescent="0.25">
      <c r="A1" t="s">
        <v>54</v>
      </c>
      <c r="B1" t="s">
        <v>47</v>
      </c>
    </row>
    <row r="2" spans="1:11" x14ac:dyDescent="0.25">
      <c r="A2" t="s">
        <v>55</v>
      </c>
      <c r="B2" t="s">
        <v>48</v>
      </c>
    </row>
    <row r="3" spans="1:11" ht="31.5" x14ac:dyDescent="0.25">
      <c r="D3" t="s">
        <v>41</v>
      </c>
      <c r="E3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/>
    </row>
    <row r="4" spans="1:11" x14ac:dyDescent="0.25">
      <c r="A4" t="s">
        <v>2</v>
      </c>
      <c r="K4" t="str">
        <f>CONCATENATE("\multirow{21}{*}{ \rotatebox{90}{\makecell{",A4,"} \hspace{2pt}} } \\")</f>
        <v>\multirow{21}{*}{ \rotatebox{90}{\makecell{Dokumentacja wymagań} \hspace{2pt}} } \\</v>
      </c>
    </row>
    <row r="5" spans="1:11" x14ac:dyDescent="0.25">
      <c r="B5" t="s">
        <v>3</v>
      </c>
      <c r="D5" s="3" t="s">
        <v>63</v>
      </c>
      <c r="E5" s="2"/>
      <c r="F5" s="2"/>
      <c r="G5" s="2"/>
      <c r="H5" s="2"/>
      <c r="I5" s="2"/>
      <c r="K5" t="str">
        <f>CONCATENATE("&amp; ", B5,"  \\")</f>
        <v>&amp; Modelowanie procesów biznesowych  \\</v>
      </c>
    </row>
    <row r="6" spans="1:11" x14ac:dyDescent="0.25">
      <c r="C6" t="s">
        <v>4</v>
      </c>
      <c r="D6" s="2" t="s">
        <v>54</v>
      </c>
      <c r="E6" s="2" t="s">
        <v>55</v>
      </c>
      <c r="F6" s="2"/>
      <c r="G6" s="2"/>
      <c r="H6" s="2" t="s">
        <v>55</v>
      </c>
      <c r="I6" s="2" t="s">
        <v>54</v>
      </c>
      <c r="K6" t="str" cm="1">
        <f t="array" ref="K6">CONCATENATE("    &amp; \hspace{3mm}",C6," &amp; ",
_xlfn.IFS(D6=$A$1,$B$1,D6=$A$2,$B$2,D6="","")," &amp; ",
_xlfn.IFS(E6=$A$1,$B$1,E6=$A$2,$B$2,E6="","")," &amp; ",
_xlfn.IFS(F6=$A$1,$B$1,F6=$A$2,$B$2,F6="","")," &amp; ",
_xlfn.IFS(G6=$A$1,$B$1,G6=$A$2,$B$2,G6="","")," &amp; ",
_xlfn.IFS(H6=$A$1,$B$1,H6=$A$2,$B$2,H6="","")," &amp; ",
_xlfn.IFS(I6=$A$1,$B$1,I6=$A$2,$B$2,I6="",""),
" \\")</f>
        <v xml:space="preserve">    &amp; \hspace{3mm}BPMN &amp; \makecell{\ding{108}} &amp; \makecell{\ding{109}} &amp;  &amp;  &amp; \makecell{\ding{109}} &amp; \makecell{\ding{108}} \\</v>
      </c>
    </row>
    <row r="7" spans="1:11" x14ac:dyDescent="0.25">
      <c r="C7" t="s">
        <v>5</v>
      </c>
      <c r="D7" s="2" t="s">
        <v>54</v>
      </c>
      <c r="E7" s="2" t="s">
        <v>55</v>
      </c>
      <c r="F7" s="2"/>
      <c r="G7" s="2"/>
      <c r="H7" s="2" t="s">
        <v>55</v>
      </c>
      <c r="I7" s="2" t="s">
        <v>54</v>
      </c>
      <c r="K7" t="str" cm="1">
        <f t="array" ref="K7">CONCATENATE("    &amp; \hspace{3mm}",C7," &amp; ",
_xlfn.IFS(D7=$A$1,$B$1,D7=$A$2,$B$2,D7="","")," &amp; ",
_xlfn.IFS(E7=$A$1,$B$1,E7=$A$2,$B$2,E7="","")," &amp; ",
_xlfn.IFS(F7=$A$1,$B$1,F7=$A$2,$B$2,F7="","")," &amp; ",
_xlfn.IFS(G7=$A$1,$B$1,G7=$A$2,$B$2,G7="","")," &amp; ",
_xlfn.IFS(H7=$A$1,$B$1,H7=$A$2,$B$2,H7="","")," &amp; ",
_xlfn.IFS(I7=$A$1,$B$1,I7=$A$2,$B$2,I7="",""),
" \\")</f>
        <v xml:space="preserve">    &amp; \hspace{3mm}UML &amp; \makecell{\ding{108}} &amp; \makecell{\ding{109}} &amp;  &amp;  &amp; \makecell{\ding{109}} &amp; \makecell{\ding{108}} \\</v>
      </c>
    </row>
    <row r="8" spans="1:11" x14ac:dyDescent="0.25">
      <c r="C8" t="s">
        <v>61</v>
      </c>
      <c r="D8" s="2" t="s">
        <v>54</v>
      </c>
      <c r="E8" s="2" t="s">
        <v>55</v>
      </c>
      <c r="F8" s="2"/>
      <c r="G8" s="2"/>
      <c r="H8" s="2" t="s">
        <v>55</v>
      </c>
      <c r="I8" s="2" t="s">
        <v>54</v>
      </c>
      <c r="K8" t="str" cm="1">
        <f t="array" ref="K8">CONCATENATE("    &amp; \hspace{3mm}",C8," &amp; ",
_xlfn.IFS(D8=$A$1,$B$1,D8=$A$2,$B$2,D8="","")," &amp; ",
_xlfn.IFS(E8=$A$1,$B$1,E8=$A$2,$B$2,E8="","")," &amp; ",
_xlfn.IFS(F8=$A$1,$B$1,F8=$A$2,$B$2,F8="","")," &amp; ",
_xlfn.IFS(G8=$A$1,$B$1,G8=$A$2,$B$2,G8="","")," &amp; ",
_xlfn.IFS(H8=$A$1,$B$1,H8=$A$2,$B$2,H8="","")," &amp; ",
_xlfn.IFS(I8=$A$1,$B$1,I8=$A$2,$B$2,I8="",""),
" \\")</f>
        <v xml:space="preserve">    &amp; \hspace{3mm}Flow chart &amp; \makecell{\ding{108}} &amp; \makecell{\ding{109}} &amp;  &amp;  &amp; \makecell{\ding{109}} &amp; \makecell{\ding{108}} \\</v>
      </c>
    </row>
    <row r="9" spans="1:11" x14ac:dyDescent="0.25">
      <c r="C9" t="s">
        <v>62</v>
      </c>
      <c r="D9" s="2" t="s">
        <v>54</v>
      </c>
      <c r="E9" s="2" t="s">
        <v>55</v>
      </c>
      <c r="F9" s="2"/>
      <c r="G9" s="2"/>
      <c r="H9" s="2" t="s">
        <v>55</v>
      </c>
      <c r="I9" s="2" t="s">
        <v>54</v>
      </c>
      <c r="K9" t="str" cm="1">
        <f t="array" ref="K9">CONCATENATE("    &amp; \hspace{3mm}",C9," &amp; ",
_xlfn.IFS(D9=$A$1,$B$1,D9=$A$2,$B$2,D9="","")," &amp; ",
_xlfn.IFS(E9=$A$1,$B$1,E9=$A$2,$B$2,E9="","")," &amp; ",
_xlfn.IFS(F9=$A$1,$B$1,F9=$A$2,$B$2,F9="","")," &amp; ",
_xlfn.IFS(G9=$A$1,$B$1,G9=$A$2,$B$2,G9="","")," &amp; ",
_xlfn.IFS(H9=$A$1,$B$1,H9=$A$2,$B$2,H9="","")," &amp; ",
_xlfn.IFS(I9=$A$1,$B$1,I9=$A$2,$B$2,I9="",""),
" \\")</f>
        <v xml:space="preserve">    &amp; \hspace{3mm}Gantt charts &amp; \makecell{\ding{108}} &amp; \makecell{\ding{109}} &amp;  &amp;  &amp; \makecell{\ding{109}} &amp; \makecell{\ding{108}} \\</v>
      </c>
    </row>
    <row r="10" spans="1:11" x14ac:dyDescent="0.25">
      <c r="C10" t="s">
        <v>83</v>
      </c>
      <c r="D10" s="2" t="s">
        <v>54</v>
      </c>
      <c r="E10" s="2" t="s">
        <v>55</v>
      </c>
      <c r="F10" s="2"/>
      <c r="G10" s="2" t="s">
        <v>54</v>
      </c>
      <c r="H10" s="2" t="s">
        <v>55</v>
      </c>
      <c r="I10" s="2" t="s">
        <v>54</v>
      </c>
      <c r="K10" t="str" cm="1">
        <f t="array" ref="K10">CONCATENATE("    &amp; \hspace{3mm}",C10," &amp; ",
_xlfn.IFS(D10=$A$1,$B$1,D10=$A$2,$B$2,D10="","")," &amp; ",
_xlfn.IFS(E10=$A$1,$B$1,E10=$A$2,$B$2,E10="","")," &amp; ",
_xlfn.IFS(F10=$A$1,$B$1,F10=$A$2,$B$2,F10="","")," &amp; ",
_xlfn.IFS(G10=$A$1,$B$1,G10=$A$2,$B$2,G10="","")," &amp; ",
_xlfn.IFS(H10=$A$1,$B$1,H10=$A$2,$B$2,H10="","")," &amp; ",
_xlfn.IFS(I10=$A$1,$B$1,I10=$A$2,$B$2,I10="",""),
" \\")</f>
        <v xml:space="preserve">    &amp; \hspace{3mm}Custom notation &amp; \makecell{\ding{108}} &amp; \makecell{\ding{109}} &amp;  &amp; \makecell{\ding{108}} &amp; \makecell{\ding{109}} &amp; \makecell{\ding{108}} \\</v>
      </c>
    </row>
    <row r="11" spans="1:11" x14ac:dyDescent="0.25">
      <c r="B11" t="s">
        <v>7</v>
      </c>
      <c r="D11" s="2"/>
      <c r="E11" s="2"/>
      <c r="F11" s="2"/>
      <c r="G11" s="2"/>
      <c r="H11" s="2"/>
      <c r="I11" s="2"/>
      <c r="K11" t="str">
        <f>CONCATENATE("&amp; ", B11,"  \\")</f>
        <v>&amp; Reguły biznesowe  \\</v>
      </c>
    </row>
    <row r="12" spans="1:11" x14ac:dyDescent="0.25">
      <c r="C12" t="s">
        <v>64</v>
      </c>
      <c r="D12" s="2" t="s">
        <v>54</v>
      </c>
      <c r="E12" s="2" t="s">
        <v>55</v>
      </c>
      <c r="F12" s="2"/>
      <c r="G12" s="2"/>
      <c r="H12" s="2" t="s">
        <v>55</v>
      </c>
      <c r="I12" s="2" t="s">
        <v>54</v>
      </c>
      <c r="K12" t="str" cm="1">
        <f t="array" ref="K12">CONCATENATE("    &amp; \hspace{3mm}",C12," &amp; ",
_xlfn.IFS(D12=$A$1,$B$1,D12=$A$2,$B$2,D12="","")," &amp; ",
_xlfn.IFS(E12=$A$1,$B$1,E12=$A$2,$B$2,E12="","")," &amp; ",
_xlfn.IFS(F12=$A$1,$B$1,F12=$A$2,$B$2,F12="","")," &amp; ",
_xlfn.IFS(G12=$A$1,$B$1,G12=$A$2,$B$2,G12="","")," &amp; ",
_xlfn.IFS(H12=$A$1,$B$1,H12=$A$2,$B$2,H12="","")," &amp; ",
_xlfn.IFS(I12=$A$1,$B$1,I12=$A$2,$B$2,I12="",""),
" \\")</f>
        <v xml:space="preserve">    &amp; \hspace{3mm}Decision Model and Notation (DMN) &amp; \makecell{\ding{108}} &amp; \makecell{\ding{109}} &amp;  &amp;  &amp; \makecell{\ding{109}} &amp; \makecell{\ding{108}} \\</v>
      </c>
    </row>
    <row r="13" spans="1:11" x14ac:dyDescent="0.25">
      <c r="C13" t="s">
        <v>65</v>
      </c>
      <c r="D13" s="2" t="s">
        <v>54</v>
      </c>
      <c r="E13" s="2" t="s">
        <v>55</v>
      </c>
      <c r="F13" s="2"/>
      <c r="G13" s="2"/>
      <c r="H13" s="2" t="s">
        <v>55</v>
      </c>
      <c r="I13" s="2" t="s">
        <v>54</v>
      </c>
      <c r="K13" t="str" cm="1">
        <f t="array" ref="K13">CONCATENATE("    &amp; \hspace{3mm}",C13," &amp; ",
_xlfn.IFS(D13=$A$1,$B$1,D13=$A$2,$B$2,D13="","")," &amp; ",
_xlfn.IFS(E13=$A$1,$B$1,E13=$A$2,$B$2,E13="","")," &amp; ",
_xlfn.IFS(F13=$A$1,$B$1,F13=$A$2,$B$2,F13="","")," &amp; ",
_xlfn.IFS(G13=$A$1,$B$1,G13=$A$2,$B$2,G13="","")," &amp; ",
_xlfn.IFS(H13=$A$1,$B$1,H13=$A$2,$B$2,H13="","")," &amp; ",
_xlfn.IFS(I13=$A$1,$B$1,I13=$A$2,$B$2,I13="",""),
" \\")</f>
        <v xml:space="preserve">    &amp; \hspace{3mm}Other graphical notation &amp; \makecell{\ding{108}} &amp; \makecell{\ding{109}} &amp;  &amp;  &amp; \makecell{\ding{109}} &amp; \makecell{\ding{108}} \\</v>
      </c>
    </row>
    <row r="14" spans="1:11" x14ac:dyDescent="0.25">
      <c r="C14" t="s">
        <v>8</v>
      </c>
      <c r="D14" s="2" t="s">
        <v>54</v>
      </c>
      <c r="E14" s="2" t="s">
        <v>55</v>
      </c>
      <c r="F14" s="2" t="s">
        <v>54</v>
      </c>
      <c r="G14" s="2"/>
      <c r="H14" s="2" t="s">
        <v>55</v>
      </c>
      <c r="I14" s="2" t="s">
        <v>54</v>
      </c>
      <c r="K14" t="str" cm="1">
        <f t="array" ref="K14">CONCATENATE("    &amp; \hspace{3mm}",C14," &amp; ",
_xlfn.IFS(D14=$A$1,$B$1,D14=$A$2,$B$2,D14="","")," &amp; ",
_xlfn.IFS(E14=$A$1,$B$1,E14=$A$2,$B$2,E14="","")," &amp; ",
_xlfn.IFS(F14=$A$1,$B$1,F14=$A$2,$B$2,F14="","")," &amp; ",
_xlfn.IFS(G14=$A$1,$B$1,G14=$A$2,$B$2,G14="","")," &amp; ",
_xlfn.IFS(H14=$A$1,$B$1,H14=$A$2,$B$2,H14="","")," &amp; ",
_xlfn.IFS(I14=$A$1,$B$1,I14=$A$2,$B$2,I14="",""),
" \\")</f>
        <v xml:space="preserve">    &amp; \hspace{3mm}Script &amp; \makecell{\ding{108}} &amp; \makecell{\ding{109}} &amp; \makecell{\ding{108}} &amp;  &amp; \makecell{\ding{109}} &amp; \makecell{\ding{108}} \\</v>
      </c>
    </row>
    <row r="15" spans="1:11" x14ac:dyDescent="0.25">
      <c r="C15" t="s">
        <v>82</v>
      </c>
      <c r="D15" s="2" t="s">
        <v>54</v>
      </c>
      <c r="E15" s="2" t="s">
        <v>55</v>
      </c>
      <c r="F15" s="2" t="s">
        <v>54</v>
      </c>
      <c r="G15" s="2"/>
      <c r="H15" s="2" t="s">
        <v>55</v>
      </c>
      <c r="I15" s="2" t="s">
        <v>54</v>
      </c>
      <c r="K15" t="str" cm="1">
        <f t="array" ref="K15">CONCATENATE("    &amp; \hspace{3mm}",C15," &amp; ",
_xlfn.IFS(D15=$A$1,$B$1,D15=$A$2,$B$2,D15="","")," &amp; ",
_xlfn.IFS(E15=$A$1,$B$1,E15=$A$2,$B$2,E15="","")," &amp; ",
_xlfn.IFS(F15=$A$1,$B$1,F15=$A$2,$B$2,F15="","")," &amp; ",
_xlfn.IFS(G15=$A$1,$B$1,G15=$A$2,$B$2,G15="","")," &amp; ",
_xlfn.IFS(H15=$A$1,$B$1,H15=$A$2,$B$2,H15="","")," &amp; ",
_xlfn.IFS(I15=$A$1,$B$1,I15=$A$2,$B$2,I15="",""),
" \\")</f>
        <v xml:space="preserve">    &amp; \hspace{3mm}Custom software procedures &amp; \makecell{\ding{108}} &amp; \makecell{\ding{109}} &amp; \makecell{\ding{108}} &amp;  &amp; \makecell{\ding{109}} &amp; \makecell{\ding{108}} \\</v>
      </c>
    </row>
    <row r="16" spans="1:11" x14ac:dyDescent="0.25">
      <c r="C16" t="s">
        <v>81</v>
      </c>
      <c r="D16" s="2" t="s">
        <v>54</v>
      </c>
      <c r="E16" s="2" t="s">
        <v>55</v>
      </c>
      <c r="F16" s="2" t="s">
        <v>54</v>
      </c>
      <c r="G16" s="2"/>
      <c r="H16" s="2" t="s">
        <v>55</v>
      </c>
      <c r="I16" s="2" t="s">
        <v>54</v>
      </c>
      <c r="K16" t="str" cm="1">
        <f t="array" ref="K16">CONCATENATE("    &amp; \hspace{3mm}",C16," &amp; ",
_xlfn.IFS(D16=$A$1,$B$1,D16=$A$2,$B$2,D16="","")," &amp; ",
_xlfn.IFS(E16=$A$1,$B$1,E16=$A$2,$B$2,E16="","")," &amp; ",
_xlfn.IFS(F16=$A$1,$B$1,F16=$A$2,$B$2,F16="","")," &amp; ",
_xlfn.IFS(G16=$A$1,$B$1,G16=$A$2,$B$2,G16="","")," &amp; ",
_xlfn.IFS(H16=$A$1,$B$1,H16=$A$2,$B$2,H16="","")," &amp; ",
_xlfn.IFS(I16=$A$1,$B$1,I16=$A$2,$B$2,I16="",""),
" \\")</f>
        <v xml:space="preserve">    &amp; \hspace{3mm}NLP &amp; \makecell{\ding{108}} &amp; \makecell{\ding{109}} &amp; \makecell{\ding{108}} &amp;  &amp; \makecell{\ding{109}} &amp; \makecell{\ding{108}} \\</v>
      </c>
    </row>
    <row r="17" spans="1:11" x14ac:dyDescent="0.25">
      <c r="B17" t="s">
        <v>9</v>
      </c>
      <c r="D17" s="3" t="s">
        <v>73</v>
      </c>
      <c r="E17" s="2"/>
      <c r="F17" s="2"/>
      <c r="G17" s="2"/>
      <c r="H17" s="2"/>
      <c r="I17" s="2"/>
      <c r="K17" t="str">
        <f>CONCATENATE("&amp; ", B17,"  \\")</f>
        <v>&amp; Modelowanie danych  \\</v>
      </c>
    </row>
    <row r="18" spans="1:11" x14ac:dyDescent="0.25">
      <c r="C18" t="s">
        <v>66</v>
      </c>
      <c r="D18" s="2" t="s">
        <v>54</v>
      </c>
      <c r="E18" s="2" t="s">
        <v>55</v>
      </c>
      <c r="F18" s="2"/>
      <c r="G18" s="2"/>
      <c r="H18" s="2" t="s">
        <v>55</v>
      </c>
      <c r="I18" s="2" t="s">
        <v>54</v>
      </c>
      <c r="K18" t="str" cm="1">
        <f t="array" ref="K18">CONCATENATE("    &amp; \hspace{3mm}",C18," &amp; ",
_xlfn.IFS(D18=$A$1,$B$1,D18=$A$2,$B$2,D18="","")," &amp; ",
_xlfn.IFS(E18=$A$1,$B$1,E18=$A$2,$B$2,E18="","")," &amp; ",
_xlfn.IFS(F18=$A$1,$B$1,F18=$A$2,$B$2,F18="","")," &amp; ",
_xlfn.IFS(G18=$A$1,$B$1,G18=$A$2,$B$2,G18="","")," &amp; ",
_xlfn.IFS(H18=$A$1,$B$1,H18=$A$2,$B$2,H18="","")," &amp; ",
_xlfn.IFS(I18=$A$1,$B$1,I18=$A$2,$B$2,I18="",""),
" \\")</f>
        <v xml:space="preserve">    &amp; \hspace{3mm}Hierarchical data model &amp; \makecell{\ding{108}} &amp; \makecell{\ding{109}} &amp;  &amp;  &amp; \makecell{\ding{109}} &amp; \makecell{\ding{108}} \\</v>
      </c>
    </row>
    <row r="19" spans="1:11" x14ac:dyDescent="0.25">
      <c r="C19" t="s">
        <v>67</v>
      </c>
      <c r="D19" s="2" t="s">
        <v>54</v>
      </c>
      <c r="E19" s="2" t="s">
        <v>55</v>
      </c>
      <c r="F19" s="2"/>
      <c r="G19" s="2"/>
      <c r="H19" s="2" t="s">
        <v>55</v>
      </c>
      <c r="I19" s="2" t="s">
        <v>54</v>
      </c>
      <c r="K19" t="str" cm="1">
        <f t="array" ref="K19">CONCATENATE("    &amp; \hspace{3mm}",C19," &amp; ",
_xlfn.IFS(D19=$A$1,$B$1,D19=$A$2,$B$2,D19="","")," &amp; ",
_xlfn.IFS(E19=$A$1,$B$1,E19=$A$2,$B$2,E19="","")," &amp; ",
_xlfn.IFS(F19=$A$1,$B$1,F19=$A$2,$B$2,F19="","")," &amp; ",
_xlfn.IFS(G19=$A$1,$B$1,G19=$A$2,$B$2,G19="","")," &amp; ",
_xlfn.IFS(H19=$A$1,$B$1,H19=$A$2,$B$2,H19="","")," &amp; ",
_xlfn.IFS(I19=$A$1,$B$1,I19=$A$2,$B$2,I19="",""),
" \\")</f>
        <v xml:space="preserve">    &amp; \hspace{3mm}Network data model &amp; \makecell{\ding{108}} &amp; \makecell{\ding{109}} &amp;  &amp;  &amp; \makecell{\ding{109}} &amp; \makecell{\ding{108}} \\</v>
      </c>
    </row>
    <row r="20" spans="1:11" x14ac:dyDescent="0.25">
      <c r="C20" t="s">
        <v>68</v>
      </c>
      <c r="D20" s="2" t="s">
        <v>54</v>
      </c>
      <c r="E20" s="2" t="s">
        <v>55</v>
      </c>
      <c r="F20" s="2"/>
      <c r="G20" s="2"/>
      <c r="H20" s="2" t="s">
        <v>55</v>
      </c>
      <c r="I20" s="2" t="s">
        <v>54</v>
      </c>
      <c r="K20" t="str" cm="1">
        <f t="array" ref="K20">CONCATENATE("    &amp; \hspace{3mm}",C20," &amp; ",
_xlfn.IFS(D20=$A$1,$B$1,D20=$A$2,$B$2,D20="","")," &amp; ",
_xlfn.IFS(E20=$A$1,$B$1,E20=$A$2,$B$2,E20="","")," &amp; ",
_xlfn.IFS(F20=$A$1,$B$1,F20=$A$2,$B$2,F20="","")," &amp; ",
_xlfn.IFS(G20=$A$1,$B$1,G20=$A$2,$B$2,G20="","")," &amp; ",
_xlfn.IFS(H20=$A$1,$B$1,H20=$A$2,$B$2,H20="","")," &amp; ",
_xlfn.IFS(I20=$A$1,$B$1,I20=$A$2,$B$2,I20="",""),
" \\")</f>
        <v xml:space="preserve">    &amp; \hspace{3mm}Relational data model &amp; \makecell{\ding{108}} &amp; \makecell{\ding{109}} &amp;  &amp;  &amp; \makecell{\ding{109}} &amp; \makecell{\ding{108}} \\</v>
      </c>
    </row>
    <row r="21" spans="1:11" x14ac:dyDescent="0.25">
      <c r="C21" t="s">
        <v>69</v>
      </c>
      <c r="D21" s="2" t="s">
        <v>54</v>
      </c>
      <c r="E21" s="2" t="s">
        <v>55</v>
      </c>
      <c r="F21" s="2"/>
      <c r="G21" s="2"/>
      <c r="H21" s="2" t="s">
        <v>55</v>
      </c>
      <c r="I21" s="2" t="s">
        <v>54</v>
      </c>
      <c r="K21" t="str" cm="1">
        <f t="array" ref="K21">CONCATENATE("    &amp; \hspace{3mm}",C21," &amp; ",
_xlfn.IFS(D21=$A$1,$B$1,D21=$A$2,$B$2,D21="","")," &amp; ",
_xlfn.IFS(E21=$A$1,$B$1,E21=$A$2,$B$2,E21="","")," &amp; ",
_xlfn.IFS(F21=$A$1,$B$1,F21=$A$2,$B$2,F21="","")," &amp; ",
_xlfn.IFS(G21=$A$1,$B$1,G21=$A$2,$B$2,G21="","")," &amp; ",
_xlfn.IFS(H21=$A$1,$B$1,H21=$A$2,$B$2,H21="","")," &amp; ",
_xlfn.IFS(I21=$A$1,$B$1,I21=$A$2,$B$2,I21="",""),
" \\")</f>
        <v xml:space="preserve">    &amp; \hspace{3mm}Object-oriented data model &amp; \makecell{\ding{108}} &amp; \makecell{\ding{109}} &amp;  &amp;  &amp; \makecell{\ding{109}} &amp; \makecell{\ding{108}} \\</v>
      </c>
    </row>
    <row r="22" spans="1:11" x14ac:dyDescent="0.25">
      <c r="C22" t="s">
        <v>70</v>
      </c>
      <c r="D22" s="2" t="s">
        <v>54</v>
      </c>
      <c r="E22" s="2" t="s">
        <v>55</v>
      </c>
      <c r="F22" s="2"/>
      <c r="G22" s="2"/>
      <c r="H22" s="2" t="s">
        <v>55</v>
      </c>
      <c r="I22" s="2" t="s">
        <v>54</v>
      </c>
      <c r="K22" t="str" cm="1">
        <f t="array" ref="K22">CONCATENATE("    &amp; \hspace{3mm}",C22," &amp; ",
_xlfn.IFS(D22=$A$1,$B$1,D22=$A$2,$B$2,D22="","")," &amp; ",
_xlfn.IFS(E22=$A$1,$B$1,E22=$A$2,$B$2,E22="","")," &amp; ",
_xlfn.IFS(F22=$A$1,$B$1,F22=$A$2,$B$2,F22="","")," &amp; ",
_xlfn.IFS(G22=$A$1,$B$1,G22=$A$2,$B$2,G22="","")," &amp; ",
_xlfn.IFS(H22=$A$1,$B$1,H22=$A$2,$B$2,H22="","")," &amp; ",
_xlfn.IFS(I22=$A$1,$B$1,I22=$A$2,$B$2,I22="",""),
" \\")</f>
        <v xml:space="preserve">    &amp; \hspace{3mm}Entity-relationship data model &amp; \makecell{\ding{108}} &amp; \makecell{\ding{109}} &amp;  &amp;  &amp; \makecell{\ding{109}} &amp; \makecell{\ding{108}} \\</v>
      </c>
    </row>
    <row r="23" spans="1:11" x14ac:dyDescent="0.25">
      <c r="C23" t="s">
        <v>71</v>
      </c>
      <c r="D23" s="2" t="s">
        <v>54</v>
      </c>
      <c r="E23" s="2" t="s">
        <v>55</v>
      </c>
      <c r="F23" s="2"/>
      <c r="G23" s="2"/>
      <c r="H23" s="2" t="s">
        <v>55</v>
      </c>
      <c r="I23" s="2" t="s">
        <v>54</v>
      </c>
      <c r="K23" t="str" cm="1">
        <f t="array" ref="K23">CONCATENATE("    &amp; \hspace{3mm}",C23," &amp; ",
_xlfn.IFS(D23=$A$1,$B$1,D23=$A$2,$B$2,D23="","")," &amp; ",
_xlfn.IFS(E23=$A$1,$B$1,E23=$A$2,$B$2,E23="","")," &amp; ",
_xlfn.IFS(F23=$A$1,$B$1,F23=$A$2,$B$2,F23="","")," &amp; ",
_xlfn.IFS(G23=$A$1,$B$1,G23=$A$2,$B$2,G23="","")," &amp; ",
_xlfn.IFS(H23=$A$1,$B$1,H23=$A$2,$B$2,H23="","")," &amp; ",
_xlfn.IFS(I23=$A$1,$B$1,I23=$A$2,$B$2,I23="",""),
" \\")</f>
        <v xml:space="preserve">    &amp; \hspace{3mm}Dimensional data model &amp; \makecell{\ding{108}} &amp; \makecell{\ding{109}} &amp;  &amp;  &amp; \makecell{\ding{109}} &amp; \makecell{\ding{108}} \\</v>
      </c>
    </row>
    <row r="24" spans="1:11" x14ac:dyDescent="0.25">
      <c r="C24" t="s">
        <v>72</v>
      </c>
      <c r="D24" s="2" t="s">
        <v>54</v>
      </c>
      <c r="E24" s="2" t="s">
        <v>55</v>
      </c>
      <c r="F24" s="2"/>
      <c r="G24" s="2"/>
      <c r="H24" s="2" t="s">
        <v>55</v>
      </c>
      <c r="I24" s="2" t="s">
        <v>54</v>
      </c>
      <c r="K24" t="str" cm="1">
        <f t="array" ref="K24">CONCATENATE("    &amp; \hspace{3mm}",C24," &amp; ",
_xlfn.IFS(D24=$A$1,$B$1,D24=$A$2,$B$2,D24="","")," &amp; ",
_xlfn.IFS(E24=$A$1,$B$1,E24=$A$2,$B$2,E24="","")," &amp; ",
_xlfn.IFS(F24=$A$1,$B$1,F24=$A$2,$B$2,F24="","")," &amp; ",
_xlfn.IFS(G24=$A$1,$B$1,G24=$A$2,$B$2,G24="","")," &amp; ",
_xlfn.IFS(H24=$A$1,$B$1,H24=$A$2,$B$2,H24="","")," &amp; ",
_xlfn.IFS(I24=$A$1,$B$1,I24=$A$2,$B$2,I24="",""),
" \\")</f>
        <v xml:space="preserve">    &amp; \hspace{3mm}Graph data model &amp; \makecell{\ding{108}} &amp; \makecell{\ding{109}} &amp;  &amp;  &amp; \makecell{\ding{109}} &amp; \makecell{\ding{108}} \\</v>
      </c>
    </row>
    <row r="25" spans="1:11" x14ac:dyDescent="0.25">
      <c r="C25" t="s">
        <v>83</v>
      </c>
      <c r="D25" s="2" t="s">
        <v>54</v>
      </c>
      <c r="E25" s="2" t="s">
        <v>55</v>
      </c>
      <c r="F25" s="2"/>
      <c r="G25" s="2"/>
      <c r="H25" s="2" t="s">
        <v>55</v>
      </c>
      <c r="I25" s="2" t="s">
        <v>54</v>
      </c>
      <c r="K25" t="str" cm="1">
        <f t="array" ref="K25">CONCATENATE("    &amp; \hspace{3mm}",C25," &amp; ",
_xlfn.IFS(D25=$A$1,$B$1,D25=$A$2,$B$2,D25="","")," &amp; ",
_xlfn.IFS(E25=$A$1,$B$1,E25=$A$2,$B$2,E25="","")," &amp; ",
_xlfn.IFS(F25=$A$1,$B$1,F25=$A$2,$B$2,F25="","")," &amp; ",
_xlfn.IFS(G25=$A$1,$B$1,G25=$A$2,$B$2,G25="","")," &amp; ",
_xlfn.IFS(H25=$A$1,$B$1,H25=$A$2,$B$2,H25="","")," &amp; ",
_xlfn.IFS(I25=$A$1,$B$1,I25=$A$2,$B$2,I25="",""),
" \\")</f>
        <v xml:space="preserve">    &amp; \hspace{3mm}Custom notation &amp; \makecell{\ding{108}} &amp; \makecell{\ding{109}} &amp;  &amp;  &amp; \makecell{\ding{109}} &amp; \makecell{\ding{108}} \\</v>
      </c>
    </row>
    <row r="26" spans="1:11" x14ac:dyDescent="0.25">
      <c r="C26" t="s">
        <v>74</v>
      </c>
      <c r="D26" s="2" t="s">
        <v>54</v>
      </c>
      <c r="E26" s="2" t="s">
        <v>55</v>
      </c>
      <c r="F26" s="2"/>
      <c r="G26" s="2"/>
      <c r="H26" s="2" t="s">
        <v>55</v>
      </c>
      <c r="I26" s="2" t="s">
        <v>54</v>
      </c>
      <c r="K26" t="str" cm="1">
        <f t="array" ref="K26">CONCATENATE("    &amp; \hspace{3mm}",C26," &amp; ",
_xlfn.IFS(D26=$A$1,$B$1,D26=$A$2,$B$2,D26="","")," &amp; ",
_xlfn.IFS(E26=$A$1,$B$1,E26=$A$2,$B$2,E26="","")," &amp; ",
_xlfn.IFS(F26=$A$1,$B$1,F26=$A$2,$B$2,F26="","")," &amp; ",
_xlfn.IFS(G26=$A$1,$B$1,G26=$A$2,$B$2,G26="","")," &amp; ",
_xlfn.IFS(H26=$A$1,$B$1,H26=$A$2,$B$2,H26="","")," &amp; ",
_xlfn.IFS(I26=$A$1,$B$1,I26=$A$2,$B$2,I26="",""),
" \\")</f>
        <v xml:space="preserve">    &amp; \hspace{3mm}Data registries &amp; \makecell{\ding{108}} &amp; \makecell{\ding{109}} &amp;  &amp;  &amp; \makecell{\ding{109}} &amp; \makecell{\ding{108}} \\</v>
      </c>
    </row>
    <row r="27" spans="1:11" x14ac:dyDescent="0.25">
      <c r="A27" s="3" t="s">
        <v>76</v>
      </c>
      <c r="C27" t="s">
        <v>75</v>
      </c>
      <c r="D27" s="2" t="s">
        <v>54</v>
      </c>
      <c r="E27" s="2" t="s">
        <v>55</v>
      </c>
      <c r="F27" s="2"/>
      <c r="G27" s="2"/>
      <c r="H27" s="2" t="s">
        <v>55</v>
      </c>
      <c r="I27" s="2" t="s">
        <v>54</v>
      </c>
      <c r="K27" t="str" cm="1">
        <f t="array" ref="K27">CONCATENATE("    &amp; \hspace{3mm}",C27," &amp; ",
_xlfn.IFS(D27=$A$1,$B$1,D27=$A$2,$B$2,D27="","")," &amp; ",
_xlfn.IFS(E27=$A$1,$B$1,E27=$A$2,$B$2,E27="","")," &amp; ",
_xlfn.IFS(F27=$A$1,$B$1,F27=$A$2,$B$2,F27="","")," &amp; ",
_xlfn.IFS(G27=$A$1,$B$1,G27=$A$2,$B$2,G27="","")," &amp; ",
_xlfn.IFS(H27=$A$1,$B$1,H27=$A$2,$B$2,H27="","")," &amp; ",
_xlfn.IFS(I27=$A$1,$B$1,I27=$A$2,$B$2,I27="",""),
" \\")</f>
        <v xml:space="preserve">    &amp; \hspace{3mm}Semantic data modeling &amp; \makecell{\ding{108}} &amp; \makecell{\ding{109}} &amp;  &amp;  &amp; \makecell{\ding{109}} &amp; \makecell{\ding{108}} \\</v>
      </c>
    </row>
    <row r="28" spans="1:11" x14ac:dyDescent="0.25">
      <c r="C28" t="s">
        <v>77</v>
      </c>
      <c r="D28" s="2" t="s">
        <v>54</v>
      </c>
      <c r="E28" s="2" t="s">
        <v>55</v>
      </c>
      <c r="F28" s="2"/>
      <c r="G28" s="2"/>
      <c r="H28" s="2" t="s">
        <v>55</v>
      </c>
      <c r="I28" s="2" t="s">
        <v>54</v>
      </c>
      <c r="K28" t="str" cm="1">
        <f t="array" ref="K28">CONCATENATE("    &amp; \hspace{3mm}",C28," &amp; ",
_xlfn.IFS(D28=$A$1,$B$1,D28=$A$2,$B$2,D28="","")," &amp; ",
_xlfn.IFS(E28=$A$1,$B$1,E28=$A$2,$B$2,E28="","")," &amp; ",
_xlfn.IFS(F28=$A$1,$B$1,F28=$A$2,$B$2,F28="","")," &amp; ",
_xlfn.IFS(G28=$A$1,$B$1,G28=$A$2,$B$2,G28="","")," &amp; ",
_xlfn.IFS(H28=$A$1,$B$1,H28=$A$2,$B$2,H28="","")," &amp; ",
_xlfn.IFS(I28=$A$1,$B$1,I28=$A$2,$B$2,I28="",""),
" \\")</f>
        <v xml:space="preserve">    &amp; \hspace{3mm}Form data reengineering &amp; \makecell{\ding{108}} &amp; \makecell{\ding{109}} &amp;  &amp;  &amp; \makecell{\ding{109}} &amp; \makecell{\ding{108}} \\</v>
      </c>
    </row>
    <row r="29" spans="1:11" x14ac:dyDescent="0.25">
      <c r="C29" t="s">
        <v>81</v>
      </c>
      <c r="D29" s="2" t="s">
        <v>54</v>
      </c>
      <c r="E29" s="2" t="s">
        <v>55</v>
      </c>
      <c r="F29" s="2"/>
      <c r="G29" s="2"/>
      <c r="H29" s="2" t="s">
        <v>55</v>
      </c>
      <c r="I29" s="2" t="s">
        <v>54</v>
      </c>
      <c r="K29" t="str" cm="1">
        <f t="array" ref="K29">CONCATENATE("    &amp; \hspace{3mm}",C29," &amp; ",
_xlfn.IFS(D29=$A$1,$B$1,D29=$A$2,$B$2,D29="","")," &amp; ",
_xlfn.IFS(E29=$A$1,$B$1,E29=$A$2,$B$2,E29="","")," &amp; ",
_xlfn.IFS(F29=$A$1,$B$1,F29=$A$2,$B$2,F29="","")," &amp; ",
_xlfn.IFS(G29=$A$1,$B$1,G29=$A$2,$B$2,G29="","")," &amp; ",
_xlfn.IFS(H29=$A$1,$B$1,H29=$A$2,$B$2,H29="","")," &amp; ",
_xlfn.IFS(I29=$A$1,$B$1,I29=$A$2,$B$2,I29="",""),
" \\")</f>
        <v xml:space="preserve">    &amp; \hspace{3mm}NLP &amp; \makecell{\ding{108}} &amp; \makecell{\ding{109}} &amp;  &amp;  &amp; \makecell{\ding{109}} &amp; \makecell{\ding{108}} \\</v>
      </c>
    </row>
    <row r="30" spans="1:11" x14ac:dyDescent="0.25">
      <c r="B30" t="s">
        <v>53</v>
      </c>
      <c r="D30" s="2"/>
      <c r="E30" s="2"/>
      <c r="F30" s="2"/>
      <c r="G30" s="2"/>
      <c r="H30" s="2"/>
      <c r="I30" s="2"/>
      <c r="K30" t="str">
        <f>CONCATENATE("&amp; ", B30,"  \\")</f>
        <v>&amp; Modelowanie interfejsu użytkownika  \\</v>
      </c>
    </row>
    <row r="31" spans="1:11" x14ac:dyDescent="0.25">
      <c r="C31" t="s">
        <v>79</v>
      </c>
      <c r="D31" s="2"/>
      <c r="E31" s="2"/>
      <c r="F31" s="2"/>
      <c r="G31" s="2"/>
      <c r="H31" s="2"/>
      <c r="I31" s="2"/>
      <c r="K31" t="str" cm="1">
        <f t="array" ref="K31">CONCATENATE("    &amp; \hspace{3mm}",C31," &amp; ",
_xlfn.IFS(D31=$A$1,$B$1,D31=$A$2,$B$2,D31="","")," &amp; ",
_xlfn.IFS(E31=$A$1,$B$1,E31=$A$2,$B$2,E31="","")," &amp; ",
_xlfn.IFS(F31=$A$1,$B$1,F31=$A$2,$B$2,F31="","")," &amp; ",
_xlfn.IFS(G31=$A$1,$B$1,G31=$A$2,$B$2,G31="","")," &amp; ",
_xlfn.IFS(H31=$A$1,$B$1,H31=$A$2,$B$2,H31="","")," &amp; ",
_xlfn.IFS(I31=$A$1,$B$1,I31=$A$2,$B$2,I31="",""),
" \\")</f>
        <v xml:space="preserve">    &amp; \hspace{3mm}Embedded mockup design tool &amp;  &amp;  &amp;  &amp;  &amp;  &amp;  \\</v>
      </c>
    </row>
    <row r="32" spans="1:11" x14ac:dyDescent="0.25">
      <c r="C32" t="s">
        <v>80</v>
      </c>
      <c r="D32" s="2" t="s">
        <v>54</v>
      </c>
      <c r="E32" s="2" t="s">
        <v>55</v>
      </c>
      <c r="F32" s="2"/>
      <c r="G32" s="2"/>
      <c r="H32" s="2" t="s">
        <v>55</v>
      </c>
      <c r="I32" s="2" t="s">
        <v>54</v>
      </c>
      <c r="K32" t="str" cm="1">
        <f t="array" ref="K32">CONCATENATE("    &amp; \hspace{3mm}",C32," &amp; ",
_xlfn.IFS(D32=$A$1,$B$1,D32=$A$2,$B$2,D32="","")," &amp; ",
_xlfn.IFS(E32=$A$1,$B$1,E32=$A$2,$B$2,E32="","")," &amp; ",
_xlfn.IFS(F32=$A$1,$B$1,F32=$A$2,$B$2,F32="","")," &amp; ",
_xlfn.IFS(G32=$A$1,$B$1,G32=$A$2,$B$2,G32="","")," &amp; ",
_xlfn.IFS(H32=$A$1,$B$1,H32=$A$2,$B$2,H32="","")," &amp; ",
_xlfn.IFS(I32=$A$1,$B$1,I32=$A$2,$B$2,I32="",""),
" \\")</f>
        <v xml:space="preserve">    &amp; \hspace{3mm}Data-based automatic layout &amp; \makecell{\ding{108}} &amp; \makecell{\ding{109}} &amp;  &amp;  &amp; \makecell{\ding{109}} &amp; \makecell{\ding{108}} \\</v>
      </c>
    </row>
    <row r="33" spans="1:11" x14ac:dyDescent="0.25">
      <c r="C33" t="s">
        <v>78</v>
      </c>
      <c r="D33" s="2" t="s">
        <v>54</v>
      </c>
      <c r="E33" s="2" t="s">
        <v>55</v>
      </c>
      <c r="F33" s="2" t="s">
        <v>54</v>
      </c>
      <c r="G33" s="2"/>
      <c r="H33" s="2" t="s">
        <v>55</v>
      </c>
      <c r="I33" s="2" t="s">
        <v>54</v>
      </c>
      <c r="K33" t="str" cm="1">
        <f t="array" ref="K33">CONCATENATE("    &amp; \hspace{3mm}",C33," &amp; ",
_xlfn.IFS(D33=$A$1,$B$1,D33=$A$2,$B$2,D33="","")," &amp; ",
_xlfn.IFS(E33=$A$1,$B$1,E33=$A$2,$B$2,E33="","")," &amp; ",
_xlfn.IFS(F33=$A$1,$B$1,F33=$A$2,$B$2,F33="","")," &amp; ",
_xlfn.IFS(G33=$A$1,$B$1,G33=$A$2,$B$2,G33="","")," &amp; ",
_xlfn.IFS(H33=$A$1,$B$1,H33=$A$2,$B$2,H33="","")," &amp; ",
_xlfn.IFS(I33=$A$1,$B$1,I33=$A$2,$B$2,I33="",""),
" \\")</f>
        <v xml:space="preserve">    &amp; \hspace{3mm}HTML / CSS / JS &amp; \makecell{\ding{108}} &amp; \makecell{\ding{109}} &amp; \makecell{\ding{108}} &amp;  &amp; \makecell{\ding{109}} &amp; \makecell{\ding{108}} \\</v>
      </c>
    </row>
    <row r="34" spans="1:11" x14ac:dyDescent="0.25">
      <c r="C34" t="s">
        <v>8</v>
      </c>
      <c r="D34" s="2"/>
      <c r="E34" s="2"/>
      <c r="F34" s="2"/>
      <c r="G34" s="2"/>
      <c r="H34" s="2"/>
      <c r="I34" s="2"/>
      <c r="K34" t="str" cm="1">
        <f t="array" ref="K34">CONCATENATE("    &amp; \hspace{3mm}",C34," &amp; ",
_xlfn.IFS(D34=$A$1,$B$1,D34=$A$2,$B$2,D34="","")," &amp; ",
_xlfn.IFS(E34=$A$1,$B$1,E34=$A$2,$B$2,E34="","")," &amp; ",
_xlfn.IFS(F34=$A$1,$B$1,F34=$A$2,$B$2,F34="","")," &amp; ",
_xlfn.IFS(G34=$A$1,$B$1,G34=$A$2,$B$2,G34="","")," &amp; ",
_xlfn.IFS(H34=$A$1,$B$1,H34=$A$2,$B$2,H34="","")," &amp; ",
_xlfn.IFS(I34=$A$1,$B$1,I34=$A$2,$B$2,I34="",""),
" \\")</f>
        <v xml:space="preserve">    &amp; \hspace{3mm}Script &amp;  &amp;  &amp;  &amp;  &amp;  &amp;  \\</v>
      </c>
    </row>
    <row r="35" spans="1:11" x14ac:dyDescent="0.25">
      <c r="C35" t="s">
        <v>81</v>
      </c>
      <c r="D35" s="2" t="s">
        <v>54</v>
      </c>
      <c r="E35" s="2" t="s">
        <v>55</v>
      </c>
      <c r="F35" s="2"/>
      <c r="G35" s="2"/>
      <c r="H35" s="2" t="s">
        <v>55</v>
      </c>
      <c r="I35" s="2" t="s">
        <v>54</v>
      </c>
      <c r="K35" t="str" cm="1">
        <f t="array" ref="K35">CONCATENATE("    &amp; \hspace{3mm}",C35," &amp; ",
_xlfn.IFS(D35=$A$1,$B$1,D35=$A$2,$B$2,D35="","")," &amp; ",
_xlfn.IFS(E35=$A$1,$B$1,E35=$A$2,$B$2,E35="","")," &amp; ",
_xlfn.IFS(F35=$A$1,$B$1,F35=$A$2,$B$2,F35="","")," &amp; ",
_xlfn.IFS(G35=$A$1,$B$1,G35=$A$2,$B$2,G35="","")," &amp; ",
_xlfn.IFS(H35=$A$1,$B$1,H35=$A$2,$B$2,H35="","")," &amp; ",
_xlfn.IFS(I35=$A$1,$B$1,I35=$A$2,$B$2,I35="",""),
" \\")</f>
        <v xml:space="preserve">    &amp; \hspace{3mm}NLP &amp; \makecell{\ding{108}} &amp; \makecell{\ding{109}} &amp;  &amp;  &amp; \makecell{\ding{109}} &amp; \makecell{\ding{108}} \\</v>
      </c>
    </row>
    <row r="36" spans="1:11" x14ac:dyDescent="0.25">
      <c r="B36" t="s">
        <v>11</v>
      </c>
      <c r="D36" s="2"/>
      <c r="E36" s="2"/>
      <c r="F36" s="2"/>
      <c r="G36" s="2"/>
      <c r="H36" s="2"/>
      <c r="I36" s="2"/>
      <c r="K36" t="str">
        <f>CONCATENATE("&amp; ", B36,"  \\")</f>
        <v>&amp; Modelowanie akcji  \\</v>
      </c>
    </row>
    <row r="37" spans="1:11" x14ac:dyDescent="0.25">
      <c r="C37" t="s">
        <v>12</v>
      </c>
      <c r="D37" s="2" t="s">
        <v>54</v>
      </c>
      <c r="E37" s="2" t="s">
        <v>55</v>
      </c>
      <c r="F37" s="2"/>
      <c r="G37" s="2"/>
      <c r="H37" s="2" t="s">
        <v>55</v>
      </c>
      <c r="I37" s="2" t="s">
        <v>54</v>
      </c>
      <c r="K37" t="str" cm="1">
        <f t="array" ref="K37">CONCATENATE("    &amp; \hspace{3mm}",C37," &amp; ",
_xlfn.IFS(D37=$A$1,$B$1,D37=$A$2,$B$2,D37="","")," &amp; ",
_xlfn.IFS(E37=$A$1,$B$1,E37=$A$2,$B$2,E37="","")," &amp; ",
_xlfn.IFS(F37=$A$1,$B$1,F37=$A$2,$B$2,F37="","")," &amp; ",
_xlfn.IFS(G37=$A$1,$B$1,G37=$A$2,$B$2,G37="","")," &amp; ",
_xlfn.IFS(H37=$A$1,$B$1,H37=$A$2,$B$2,H37="","")," &amp; ",
_xlfn.IFS(I37=$A$1,$B$1,I37=$A$2,$B$2,I37="",""),
" \\")</f>
        <v xml:space="preserve">    &amp; \hspace{3mm}Język naturalny (NLP) &amp; \makecell{\ding{108}} &amp; \makecell{\ding{109}} &amp;  &amp;  &amp; \makecell{\ding{109}} &amp; \makecell{\ding{108}} \\</v>
      </c>
    </row>
    <row r="38" spans="1:11" x14ac:dyDescent="0.25">
      <c r="C38" t="s">
        <v>8</v>
      </c>
      <c r="D38" s="2"/>
      <c r="E38" s="2"/>
      <c r="F38" s="2"/>
      <c r="G38" s="2"/>
      <c r="H38" s="2"/>
      <c r="I38" s="2"/>
      <c r="K38" t="str" cm="1">
        <f t="array" ref="K38">CONCATENATE("    &amp; \hspace{3mm}",C38," &amp; ",
_xlfn.IFS(D38=$A$1,$B$1,D38=$A$2,$B$2,D38="","")," &amp; ",
_xlfn.IFS(E38=$A$1,$B$1,E38=$A$2,$B$2,E38="","")," &amp; ",
_xlfn.IFS(F38=$A$1,$B$1,F38=$A$2,$B$2,F38="","")," &amp; ",
_xlfn.IFS(G38=$A$1,$B$1,G38=$A$2,$B$2,G38="","")," &amp; ",
_xlfn.IFS(H38=$A$1,$B$1,H38=$A$2,$B$2,H38="","")," &amp; ",
_xlfn.IFS(I38=$A$1,$B$1,I38=$A$2,$B$2,I38="",""),
" \\")</f>
        <v xml:space="preserve">    &amp; \hspace{3mm}Script &amp;  &amp;  &amp;  &amp;  &amp;  &amp;  \\</v>
      </c>
    </row>
    <row r="39" spans="1:11" x14ac:dyDescent="0.25">
      <c r="C39" t="s">
        <v>82</v>
      </c>
      <c r="D39" s="2"/>
      <c r="E39" s="2" t="s">
        <v>55</v>
      </c>
      <c r="F39" s="2"/>
      <c r="G39" s="2"/>
      <c r="H39" s="2" t="s">
        <v>55</v>
      </c>
      <c r="I39" s="2" t="s">
        <v>54</v>
      </c>
      <c r="K39" t="str" cm="1">
        <f t="array" ref="K39">CONCATENATE("    &amp; \hspace{3mm}",C39," &amp; ",
_xlfn.IFS(D39=$A$1,$B$1,D39=$A$2,$B$2,D39="","")," &amp; ",
_xlfn.IFS(E39=$A$1,$B$1,E39=$A$2,$B$2,E39="","")," &amp; ",
_xlfn.IFS(F39=$A$1,$B$1,F39=$A$2,$B$2,F39="","")," &amp; ",
_xlfn.IFS(G39=$A$1,$B$1,G39=$A$2,$B$2,G39="","")," &amp; ",
_xlfn.IFS(H39=$A$1,$B$1,H39=$A$2,$B$2,H39="","")," &amp; ",
_xlfn.IFS(I39=$A$1,$B$1,I39=$A$2,$B$2,I39="",""),
" \\")</f>
        <v xml:space="preserve">    &amp; \hspace{3mm}Custom software procedures &amp;  &amp; \makecell{\ding{109}} &amp;  &amp;  &amp; \makecell{\ding{109}} &amp; \makecell{\ding{108}} \\</v>
      </c>
    </row>
    <row r="40" spans="1:11" x14ac:dyDescent="0.25">
      <c r="D40" s="2"/>
      <c r="E40" s="2"/>
      <c r="F40" s="2"/>
      <c r="G40" s="2"/>
      <c r="H40" s="2"/>
      <c r="I40" s="2"/>
      <c r="K40" t="s">
        <v>0</v>
      </c>
    </row>
    <row r="41" spans="1:11" x14ac:dyDescent="0.25">
      <c r="D41" s="2"/>
      <c r="E41" s="2"/>
      <c r="F41" s="2"/>
      <c r="G41" s="2"/>
      <c r="H41" s="2"/>
      <c r="I41" s="2"/>
      <c r="K41" t="s">
        <v>1</v>
      </c>
    </row>
    <row r="42" spans="1:11" x14ac:dyDescent="0.25">
      <c r="D42" s="2"/>
      <c r="E42" s="2"/>
      <c r="F42" s="2"/>
      <c r="G42" s="2"/>
      <c r="H42" s="2"/>
      <c r="I42" s="2"/>
    </row>
    <row r="43" spans="1:11" x14ac:dyDescent="0.25">
      <c r="A43" t="s">
        <v>13</v>
      </c>
      <c r="D43" s="2"/>
      <c r="E43" s="2"/>
      <c r="F43" s="2"/>
      <c r="G43" s="2"/>
      <c r="H43" s="2"/>
      <c r="I43" s="2"/>
      <c r="K43" t="str">
        <f>CONCATENATE("\multirow{21}{*}{ \rotatebox{90}{\makecell{",A43,"} \hspace{2pt}} } \\")</f>
        <v>\multirow{21}{*}{ \rotatebox{90}{\makecell{Projektowanie} \hspace{2pt}} } \\</v>
      </c>
    </row>
    <row r="44" spans="1:11" x14ac:dyDescent="0.25">
      <c r="B44" t="s">
        <v>51</v>
      </c>
      <c r="D44" s="2"/>
      <c r="E44" s="2"/>
      <c r="F44" s="2"/>
      <c r="G44" s="2"/>
      <c r="H44" s="2"/>
      <c r="I44" s="2"/>
      <c r="K44" t="str">
        <f>CONCATENATE("&amp; ", B44,"  \\")</f>
        <v>&amp; Projektowanie danych  \\</v>
      </c>
    </row>
    <row r="45" spans="1:11" x14ac:dyDescent="0.25">
      <c r="C45" t="s">
        <v>56</v>
      </c>
      <c r="D45" s="2" t="s">
        <v>54</v>
      </c>
      <c r="E45" s="2" t="s">
        <v>55</v>
      </c>
      <c r="F45" s="2"/>
      <c r="G45" s="2"/>
      <c r="H45" s="2" t="s">
        <v>55</v>
      </c>
      <c r="I45" s="2" t="s">
        <v>54</v>
      </c>
      <c r="K45" t="str" cm="1">
        <f t="array" ref="K45">CONCATENATE("    &amp; \hspace{3mm}",C45," &amp; ",
_xlfn.IFS(D45=$A$1,$B$1,D45=$A$2,$B$2,D45="","")," &amp; ",
_xlfn.IFS(E45=$A$1,$B$1,E45=$A$2,$B$2,E45="","")," &amp; ",
_xlfn.IFS(F45=$A$1,$B$1,F45=$A$2,$B$2,F45="","")," &amp; ",
_xlfn.IFS(G45=$A$1,$B$1,G45=$A$2,$B$2,G45="","")," &amp; ",
_xlfn.IFS(H45=$A$1,$B$1,H45=$A$2,$B$2,H45="","")," &amp; ",
_xlfn.IFS(I45=$A$1,$B$1,I45=$A$2,$B$2,I45="",""),
" \\")</f>
        <v xml:space="preserve">    &amp; \hspace{3mm}Data model diagram (?) &amp; \makecell{\ding{108}} &amp; \makecell{\ding{109}} &amp;  &amp;  &amp; \makecell{\ding{109}} &amp; \makecell{\ding{108}} \\</v>
      </c>
    </row>
    <row r="46" spans="1:11" x14ac:dyDescent="0.25">
      <c r="C46" t="s">
        <v>57</v>
      </c>
      <c r="D46" s="2" t="s">
        <v>54</v>
      </c>
      <c r="E46" s="2" t="s">
        <v>55</v>
      </c>
      <c r="F46" s="2"/>
      <c r="G46" s="2"/>
      <c r="H46" s="2" t="s">
        <v>55</v>
      </c>
      <c r="I46" s="2" t="s">
        <v>54</v>
      </c>
      <c r="K46" t="str" cm="1">
        <f t="array" ref="K46">CONCATENATE("    &amp; \hspace{3mm}",C46," &amp; ",
_xlfn.IFS(D46=$A$1,$B$1,D46=$A$2,$B$2,D46="","")," &amp; ",
_xlfn.IFS(E46=$A$1,$B$1,E46=$A$2,$B$2,E46="","")," &amp; ",
_xlfn.IFS(F46=$A$1,$B$1,F46=$A$2,$B$2,F46="","")," &amp; ",
_xlfn.IFS(G46=$A$1,$B$1,G46=$A$2,$B$2,G46="","")," &amp; ",
_xlfn.IFS(H46=$A$1,$B$1,H46=$A$2,$B$2,H46="","")," &amp; ",
_xlfn.IFS(I46=$A$1,$B$1,I46=$A$2,$B$2,I46="",""),
" \\")</f>
        <v xml:space="preserve">    &amp; \hspace{3mm}SQL/DML &amp; \makecell{\ding{108}} &amp; \makecell{\ding{109}} &amp;  &amp;  &amp; \makecell{\ding{109}} &amp; \makecell{\ding{108}} \\</v>
      </c>
    </row>
    <row r="47" spans="1:11" x14ac:dyDescent="0.25">
      <c r="C47" t="s">
        <v>12</v>
      </c>
      <c r="D47" s="2" t="s">
        <v>54</v>
      </c>
      <c r="E47" s="2" t="s">
        <v>55</v>
      </c>
      <c r="F47" s="2"/>
      <c r="G47" s="2"/>
      <c r="H47" s="2" t="s">
        <v>55</v>
      </c>
      <c r="I47" s="2" t="s">
        <v>54</v>
      </c>
      <c r="K47" t="str" cm="1">
        <f t="array" ref="K47">CONCATENATE("    &amp; \hspace{3mm}",C47," &amp; ",
_xlfn.IFS(D47=$A$1,$B$1,D47=$A$2,$B$2,D47="","")," &amp; ",
_xlfn.IFS(E47=$A$1,$B$1,E47=$A$2,$B$2,E47="","")," &amp; ",
_xlfn.IFS(F47=$A$1,$B$1,F47=$A$2,$B$2,F47="","")," &amp; ",
_xlfn.IFS(G47=$A$1,$B$1,G47=$A$2,$B$2,G47="","")," &amp; ",
_xlfn.IFS(H47=$A$1,$B$1,H47=$A$2,$B$2,H47="","")," &amp; ",
_xlfn.IFS(I47=$A$1,$B$1,I47=$A$2,$B$2,I47="",""),
" \\")</f>
        <v xml:space="preserve">    &amp; \hspace{3mm}Język naturalny (NLP) &amp; \makecell{\ding{108}} &amp; \makecell{\ding{109}} &amp;  &amp;  &amp; \makecell{\ding{109}} &amp; \makecell{\ding{108}} \\</v>
      </c>
    </row>
    <row r="48" spans="1:11" x14ac:dyDescent="0.25">
      <c r="C48" t="s">
        <v>58</v>
      </c>
      <c r="D48" s="2" t="s">
        <v>54</v>
      </c>
      <c r="E48" s="2" t="s">
        <v>55</v>
      </c>
      <c r="F48" s="2"/>
      <c r="G48" s="2"/>
      <c r="H48" s="2" t="s">
        <v>55</v>
      </c>
      <c r="I48" s="2" t="s">
        <v>54</v>
      </c>
      <c r="K48" t="str" cm="1">
        <f t="array" ref="K48">CONCATENATE("    &amp; \hspace{3mm}",C48," &amp; ",
_xlfn.IFS(D48=$A$1,$B$1,D48=$A$2,$B$2,D48="","")," &amp; ",
_xlfn.IFS(E48=$A$1,$B$1,E48=$A$2,$B$2,E48="","")," &amp; ",
_xlfn.IFS(F48=$A$1,$B$1,F48=$A$2,$B$2,F48="","")," &amp; ",
_xlfn.IFS(G48=$A$1,$B$1,G48=$A$2,$B$2,G48="","")," &amp; ",
_xlfn.IFS(H48=$A$1,$B$1,H48=$A$2,$B$2,H48="","")," &amp; ",
_xlfn.IFS(I48=$A$1,$B$1,I48=$A$2,$B$2,I48="",""),
" \\")</f>
        <v xml:space="preserve">    &amp; \hspace{3mm}Tabele danych &amp; \makecell{\ding{108}} &amp; \makecell{\ding{109}} &amp;  &amp;  &amp; \makecell{\ding{109}} &amp; \makecell{\ding{108}} \\</v>
      </c>
    </row>
    <row r="49" spans="2:11" x14ac:dyDescent="0.25">
      <c r="C49" t="s">
        <v>6</v>
      </c>
      <c r="D49" s="2" t="s">
        <v>54</v>
      </c>
      <c r="E49" s="2" t="s">
        <v>55</v>
      </c>
      <c r="F49" s="2"/>
      <c r="G49" s="2"/>
      <c r="H49" s="2" t="s">
        <v>55</v>
      </c>
      <c r="I49" s="2" t="s">
        <v>54</v>
      </c>
      <c r="K49" t="str" cm="1">
        <f t="array" ref="K49">CONCATENATE("    &amp; \hspace{3mm}",C49," &amp; ",
_xlfn.IFS(D49=$A$1,$B$1,D49=$A$2,$B$2,D49="","")," &amp; ",
_xlfn.IFS(E49=$A$1,$B$1,E49=$A$2,$B$2,E49="","")," &amp; ",
_xlfn.IFS(F49=$A$1,$B$1,F49=$A$2,$B$2,F49="","")," &amp; ",
_xlfn.IFS(G49=$A$1,$B$1,G49=$A$2,$B$2,G49="","")," &amp; ",
_xlfn.IFS(H49=$A$1,$B$1,H49=$A$2,$B$2,H49="","")," &amp; ",
_xlfn.IFS(I49=$A$1,$B$1,I49=$A$2,$B$2,I49="",""),
" \\")</f>
        <v xml:space="preserve">    &amp; \hspace{3mm}Custom &amp; \makecell{\ding{108}} &amp; \makecell{\ding{109}} &amp;  &amp;  &amp; \makecell{\ding{109}} &amp; \makecell{\ding{108}} \\</v>
      </c>
    </row>
    <row r="50" spans="2:11" x14ac:dyDescent="0.25">
      <c r="B50" t="s">
        <v>52</v>
      </c>
      <c r="D50" s="2"/>
      <c r="E50" s="2"/>
      <c r="F50" s="2"/>
      <c r="G50" s="2"/>
      <c r="H50" s="2"/>
      <c r="I50" s="2"/>
      <c r="K50" t="str">
        <f>CONCATENATE("&amp; ", B50,"  \\")</f>
        <v>&amp; Projektowanie interfejsu użytkownika  \\</v>
      </c>
    </row>
    <row r="51" spans="2:11" x14ac:dyDescent="0.25">
      <c r="C51" t="s">
        <v>59</v>
      </c>
      <c r="D51" s="2" t="s">
        <v>54</v>
      </c>
      <c r="E51" s="2" t="s">
        <v>55</v>
      </c>
      <c r="F51" s="2"/>
      <c r="G51" s="2"/>
      <c r="H51" s="2" t="s">
        <v>55</v>
      </c>
      <c r="I51" s="2" t="s">
        <v>54</v>
      </c>
      <c r="K51" t="str" cm="1">
        <f t="array" ref="K51">CONCATENATE("    &amp; \hspace{3mm}",C51," &amp; ",
_xlfn.IFS(D51=$A$1,$B$1,D51=$A$2,$B$2,D51="","")," &amp; ",
_xlfn.IFS(E51=$A$1,$B$1,E51=$A$2,$B$2,E51="","")," &amp; ",
_xlfn.IFS(F51=$A$1,$B$1,F51=$A$2,$B$2,F51="","")," &amp; ",
_xlfn.IFS(G51=$A$1,$B$1,G51=$A$2,$B$2,G51="","")," &amp; ",
_xlfn.IFS(H51=$A$1,$B$1,H51=$A$2,$B$2,H51="","")," &amp; ",
_xlfn.IFS(I51=$A$1,$B$1,I51=$A$2,$B$2,I51="",""),
" \\")</f>
        <v xml:space="preserve">    &amp; \hspace{3mm}Graphical Mockup &amp; \makecell{\ding{108}} &amp; \makecell{\ding{109}} &amp;  &amp;  &amp; \makecell{\ding{109}} &amp; \makecell{\ding{108}} \\</v>
      </c>
    </row>
    <row r="52" spans="2:11" x14ac:dyDescent="0.25">
      <c r="C52" t="s">
        <v>10</v>
      </c>
      <c r="D52" s="2" t="s">
        <v>54</v>
      </c>
      <c r="E52" s="2" t="s">
        <v>55</v>
      </c>
      <c r="F52" s="2"/>
      <c r="G52" s="2"/>
      <c r="H52" s="2" t="s">
        <v>55</v>
      </c>
      <c r="I52" s="2" t="s">
        <v>54</v>
      </c>
      <c r="K52" t="str" cm="1">
        <f t="array" ref="K52">CONCATENATE("    &amp; \hspace{3mm}",C52," &amp; ",
_xlfn.IFS(D52=$A$1,$B$1,D52=$A$2,$B$2,D52="","")," &amp; ",
_xlfn.IFS(E52=$A$1,$B$1,E52=$A$2,$B$2,E52="","")," &amp; ",
_xlfn.IFS(F52=$A$1,$B$1,F52=$A$2,$B$2,F52="","")," &amp; ",
_xlfn.IFS(G52=$A$1,$B$1,G52=$A$2,$B$2,G52="","")," &amp; ",
_xlfn.IFS(H52=$A$1,$B$1,H52=$A$2,$B$2,H52="","")," &amp; ",
_xlfn.IFS(I52=$A$1,$B$1,I52=$A$2,$B$2,I52="",""),
" \\")</f>
        <v xml:space="preserve">    &amp; \hspace{3mm}JS &amp; \makecell{\ding{108}} &amp; \makecell{\ding{109}} &amp;  &amp;  &amp; \makecell{\ding{109}} &amp; \makecell{\ding{108}} \\</v>
      </c>
    </row>
    <row r="53" spans="2:11" x14ac:dyDescent="0.25">
      <c r="C53" t="s">
        <v>60</v>
      </c>
      <c r="D53" s="2" t="s">
        <v>54</v>
      </c>
      <c r="E53" s="2" t="s">
        <v>55</v>
      </c>
      <c r="F53" s="2"/>
      <c r="G53" s="2"/>
      <c r="H53" s="2" t="s">
        <v>55</v>
      </c>
      <c r="I53" s="2" t="s">
        <v>54</v>
      </c>
      <c r="K53" t="str" cm="1">
        <f t="array" ref="K53">CONCATENATE("    &amp; \hspace{3mm}",C53," &amp; ",
_xlfn.IFS(D53=$A$1,$B$1,D53=$A$2,$B$2,D53="","")," &amp; ",
_xlfn.IFS(E53=$A$1,$B$1,E53=$A$2,$B$2,E53="","")," &amp; ",
_xlfn.IFS(F53=$A$1,$B$1,F53=$A$2,$B$2,F53="","")," &amp; ",
_xlfn.IFS(G53=$A$1,$B$1,G53=$A$2,$B$2,G53="","")," &amp; ",
_xlfn.IFS(H53=$A$1,$B$1,H53=$A$2,$B$2,H53="","")," &amp; ",
_xlfn.IFS(I53=$A$1,$B$1,I53=$A$2,$B$2,I53="",""),
" \\")</f>
        <v xml:space="preserve">    &amp; \hspace{3mm}HTML/CSS &amp; \makecell{\ding{108}} &amp; \makecell{\ding{109}} &amp;  &amp;  &amp; \makecell{\ding{109}} &amp; \makecell{\ding{108}} \\</v>
      </c>
    </row>
    <row r="54" spans="2:11" x14ac:dyDescent="0.25">
      <c r="C54" t="s">
        <v>12</v>
      </c>
      <c r="D54" s="2" t="s">
        <v>54</v>
      </c>
      <c r="E54" s="2" t="s">
        <v>55</v>
      </c>
      <c r="F54" s="2"/>
      <c r="G54" s="2"/>
      <c r="H54" s="2" t="s">
        <v>55</v>
      </c>
      <c r="I54" s="2" t="s">
        <v>54</v>
      </c>
      <c r="K54" t="str" cm="1">
        <f t="array" ref="K54">CONCATENATE("    &amp; \hspace{3mm}",C54," &amp; ",
_xlfn.IFS(D54=$A$1,$B$1,D54=$A$2,$B$2,D54="","")," &amp; ",
_xlfn.IFS(E54=$A$1,$B$1,E54=$A$2,$B$2,E54="","")," &amp; ",
_xlfn.IFS(F54=$A$1,$B$1,F54=$A$2,$B$2,F54="","")," &amp; ",
_xlfn.IFS(G54=$A$1,$B$1,G54=$A$2,$B$2,G54="","")," &amp; ",
_xlfn.IFS(H54=$A$1,$B$1,H54=$A$2,$B$2,H54="","")," &amp; ",
_xlfn.IFS(I54=$A$1,$B$1,I54=$A$2,$B$2,I54="",""),
" \\")</f>
        <v xml:space="preserve">    &amp; \hspace{3mm}Język naturalny (NLP) &amp; \makecell{\ding{108}} &amp; \makecell{\ding{109}} &amp;  &amp;  &amp; \makecell{\ding{109}} &amp; \makecell{\ding{108}} \\</v>
      </c>
    </row>
    <row r="55" spans="2:11" x14ac:dyDescent="0.25">
      <c r="B55" t="s">
        <v>14</v>
      </c>
      <c r="D55" s="2"/>
      <c r="E55" s="2"/>
      <c r="F55" s="2"/>
      <c r="G55" s="2"/>
      <c r="H55" s="2"/>
      <c r="I55" s="2"/>
      <c r="K55" t="str">
        <f>CONCATENATE("&amp; ", B55,"  \\")</f>
        <v>&amp; Projektowanie reguł walidacji  \\</v>
      </c>
    </row>
    <row r="56" spans="2:11" x14ac:dyDescent="0.25">
      <c r="C56" t="s">
        <v>19</v>
      </c>
      <c r="D56" s="2" t="s">
        <v>54</v>
      </c>
      <c r="E56" s="2" t="s">
        <v>55</v>
      </c>
      <c r="F56" s="2"/>
      <c r="G56" s="2"/>
      <c r="H56" s="2" t="s">
        <v>55</v>
      </c>
      <c r="I56" s="2" t="s">
        <v>54</v>
      </c>
      <c r="K56" t="str" cm="1">
        <f t="array" ref="K56">CONCATENATE("    &amp; \hspace{3mm}",C56," &amp; ",
_xlfn.IFS(D56=$A$1,$B$1,D56=$A$2,$B$2,D56="","")," &amp; ",
_xlfn.IFS(E56=$A$1,$B$1,E56=$A$2,$B$2,E56="","")," &amp; ",
_xlfn.IFS(F56=$A$1,$B$1,F56=$A$2,$B$2,F56="","")," &amp; ",
_xlfn.IFS(G56=$A$1,$B$1,G56=$A$2,$B$2,G56="","")," &amp; ",
_xlfn.IFS(H56=$A$1,$B$1,H56=$A$2,$B$2,H56="","")," &amp; ",
_xlfn.IFS(I56=$A$1,$B$1,I56=$A$2,$B$2,I56="",""),
" \\")</f>
        <v xml:space="preserve">    &amp; \hspace{3mm}C1 &amp; \makecell{\ding{108}} &amp; \makecell{\ding{109}} &amp;  &amp;  &amp; \makecell{\ding{109}} &amp; \makecell{\ding{108}} \\</v>
      </c>
    </row>
    <row r="57" spans="2:11" x14ac:dyDescent="0.25">
      <c r="B57" t="s">
        <v>15</v>
      </c>
      <c r="D57" s="2"/>
      <c r="E57" s="2"/>
      <c r="F57" s="2"/>
      <c r="G57" s="2"/>
      <c r="H57" s="2"/>
      <c r="I57" s="2"/>
      <c r="K57" t="str">
        <f>CONCATENATE("&amp; ", B57,"  \\")</f>
        <v>&amp; Projektowanie akcji  \\</v>
      </c>
    </row>
    <row r="58" spans="2:11" x14ac:dyDescent="0.25">
      <c r="C58" t="s">
        <v>20</v>
      </c>
      <c r="D58" s="2" t="s">
        <v>54</v>
      </c>
      <c r="E58" s="2" t="s">
        <v>55</v>
      </c>
      <c r="F58" s="2"/>
      <c r="G58" s="2"/>
      <c r="H58" s="2" t="s">
        <v>55</v>
      </c>
      <c r="I58" s="2" t="s">
        <v>54</v>
      </c>
      <c r="K58" t="str" cm="1">
        <f t="array" ref="K58">CONCATENATE("    &amp; \hspace{3mm}",C58," &amp; ",
_xlfn.IFS(D58=$A$1,$B$1,D58=$A$2,$B$2,D58="","")," &amp; ",
_xlfn.IFS(E58=$A$1,$B$1,E58=$A$2,$B$2,E58="","")," &amp; ",
_xlfn.IFS(F58=$A$1,$B$1,F58=$A$2,$B$2,F58="","")," &amp; ",
_xlfn.IFS(G58=$A$1,$B$1,G58=$A$2,$B$2,G58="","")," &amp; ",
_xlfn.IFS(H58=$A$1,$B$1,H58=$A$2,$B$2,H58="","")," &amp; ",
_xlfn.IFS(I58=$A$1,$B$1,I58=$A$2,$B$2,I58="",""),
" \\")</f>
        <v xml:space="preserve">    &amp; \hspace{3mm}D1 &amp; \makecell{\ding{108}} &amp; \makecell{\ding{109}} &amp;  &amp;  &amp; \makecell{\ding{109}} &amp; \makecell{\ding{108}} \\</v>
      </c>
    </row>
    <row r="59" spans="2:11" x14ac:dyDescent="0.25">
      <c r="B59" t="s">
        <v>16</v>
      </c>
      <c r="D59" s="2"/>
      <c r="E59" s="2"/>
      <c r="F59" s="2"/>
      <c r="G59" s="2"/>
      <c r="H59" s="2"/>
      <c r="I59" s="2"/>
      <c r="K59" t="str">
        <f>CONCATENATE("&amp; ", B59,"  \\")</f>
        <v>&amp; Projektowanie obiegu pracy  \\</v>
      </c>
    </row>
    <row r="60" spans="2:11" x14ac:dyDescent="0.25">
      <c r="C60" t="s">
        <v>21</v>
      </c>
      <c r="D60" s="2" t="s">
        <v>54</v>
      </c>
      <c r="E60" s="2" t="s">
        <v>55</v>
      </c>
      <c r="F60" s="2"/>
      <c r="G60" s="2"/>
      <c r="H60" s="2" t="s">
        <v>55</v>
      </c>
      <c r="I60" s="2" t="s">
        <v>54</v>
      </c>
      <c r="K60" t="str" cm="1">
        <f t="array" ref="K60">CONCATENATE("    &amp; \hspace{3mm}",C60," &amp; ",
_xlfn.IFS(D60=$A$1,$B$1,D60=$A$2,$B$2,D60="","")," &amp; ",
_xlfn.IFS(E60=$A$1,$B$1,E60=$A$2,$B$2,E60="","")," &amp; ",
_xlfn.IFS(F60=$A$1,$B$1,F60=$A$2,$B$2,F60="","")," &amp; ",
_xlfn.IFS(G60=$A$1,$B$1,G60=$A$2,$B$2,G60="","")," &amp; ",
_xlfn.IFS(H60=$A$1,$B$1,H60=$A$2,$B$2,H60="","")," &amp; ",
_xlfn.IFS(I60=$A$1,$B$1,I60=$A$2,$B$2,I60="",""),
" \\")</f>
        <v xml:space="preserve">    &amp; \hspace{3mm}E1 &amp; \makecell{\ding{108}} &amp; \makecell{\ding{109}} &amp;  &amp;  &amp; \makecell{\ding{109}} &amp; \makecell{\ding{108}} \\</v>
      </c>
    </row>
    <row r="61" spans="2:11" x14ac:dyDescent="0.25">
      <c r="B61" t="s">
        <v>17</v>
      </c>
      <c r="D61" s="2"/>
      <c r="E61" s="2"/>
      <c r="F61" s="2"/>
      <c r="G61" s="2"/>
      <c r="H61" s="2"/>
      <c r="I61" s="2"/>
      <c r="K61" t="str">
        <f>CONCATENATE("&amp; ", B61,"  \\")</f>
        <v>&amp; Projektowanie uprawnień  \\</v>
      </c>
    </row>
    <row r="62" spans="2:11" x14ac:dyDescent="0.25">
      <c r="C62" t="s">
        <v>22</v>
      </c>
      <c r="D62" s="2" t="s">
        <v>54</v>
      </c>
      <c r="E62" s="2" t="s">
        <v>55</v>
      </c>
      <c r="F62" s="2"/>
      <c r="G62" s="2"/>
      <c r="H62" s="2" t="s">
        <v>55</v>
      </c>
      <c r="I62" s="2" t="s">
        <v>54</v>
      </c>
      <c r="K62" t="str" cm="1">
        <f t="array" ref="K62">CONCATENATE("    &amp; \hspace{3mm}",C62," &amp; ",
_xlfn.IFS(D62=$A$1,$B$1,D62=$A$2,$B$2,D62="","")," &amp; ",
_xlfn.IFS(E62=$A$1,$B$1,E62=$A$2,$B$2,E62="","")," &amp; ",
_xlfn.IFS(F62=$A$1,$B$1,F62=$A$2,$B$2,F62="","")," &amp; ",
_xlfn.IFS(G62=$A$1,$B$1,G62=$A$2,$B$2,G62="","")," &amp; ",
_xlfn.IFS(H62=$A$1,$B$1,H62=$A$2,$B$2,H62="","")," &amp; ",
_xlfn.IFS(I62=$A$1,$B$1,I62=$A$2,$B$2,I62="",""),
" \\")</f>
        <v xml:space="preserve">    &amp; \hspace{3mm}F1 &amp; \makecell{\ding{108}} &amp; \makecell{\ding{109}} &amp;  &amp;  &amp; \makecell{\ding{109}} &amp; \makecell{\ding{108}} \\</v>
      </c>
    </row>
    <row r="63" spans="2:11" x14ac:dyDescent="0.25">
      <c r="D63" s="2"/>
      <c r="E63" s="2"/>
      <c r="F63" s="2"/>
      <c r="G63" s="2"/>
      <c r="H63" s="2"/>
      <c r="I63" s="2"/>
      <c r="K63" t="s">
        <v>0</v>
      </c>
    </row>
    <row r="64" spans="2:11" x14ac:dyDescent="0.25">
      <c r="D64" s="2"/>
      <c r="E64" s="2"/>
      <c r="F64" s="2"/>
      <c r="G64" s="2"/>
      <c r="H64" s="2"/>
      <c r="I64" s="2"/>
      <c r="K64" t="s">
        <v>1</v>
      </c>
    </row>
    <row r="65" spans="1:11" x14ac:dyDescent="0.25">
      <c r="D65" s="2"/>
      <c r="E65" s="2"/>
      <c r="F65" s="2"/>
      <c r="G65" s="2"/>
      <c r="H65" s="2"/>
      <c r="I65" s="2"/>
    </row>
    <row r="66" spans="1:11" x14ac:dyDescent="0.25">
      <c r="A66" t="s">
        <v>23</v>
      </c>
      <c r="D66" s="2"/>
      <c r="E66" s="2"/>
      <c r="F66" s="2"/>
      <c r="G66" s="2"/>
      <c r="H66" s="2"/>
      <c r="I66" s="2"/>
      <c r="K66" t="str">
        <f>CONCATENATE("\multirow{21}{*}{ \rotatebox{90}{\makecell{",A66,"} \hspace{2pt}} } \\")</f>
        <v>\multirow{21}{*}{ \rotatebox{90}{\makecell{Budowa systemu} \hspace{2pt}} } \\</v>
      </c>
    </row>
    <row r="67" spans="1:11" x14ac:dyDescent="0.25">
      <c r="B67" t="s">
        <v>24</v>
      </c>
      <c r="D67" s="2"/>
      <c r="E67" s="2"/>
      <c r="F67" s="2"/>
      <c r="G67" s="2"/>
      <c r="H67" s="2"/>
      <c r="I67" s="2"/>
      <c r="K67" t="str">
        <f>CONCATENATE("&amp; ", B67,"  \\")</f>
        <v>&amp; Budowa bazy danych  \\</v>
      </c>
    </row>
    <row r="68" spans="1:11" x14ac:dyDescent="0.25">
      <c r="C68" t="s">
        <v>18</v>
      </c>
      <c r="D68" s="2" t="s">
        <v>54</v>
      </c>
      <c r="E68" s="2" t="s">
        <v>55</v>
      </c>
      <c r="F68" s="2"/>
      <c r="G68" s="2"/>
      <c r="H68" s="2" t="s">
        <v>55</v>
      </c>
      <c r="I68" s="2" t="s">
        <v>54</v>
      </c>
      <c r="K68" t="str" cm="1">
        <f t="array" ref="K68">CONCATENATE("    &amp; \hspace{3mm}",C68," &amp; ",
_xlfn.IFS(D68=$A$1,$B$1,D68=$A$2,$B$2,D68="","")," &amp; ",
_xlfn.IFS(E68=$A$1,$B$1,E68=$A$2,$B$2,E68="","")," &amp; ",
_xlfn.IFS(F68=$A$1,$B$1,F68=$A$2,$B$2,F68="","")," &amp; ",
_xlfn.IFS(G68=$A$1,$B$1,G68=$A$2,$B$2,G68="","")," &amp; ",
_xlfn.IFS(H68=$A$1,$B$1,H68=$A$2,$B$2,H68="","")," &amp; ",
_xlfn.IFS(I68=$A$1,$B$1,I68=$A$2,$B$2,I68="",""),
" \\")</f>
        <v xml:space="preserve">    &amp; \hspace{3mm}A1 &amp; \makecell{\ding{108}} &amp; \makecell{\ding{109}} &amp;  &amp;  &amp; \makecell{\ding{109}} &amp; \makecell{\ding{108}} \\</v>
      </c>
    </row>
    <row r="69" spans="1:11" x14ac:dyDescent="0.25">
      <c r="B69" t="s">
        <v>50</v>
      </c>
      <c r="D69" s="2"/>
      <c r="E69" s="2"/>
      <c r="F69" s="2"/>
      <c r="G69" s="2"/>
      <c r="H69" s="2"/>
      <c r="I69" s="2"/>
      <c r="K69" t="str">
        <f>CONCATENATE("&amp; ", B69,"  \\")</f>
        <v>&amp; Budowa interfejsu użytkownika  \\</v>
      </c>
    </row>
    <row r="70" spans="1:11" x14ac:dyDescent="0.25">
      <c r="C70" t="s">
        <v>18</v>
      </c>
      <c r="D70" s="2" t="s">
        <v>54</v>
      </c>
      <c r="E70" s="2" t="s">
        <v>55</v>
      </c>
      <c r="F70" s="2"/>
      <c r="G70" s="2"/>
      <c r="H70" s="2" t="s">
        <v>55</v>
      </c>
      <c r="I70" s="2" t="s">
        <v>54</v>
      </c>
      <c r="K70" t="str" cm="1">
        <f t="array" ref="K70">CONCATENATE("    &amp; \hspace{3mm}",C70," &amp; ",
_xlfn.IFS(D70=$A$1,$B$1,D70=$A$2,$B$2,D70="","")," &amp; ",
_xlfn.IFS(E70=$A$1,$B$1,E70=$A$2,$B$2,E70="","")," &amp; ",
_xlfn.IFS(F70=$A$1,$B$1,F70=$A$2,$B$2,F70="","")," &amp; ",
_xlfn.IFS(G70=$A$1,$B$1,G70=$A$2,$B$2,G70="","")," &amp; ",
_xlfn.IFS(H70=$A$1,$B$1,H70=$A$2,$B$2,H70="","")," &amp; ",
_xlfn.IFS(I70=$A$1,$B$1,I70=$A$2,$B$2,I70="",""),
" \\")</f>
        <v xml:space="preserve">    &amp; \hspace{3mm}A1 &amp; \makecell{\ding{108}} &amp; \makecell{\ding{109}} &amp;  &amp;  &amp; \makecell{\ding{109}} &amp; \makecell{\ding{108}} \\</v>
      </c>
    </row>
    <row r="71" spans="1:11" x14ac:dyDescent="0.25">
      <c r="B71" t="s">
        <v>25</v>
      </c>
      <c r="D71" s="2"/>
      <c r="E71" s="2"/>
      <c r="F71" s="2"/>
      <c r="G71" s="2"/>
      <c r="H71" s="2"/>
      <c r="I71" s="2"/>
      <c r="K71" t="str">
        <f>CONCATENATE("&amp; ", B71,"  \\")</f>
        <v>&amp; Budowa reguł walidacji  \\</v>
      </c>
    </row>
    <row r="72" spans="1:11" x14ac:dyDescent="0.25">
      <c r="C72" t="s">
        <v>18</v>
      </c>
      <c r="D72" s="2" t="s">
        <v>54</v>
      </c>
      <c r="E72" s="2" t="s">
        <v>55</v>
      </c>
      <c r="F72" s="2"/>
      <c r="G72" s="2"/>
      <c r="H72" s="2" t="s">
        <v>55</v>
      </c>
      <c r="I72" s="2" t="s">
        <v>54</v>
      </c>
      <c r="K72" t="str" cm="1">
        <f t="array" ref="K72">CONCATENATE("    &amp; \hspace{3mm}",C72," &amp; ",
_xlfn.IFS(D72=$A$1,$B$1,D72=$A$2,$B$2,D72="","")," &amp; ",
_xlfn.IFS(E72=$A$1,$B$1,E72=$A$2,$B$2,E72="","")," &amp; ",
_xlfn.IFS(F72=$A$1,$B$1,F72=$A$2,$B$2,F72="","")," &amp; ",
_xlfn.IFS(G72=$A$1,$B$1,G72=$A$2,$B$2,G72="","")," &amp; ",
_xlfn.IFS(H72=$A$1,$B$1,H72=$A$2,$B$2,H72="","")," &amp; ",
_xlfn.IFS(I72=$A$1,$B$1,I72=$A$2,$B$2,I72="",""),
" \\")</f>
        <v xml:space="preserve">    &amp; \hspace{3mm}A1 &amp; \makecell{\ding{108}} &amp; \makecell{\ding{109}} &amp;  &amp;  &amp; \makecell{\ding{109}} &amp; \makecell{\ding{108}} \\</v>
      </c>
    </row>
    <row r="73" spans="1:11" x14ac:dyDescent="0.25">
      <c r="B73" t="s">
        <v>26</v>
      </c>
      <c r="D73" s="2"/>
      <c r="E73" s="2"/>
      <c r="F73" s="2"/>
      <c r="G73" s="2"/>
      <c r="H73" s="2"/>
      <c r="I73" s="2"/>
      <c r="K73" t="str">
        <f>CONCATENATE("&amp; ", B73,"  \\")</f>
        <v>&amp; Budowa reguł biznesowych  \\</v>
      </c>
    </row>
    <row r="74" spans="1:11" x14ac:dyDescent="0.25">
      <c r="C74" t="s">
        <v>18</v>
      </c>
      <c r="D74" s="2" t="s">
        <v>54</v>
      </c>
      <c r="E74" s="2" t="s">
        <v>55</v>
      </c>
      <c r="F74" s="2"/>
      <c r="G74" s="2"/>
      <c r="H74" s="2" t="s">
        <v>55</v>
      </c>
      <c r="I74" s="2" t="s">
        <v>54</v>
      </c>
      <c r="K74" t="str" cm="1">
        <f t="array" ref="K74">CONCATENATE("    &amp; \hspace{3mm}",C74," &amp; ",
_xlfn.IFS(D74=$A$1,$B$1,D74=$A$2,$B$2,D74="","")," &amp; ",
_xlfn.IFS(E74=$A$1,$B$1,E74=$A$2,$B$2,E74="","")," &amp; ",
_xlfn.IFS(F74=$A$1,$B$1,F74=$A$2,$B$2,F74="","")," &amp; ",
_xlfn.IFS(G74=$A$1,$B$1,G74=$A$2,$B$2,G74="","")," &amp; ",
_xlfn.IFS(H74=$A$1,$B$1,H74=$A$2,$B$2,H74="","")," &amp; ",
_xlfn.IFS(I74=$A$1,$B$1,I74=$A$2,$B$2,I74="",""),
" \\")</f>
        <v xml:space="preserve">    &amp; \hspace{3mm}A1 &amp; \makecell{\ding{108}} &amp; \makecell{\ding{109}} &amp;  &amp;  &amp; \makecell{\ding{109}} &amp; \makecell{\ding{108}} \\</v>
      </c>
    </row>
    <row r="75" spans="1:11" x14ac:dyDescent="0.25">
      <c r="B75" t="s">
        <v>27</v>
      </c>
      <c r="D75" s="2"/>
      <c r="E75" s="2"/>
      <c r="F75" s="2"/>
      <c r="G75" s="2"/>
      <c r="H75" s="2"/>
      <c r="I75" s="2"/>
      <c r="K75" t="str">
        <f>CONCATENATE("&amp; ", B75,"  \\")</f>
        <v>&amp; Budowa procedur (naliczania(?))  \\</v>
      </c>
    </row>
    <row r="76" spans="1:11" x14ac:dyDescent="0.25">
      <c r="C76" t="s">
        <v>18</v>
      </c>
      <c r="D76" s="2" t="s">
        <v>54</v>
      </c>
      <c r="E76" s="2" t="s">
        <v>55</v>
      </c>
      <c r="F76" s="2"/>
      <c r="G76" s="2"/>
      <c r="H76" s="2" t="s">
        <v>55</v>
      </c>
      <c r="I76" s="2" t="s">
        <v>54</v>
      </c>
      <c r="K76" t="str" cm="1">
        <f t="array" ref="K76">CONCATENATE("    &amp; \hspace{3mm}",C76," &amp; ",
_xlfn.IFS(D76=$A$1,$B$1,D76=$A$2,$B$2,D76="","")," &amp; ",
_xlfn.IFS(E76=$A$1,$B$1,E76=$A$2,$B$2,E76="","")," &amp; ",
_xlfn.IFS(F76=$A$1,$B$1,F76=$A$2,$B$2,F76="","")," &amp; ",
_xlfn.IFS(G76=$A$1,$B$1,G76=$A$2,$B$2,G76="","")," &amp; ",
_xlfn.IFS(H76=$A$1,$B$1,H76=$A$2,$B$2,H76="","")," &amp; ",
_xlfn.IFS(I76=$A$1,$B$1,I76=$A$2,$B$2,I76="",""),
" \\")</f>
        <v xml:space="preserve">    &amp; \hspace{3mm}A1 &amp; \makecell{\ding{108}} &amp; \makecell{\ding{109}} &amp;  &amp;  &amp; \makecell{\ding{109}} &amp; \makecell{\ding{108}} \\</v>
      </c>
    </row>
    <row r="77" spans="1:11" x14ac:dyDescent="0.25">
      <c r="B77" t="s">
        <v>28</v>
      </c>
      <c r="D77" s="2"/>
      <c r="E77" s="2"/>
      <c r="F77" s="2"/>
      <c r="G77" s="2"/>
      <c r="H77" s="2"/>
      <c r="I77" s="2"/>
      <c r="K77" t="str">
        <f>CONCATENATE("&amp; ", B77,"  \\")</f>
        <v>&amp; Budowa akcji  \\</v>
      </c>
    </row>
    <row r="78" spans="1:11" x14ac:dyDescent="0.25">
      <c r="C78" t="s">
        <v>18</v>
      </c>
      <c r="D78" s="2" t="s">
        <v>54</v>
      </c>
      <c r="E78" s="2" t="s">
        <v>55</v>
      </c>
      <c r="F78" s="2"/>
      <c r="G78" s="2"/>
      <c r="H78" s="2" t="s">
        <v>55</v>
      </c>
      <c r="I78" s="2" t="s">
        <v>54</v>
      </c>
      <c r="K78" t="str" cm="1">
        <f t="array" ref="K78">CONCATENATE("    &amp; \hspace{3mm}",C78," &amp; ",
_xlfn.IFS(D78=$A$1,$B$1,D78=$A$2,$B$2,D78="","")," &amp; ",
_xlfn.IFS(E78=$A$1,$B$1,E78=$A$2,$B$2,E78="","")," &amp; ",
_xlfn.IFS(F78=$A$1,$B$1,F78=$A$2,$B$2,F78="","")," &amp; ",
_xlfn.IFS(G78=$A$1,$B$1,G78=$A$2,$B$2,G78="","")," &amp; ",
_xlfn.IFS(H78=$A$1,$B$1,H78=$A$2,$B$2,H78="","")," &amp; ",
_xlfn.IFS(I78=$A$1,$B$1,I78=$A$2,$B$2,I78="",""),
" \\")</f>
        <v xml:space="preserve">    &amp; \hspace{3mm}A1 &amp; \makecell{\ding{108}} &amp; \makecell{\ding{109}} &amp;  &amp;  &amp; \makecell{\ding{109}} &amp; \makecell{\ding{108}} \\</v>
      </c>
    </row>
    <row r="79" spans="1:11" x14ac:dyDescent="0.25">
      <c r="B79" t="s">
        <v>29</v>
      </c>
      <c r="D79" s="2"/>
      <c r="E79" s="2"/>
      <c r="F79" s="2"/>
      <c r="G79" s="2"/>
      <c r="H79" s="2"/>
      <c r="I79" s="2"/>
      <c r="K79" t="str">
        <f>CONCATENATE("&amp; ", B79,"  \\")</f>
        <v>&amp; Budowa obiegu pracy  \\</v>
      </c>
    </row>
    <row r="80" spans="1:11" x14ac:dyDescent="0.25">
      <c r="C80" t="s">
        <v>18</v>
      </c>
      <c r="D80" s="2" t="s">
        <v>54</v>
      </c>
      <c r="E80" s="2" t="s">
        <v>55</v>
      </c>
      <c r="F80" s="2"/>
      <c r="G80" s="2"/>
      <c r="H80" s="2" t="s">
        <v>55</v>
      </c>
      <c r="I80" s="2" t="s">
        <v>54</v>
      </c>
      <c r="K80" t="str" cm="1">
        <f t="array" ref="K80">CONCATENATE("    &amp; \hspace{3mm}",C80," &amp; ",
_xlfn.IFS(D80=$A$1,$B$1,D80=$A$2,$B$2,D80="","")," &amp; ",
_xlfn.IFS(E80=$A$1,$B$1,E80=$A$2,$B$2,E80="","")," &amp; ",
_xlfn.IFS(F80=$A$1,$B$1,F80=$A$2,$B$2,F80="","")," &amp; ",
_xlfn.IFS(G80=$A$1,$B$1,G80=$A$2,$B$2,G80="","")," &amp; ",
_xlfn.IFS(H80=$A$1,$B$1,H80=$A$2,$B$2,H80="","")," &amp; ",
_xlfn.IFS(I80=$A$1,$B$1,I80=$A$2,$B$2,I80="",""),
" \\")</f>
        <v xml:space="preserve">    &amp; \hspace{3mm}A1 &amp; \makecell{\ding{108}} &amp; \makecell{\ding{109}} &amp;  &amp;  &amp; \makecell{\ding{109}} &amp; \makecell{\ding{108}} \\</v>
      </c>
    </row>
    <row r="81" spans="1:11" x14ac:dyDescent="0.25">
      <c r="B81" t="s">
        <v>30</v>
      </c>
      <c r="D81" s="2"/>
      <c r="E81" s="2"/>
      <c r="F81" s="2"/>
      <c r="G81" s="2"/>
      <c r="H81" s="2"/>
      <c r="I81" s="2"/>
      <c r="K81" t="str">
        <f>CONCATENATE("&amp; ", B81,"  \\")</f>
        <v>&amp; Budowa uprawnień  \\</v>
      </c>
    </row>
    <row r="82" spans="1:11" x14ac:dyDescent="0.25">
      <c r="C82" t="s">
        <v>18</v>
      </c>
      <c r="D82" s="2" t="s">
        <v>54</v>
      </c>
      <c r="E82" s="2" t="s">
        <v>55</v>
      </c>
      <c r="F82" s="2"/>
      <c r="G82" s="2"/>
      <c r="H82" s="2" t="s">
        <v>55</v>
      </c>
      <c r="I82" s="2" t="s">
        <v>54</v>
      </c>
      <c r="K82" t="str" cm="1">
        <f t="array" ref="K82">CONCATENATE("    &amp; \hspace{3mm}",C82," &amp; ",
_xlfn.IFS(D82=$A$1,$B$1,D82=$A$2,$B$2,D82="","")," &amp; ",
_xlfn.IFS(E82=$A$1,$B$1,E82=$A$2,$B$2,E82="","")," &amp; ",
_xlfn.IFS(F82=$A$1,$B$1,F82=$A$2,$B$2,F82="","")," &amp; ",
_xlfn.IFS(G82=$A$1,$B$1,G82=$A$2,$B$2,G82="","")," &amp; ",
_xlfn.IFS(H82=$A$1,$B$1,H82=$A$2,$B$2,H82="","")," &amp; ",
_xlfn.IFS(I82=$A$1,$B$1,I82=$A$2,$B$2,I82="",""),
" \\")</f>
        <v xml:space="preserve">    &amp; \hspace{3mm}A1 &amp; \makecell{\ding{108}} &amp; \makecell{\ding{109}} &amp;  &amp;  &amp; \makecell{\ding{109}} &amp; \makecell{\ding{108}} \\</v>
      </c>
    </row>
    <row r="83" spans="1:11" x14ac:dyDescent="0.25">
      <c r="D83" s="2"/>
      <c r="E83" s="2"/>
      <c r="F83" s="2"/>
      <c r="G83" s="2"/>
      <c r="H83" s="2"/>
      <c r="I83" s="2"/>
      <c r="K83" t="s">
        <v>0</v>
      </c>
    </row>
    <row r="84" spans="1:11" x14ac:dyDescent="0.25">
      <c r="D84" s="2"/>
      <c r="E84" s="2"/>
      <c r="F84" s="2"/>
      <c r="G84" s="2"/>
      <c r="H84" s="2"/>
      <c r="I84" s="2"/>
      <c r="K84" t="s">
        <v>1</v>
      </c>
    </row>
    <row r="85" spans="1:11" x14ac:dyDescent="0.25">
      <c r="D85" s="2"/>
      <c r="E85" s="2"/>
      <c r="F85" s="2"/>
      <c r="G85" s="2"/>
      <c r="H85" s="2"/>
      <c r="I85" s="2"/>
    </row>
    <row r="86" spans="1:11" x14ac:dyDescent="0.25">
      <c r="A86" t="s">
        <v>31</v>
      </c>
      <c r="D86" s="2"/>
      <c r="E86" s="2"/>
      <c r="F86" s="2"/>
      <c r="G86" s="2"/>
      <c r="H86" s="2"/>
      <c r="I86" s="2"/>
      <c r="K86" t="str">
        <f>CONCATENATE("\multirow{21}{*}{ \rotatebox{90}{\makecell{",A86,"} \hspace{2pt}} } \\")</f>
        <v>\multirow{21}{*}{ \rotatebox{90}{\makecell{Wdrożenie systemu} \hspace{2pt}} } \\</v>
      </c>
    </row>
    <row r="87" spans="1:11" x14ac:dyDescent="0.25">
      <c r="B87" t="s">
        <v>32</v>
      </c>
      <c r="D87" s="2"/>
      <c r="E87" s="2"/>
      <c r="F87" s="2"/>
      <c r="G87" s="2"/>
      <c r="H87" s="2"/>
      <c r="I87" s="2"/>
      <c r="K87" t="str">
        <f>CONCATENATE("&amp; ", B87,"  \\")</f>
        <v>&amp; Instalacja środowiska  \\</v>
      </c>
    </row>
    <row r="88" spans="1:11" x14ac:dyDescent="0.25">
      <c r="C88" t="s">
        <v>18</v>
      </c>
      <c r="D88" s="2" t="s">
        <v>54</v>
      </c>
      <c r="E88" s="2" t="s">
        <v>55</v>
      </c>
      <c r="F88" s="2"/>
      <c r="G88" s="2"/>
      <c r="H88" s="2" t="s">
        <v>55</v>
      </c>
      <c r="I88" s="2" t="s">
        <v>54</v>
      </c>
      <c r="K88" t="str" cm="1">
        <f t="array" ref="K88">CONCATENATE("    &amp; \hspace{3mm}",C88," &amp; ",
_xlfn.IFS(D88=$A$1,$B$1,D88=$A$2,$B$2,D88="","")," &amp; ",
_xlfn.IFS(E88=$A$1,$B$1,E88=$A$2,$B$2,E88="","")," &amp; ",
_xlfn.IFS(F88=$A$1,$B$1,F88=$A$2,$B$2,F88="","")," &amp; ",
_xlfn.IFS(G88=$A$1,$B$1,G88=$A$2,$B$2,G88="","")," &amp; ",
_xlfn.IFS(H88=$A$1,$B$1,H88=$A$2,$B$2,H88="","")," &amp; ",
_xlfn.IFS(I88=$A$1,$B$1,I88=$A$2,$B$2,I88="",""),
" \\")</f>
        <v xml:space="preserve">    &amp; \hspace{3mm}A1 &amp; \makecell{\ding{108}} &amp; \makecell{\ding{109}} &amp;  &amp;  &amp; \makecell{\ding{109}} &amp; \makecell{\ding{108}} \\</v>
      </c>
    </row>
    <row r="89" spans="1:11" x14ac:dyDescent="0.25">
      <c r="B89" t="s">
        <v>33</v>
      </c>
      <c r="D89" s="2"/>
      <c r="E89" s="2"/>
      <c r="F89" s="2"/>
      <c r="G89" s="2"/>
      <c r="H89" s="2"/>
      <c r="I89" s="2"/>
      <c r="K89" t="str">
        <f t="shared" ref="K89:K105" si="0">CONCATENATE("&amp; ", B89,"  \\")</f>
        <v>&amp; Instalacja bazy danych  \\</v>
      </c>
    </row>
    <row r="90" spans="1:11" x14ac:dyDescent="0.25">
      <c r="C90" t="s">
        <v>18</v>
      </c>
      <c r="D90" s="2" t="s">
        <v>54</v>
      </c>
      <c r="E90" s="2" t="s">
        <v>55</v>
      </c>
      <c r="F90" s="2"/>
      <c r="G90" s="2"/>
      <c r="H90" s="2" t="s">
        <v>55</v>
      </c>
      <c r="I90" s="2" t="s">
        <v>54</v>
      </c>
      <c r="K90" t="str" cm="1">
        <f t="array" ref="K90">CONCATENATE("    &amp; \hspace{3mm}",C90," &amp; ",
_xlfn.IFS(D90=$A$1,$B$1,D90=$A$2,$B$2,D90="","")," &amp; ",
_xlfn.IFS(E90=$A$1,$B$1,E90=$A$2,$B$2,E90="","")," &amp; ",
_xlfn.IFS(F90=$A$1,$B$1,F90=$A$2,$B$2,F90="","")," &amp; ",
_xlfn.IFS(G90=$A$1,$B$1,G90=$A$2,$B$2,G90="","")," &amp; ",
_xlfn.IFS(H90=$A$1,$B$1,H90=$A$2,$B$2,H90="","")," &amp; ",
_xlfn.IFS(I90=$A$1,$B$1,I90=$A$2,$B$2,I90="",""),
" \\")</f>
        <v xml:space="preserve">    &amp; \hspace{3mm}A1 &amp; \makecell{\ding{108}} &amp; \makecell{\ding{109}} &amp;  &amp;  &amp; \makecell{\ding{109}} &amp; \makecell{\ding{108}} \\</v>
      </c>
    </row>
    <row r="91" spans="1:11" x14ac:dyDescent="0.25">
      <c r="B91" t="s">
        <v>34</v>
      </c>
      <c r="D91" s="2"/>
      <c r="E91" s="2"/>
      <c r="F91" s="2"/>
      <c r="G91" s="2"/>
      <c r="H91" s="2"/>
      <c r="I91" s="2"/>
      <c r="K91" t="str">
        <f t="shared" si="0"/>
        <v>&amp; Instalacja interfejsu użytkownika  \\</v>
      </c>
    </row>
    <row r="92" spans="1:11" x14ac:dyDescent="0.25">
      <c r="C92" t="s">
        <v>18</v>
      </c>
      <c r="D92" s="2" t="s">
        <v>54</v>
      </c>
      <c r="E92" s="2" t="s">
        <v>55</v>
      </c>
      <c r="F92" s="2"/>
      <c r="G92" s="2"/>
      <c r="H92" s="2" t="s">
        <v>55</v>
      </c>
      <c r="I92" s="2" t="s">
        <v>54</v>
      </c>
      <c r="K92" t="str" cm="1">
        <f t="array" ref="K92">CONCATENATE("    &amp; \hspace{3mm}",C92," &amp; ",
_xlfn.IFS(D92=$A$1,$B$1,D92=$A$2,$B$2,D92="","")," &amp; ",
_xlfn.IFS(E92=$A$1,$B$1,E92=$A$2,$B$2,E92="","")," &amp; ",
_xlfn.IFS(F92=$A$1,$B$1,F92=$A$2,$B$2,F92="","")," &amp; ",
_xlfn.IFS(G92=$A$1,$B$1,G92=$A$2,$B$2,G92="","")," &amp; ",
_xlfn.IFS(H92=$A$1,$B$1,H92=$A$2,$B$2,H92="","")," &amp; ",
_xlfn.IFS(I92=$A$1,$B$1,I92=$A$2,$B$2,I92="",""),
" \\")</f>
        <v xml:space="preserve">    &amp; \hspace{3mm}A1 &amp; \makecell{\ding{108}} &amp; \makecell{\ding{109}} &amp;  &amp;  &amp; \makecell{\ding{109}} &amp; \makecell{\ding{108}} \\</v>
      </c>
    </row>
    <row r="93" spans="1:11" x14ac:dyDescent="0.25">
      <c r="B93" t="s">
        <v>49</v>
      </c>
      <c r="D93" s="2"/>
      <c r="E93" s="2"/>
      <c r="F93" s="2"/>
      <c r="G93" s="2"/>
      <c r="H93" s="2"/>
      <c r="I93" s="2"/>
      <c r="K93" t="str">
        <f t="shared" si="0"/>
        <v>&amp; Instalacja reguł walidacji  \\</v>
      </c>
    </row>
    <row r="94" spans="1:11" x14ac:dyDescent="0.25">
      <c r="C94" t="s">
        <v>18</v>
      </c>
      <c r="D94" s="2" t="s">
        <v>54</v>
      </c>
      <c r="E94" s="2" t="s">
        <v>55</v>
      </c>
      <c r="F94" s="2"/>
      <c r="G94" s="2"/>
      <c r="H94" s="2" t="s">
        <v>55</v>
      </c>
      <c r="I94" s="2" t="s">
        <v>54</v>
      </c>
      <c r="K94" t="str" cm="1">
        <f t="array" ref="K94">CONCATENATE("    &amp; \hspace{3mm}",C94," &amp; ",
_xlfn.IFS(D94=$A$1,$B$1,D94=$A$2,$B$2,D94="","")," &amp; ",
_xlfn.IFS(E94=$A$1,$B$1,E94=$A$2,$B$2,E94="","")," &amp; ",
_xlfn.IFS(F94=$A$1,$B$1,F94=$A$2,$B$2,F94="","")," &amp; ",
_xlfn.IFS(G94=$A$1,$B$1,G94=$A$2,$B$2,G94="","")," &amp; ",
_xlfn.IFS(H94=$A$1,$B$1,H94=$A$2,$B$2,H94="","")," &amp; ",
_xlfn.IFS(I94=$A$1,$B$1,I94=$A$2,$B$2,I94="",""),
" \\")</f>
        <v xml:space="preserve">    &amp; \hspace{3mm}A1 &amp; \makecell{\ding{108}} &amp; \makecell{\ding{109}} &amp;  &amp;  &amp; \makecell{\ding{109}} &amp; \makecell{\ding{108}} \\</v>
      </c>
    </row>
    <row r="95" spans="1:11" x14ac:dyDescent="0.25">
      <c r="B95" t="s">
        <v>35</v>
      </c>
      <c r="D95" s="2"/>
      <c r="E95" s="2"/>
      <c r="F95" s="2"/>
      <c r="G95" s="2"/>
      <c r="H95" s="2"/>
      <c r="I95" s="2"/>
      <c r="K95" t="str">
        <f t="shared" si="0"/>
        <v>&amp; Instalacja reguł biznesowych  \\</v>
      </c>
    </row>
    <row r="96" spans="1:11" x14ac:dyDescent="0.25">
      <c r="C96" t="s">
        <v>18</v>
      </c>
      <c r="D96" s="2" t="s">
        <v>54</v>
      </c>
      <c r="E96" s="2" t="s">
        <v>55</v>
      </c>
      <c r="F96" s="2"/>
      <c r="G96" s="2"/>
      <c r="H96" s="2" t="s">
        <v>55</v>
      </c>
      <c r="I96" s="2" t="s">
        <v>54</v>
      </c>
      <c r="K96" t="str" cm="1">
        <f t="array" ref="K96">CONCATENATE("    &amp; \hspace{3mm}",C96," &amp; ",
_xlfn.IFS(D96=$A$1,$B$1,D96=$A$2,$B$2,D96="","")," &amp; ",
_xlfn.IFS(E96=$A$1,$B$1,E96=$A$2,$B$2,E96="","")," &amp; ",
_xlfn.IFS(F96=$A$1,$B$1,F96=$A$2,$B$2,F96="","")," &amp; ",
_xlfn.IFS(G96=$A$1,$B$1,G96=$A$2,$B$2,G96="","")," &amp; ",
_xlfn.IFS(H96=$A$1,$B$1,H96=$A$2,$B$2,H96="","")," &amp; ",
_xlfn.IFS(I96=$A$1,$B$1,I96=$A$2,$B$2,I96="",""),
" \\")</f>
        <v xml:space="preserve">    &amp; \hspace{3mm}A1 &amp; \makecell{\ding{108}} &amp; \makecell{\ding{109}} &amp;  &amp;  &amp; \makecell{\ding{109}} &amp; \makecell{\ding{108}} \\</v>
      </c>
    </row>
    <row r="97" spans="2:11" x14ac:dyDescent="0.25">
      <c r="B97" t="s">
        <v>36</v>
      </c>
      <c r="D97" s="2"/>
      <c r="E97" s="2"/>
      <c r="F97" s="2"/>
      <c r="G97" s="2"/>
      <c r="H97" s="2"/>
      <c r="I97" s="2"/>
      <c r="K97" t="str">
        <f t="shared" si="0"/>
        <v>&amp; Instalacja procedur naliczania(?))  \\</v>
      </c>
    </row>
    <row r="98" spans="2:11" x14ac:dyDescent="0.25">
      <c r="C98" t="s">
        <v>18</v>
      </c>
      <c r="D98" s="2" t="s">
        <v>54</v>
      </c>
      <c r="E98" s="2" t="s">
        <v>55</v>
      </c>
      <c r="F98" s="2"/>
      <c r="G98" s="2"/>
      <c r="H98" s="2" t="s">
        <v>55</v>
      </c>
      <c r="I98" s="2" t="s">
        <v>54</v>
      </c>
      <c r="K98" t="str" cm="1">
        <f t="array" ref="K98">CONCATENATE("    &amp; \hspace{3mm}",C98," &amp; ",
_xlfn.IFS(D98=$A$1,$B$1,D98=$A$2,$B$2,D98="","")," &amp; ",
_xlfn.IFS(E98=$A$1,$B$1,E98=$A$2,$B$2,E98="","")," &amp; ",
_xlfn.IFS(F98=$A$1,$B$1,F98=$A$2,$B$2,F98="","")," &amp; ",
_xlfn.IFS(G98=$A$1,$B$1,G98=$A$2,$B$2,G98="","")," &amp; ",
_xlfn.IFS(H98=$A$1,$B$1,H98=$A$2,$B$2,H98="","")," &amp; ",
_xlfn.IFS(I98=$A$1,$B$1,I98=$A$2,$B$2,I98="",""),
" \\")</f>
        <v xml:space="preserve">    &amp; \hspace{3mm}A1 &amp; \makecell{\ding{108}} &amp; \makecell{\ding{109}} &amp;  &amp;  &amp; \makecell{\ding{109}} &amp; \makecell{\ding{108}} \\</v>
      </c>
    </row>
    <row r="99" spans="2:11" x14ac:dyDescent="0.25">
      <c r="B99" t="s">
        <v>37</v>
      </c>
      <c r="D99" s="2"/>
      <c r="E99" s="2"/>
      <c r="F99" s="2"/>
      <c r="G99" s="2"/>
      <c r="H99" s="2"/>
      <c r="I99" s="2"/>
      <c r="K99" t="str">
        <f t="shared" si="0"/>
        <v>&amp; Instalacja akcji  \\</v>
      </c>
    </row>
    <row r="100" spans="2:11" x14ac:dyDescent="0.25">
      <c r="C100" t="s">
        <v>18</v>
      </c>
      <c r="D100" s="2" t="s">
        <v>54</v>
      </c>
      <c r="E100" s="2" t="s">
        <v>55</v>
      </c>
      <c r="F100" s="2"/>
      <c r="G100" s="2"/>
      <c r="H100" s="2" t="s">
        <v>55</v>
      </c>
      <c r="I100" s="2" t="s">
        <v>54</v>
      </c>
      <c r="K100" t="str" cm="1">
        <f t="array" ref="K100">CONCATENATE("    &amp; \hspace{3mm}",C100," &amp; ",
_xlfn.IFS(D100=$A$1,$B$1,D100=$A$2,$B$2,D100="","")," &amp; ",
_xlfn.IFS(E100=$A$1,$B$1,E100=$A$2,$B$2,E100="","")," &amp; ",
_xlfn.IFS(F100=$A$1,$B$1,F100=$A$2,$B$2,F100="","")," &amp; ",
_xlfn.IFS(G100=$A$1,$B$1,G100=$A$2,$B$2,G100="","")," &amp; ",
_xlfn.IFS(H100=$A$1,$B$1,H100=$A$2,$B$2,H100="","")," &amp; ",
_xlfn.IFS(I100=$A$1,$B$1,I100=$A$2,$B$2,I100="",""),
" \\")</f>
        <v xml:space="preserve">    &amp; \hspace{3mm}A1 &amp; \makecell{\ding{108}} &amp; \makecell{\ding{109}} &amp;  &amp;  &amp; \makecell{\ding{109}} &amp; \makecell{\ding{108}} \\</v>
      </c>
    </row>
    <row r="101" spans="2:11" x14ac:dyDescent="0.25">
      <c r="B101" t="s">
        <v>38</v>
      </c>
      <c r="D101" s="2"/>
      <c r="E101" s="2"/>
      <c r="F101" s="2"/>
      <c r="G101" s="2"/>
      <c r="H101" s="2"/>
      <c r="I101" s="2"/>
      <c r="K101" t="str">
        <f t="shared" si="0"/>
        <v>&amp; Instalacja obiegu pracy  \\</v>
      </c>
    </row>
    <row r="102" spans="2:11" x14ac:dyDescent="0.25">
      <c r="C102" t="s">
        <v>18</v>
      </c>
      <c r="D102" s="2" t="s">
        <v>54</v>
      </c>
      <c r="E102" s="2" t="s">
        <v>55</v>
      </c>
      <c r="F102" s="2"/>
      <c r="G102" s="2"/>
      <c r="H102" s="2" t="s">
        <v>55</v>
      </c>
      <c r="I102" s="2" t="s">
        <v>54</v>
      </c>
      <c r="K102" t="str" cm="1">
        <f t="array" ref="K102">CONCATENATE("    &amp; \hspace{3mm}",C102," &amp; ",
_xlfn.IFS(D102=$A$1,$B$1,D102=$A$2,$B$2,D102="","")," &amp; ",
_xlfn.IFS(E102=$A$1,$B$1,E102=$A$2,$B$2,E102="","")," &amp; ",
_xlfn.IFS(F102=$A$1,$B$1,F102=$A$2,$B$2,F102="","")," &amp; ",
_xlfn.IFS(G102=$A$1,$B$1,G102=$A$2,$B$2,G102="","")," &amp; ",
_xlfn.IFS(H102=$A$1,$B$1,H102=$A$2,$B$2,H102="","")," &amp; ",
_xlfn.IFS(I102=$A$1,$B$1,I102=$A$2,$B$2,I102="",""),
" \\")</f>
        <v xml:space="preserve">    &amp; \hspace{3mm}A1 &amp; \makecell{\ding{108}} &amp; \makecell{\ding{109}} &amp;  &amp;  &amp; \makecell{\ding{109}} &amp; \makecell{\ding{108}} \\</v>
      </c>
    </row>
    <row r="103" spans="2:11" x14ac:dyDescent="0.25">
      <c r="B103" t="s">
        <v>39</v>
      </c>
      <c r="D103" s="2"/>
      <c r="E103" s="2"/>
      <c r="F103" s="2"/>
      <c r="G103" s="2"/>
      <c r="H103" s="2"/>
      <c r="I103" s="2"/>
      <c r="K103" t="str">
        <f t="shared" si="0"/>
        <v>&amp; Wdrożenie uprawnień  \\</v>
      </c>
    </row>
    <row r="104" spans="2:11" x14ac:dyDescent="0.25">
      <c r="C104" t="s">
        <v>18</v>
      </c>
      <c r="D104" s="2" t="s">
        <v>54</v>
      </c>
      <c r="E104" s="2" t="s">
        <v>55</v>
      </c>
      <c r="F104" s="2"/>
      <c r="G104" s="2"/>
      <c r="H104" s="2" t="s">
        <v>55</v>
      </c>
      <c r="I104" s="2" t="s">
        <v>54</v>
      </c>
      <c r="K104" t="str" cm="1">
        <f t="array" ref="K104">CONCATENATE("    &amp; \hspace{3mm}",C104," &amp; ",
_xlfn.IFS(D104=$A$1,$B$1,D104=$A$2,$B$2,D104="","")," &amp; ",
_xlfn.IFS(E104=$A$1,$B$1,E104=$A$2,$B$2,E104="","")," &amp; ",
_xlfn.IFS(F104=$A$1,$B$1,F104=$A$2,$B$2,F104="","")," &amp; ",
_xlfn.IFS(G104=$A$1,$B$1,G104=$A$2,$B$2,G104="","")," &amp; ",
_xlfn.IFS(H104=$A$1,$B$1,H104=$A$2,$B$2,H104="","")," &amp; ",
_xlfn.IFS(I104=$A$1,$B$1,I104=$A$2,$B$2,I104="",""),
" \\")</f>
        <v xml:space="preserve">    &amp; \hspace{3mm}A1 &amp; \makecell{\ding{108}} &amp; \makecell{\ding{109}} &amp;  &amp;  &amp; \makecell{\ding{109}} &amp; \makecell{\ding{108}} \\</v>
      </c>
    </row>
    <row r="105" spans="2:11" x14ac:dyDescent="0.25">
      <c r="B105" t="s">
        <v>40</v>
      </c>
      <c r="D105" s="2"/>
      <c r="E105" s="2"/>
      <c r="F105" s="2"/>
      <c r="G105" s="2"/>
      <c r="H105" s="2"/>
      <c r="I105" s="2"/>
      <c r="K105" t="str">
        <f t="shared" si="0"/>
        <v>&amp; Wdrożenie zmian i poprawek  \\</v>
      </c>
    </row>
    <row r="106" spans="2:11" x14ac:dyDescent="0.25">
      <c r="C106" t="s">
        <v>18</v>
      </c>
      <c r="D106" s="2" t="s">
        <v>54</v>
      </c>
      <c r="E106" s="2" t="s">
        <v>55</v>
      </c>
      <c r="F106" s="2"/>
      <c r="G106" s="2"/>
      <c r="H106" s="2" t="s">
        <v>55</v>
      </c>
      <c r="I106" s="2" t="s">
        <v>54</v>
      </c>
      <c r="K106" t="str" cm="1">
        <f t="array" ref="K106">CONCATENATE("    &amp; \hspace{3mm}",C106," &amp; ",
_xlfn.IFS(D106=$A$1,$B$1,D106=$A$2,$B$2,D106="","")," &amp; ",
_xlfn.IFS(E106=$A$1,$B$1,E106=$A$2,$B$2,E106="","")," &amp; ",
_xlfn.IFS(F106=$A$1,$B$1,F106=$A$2,$B$2,F106="","")," &amp; ",
_xlfn.IFS(G106=$A$1,$B$1,G106=$A$2,$B$2,G106="","")," &amp; ",
_xlfn.IFS(H106=$A$1,$B$1,H106=$A$2,$B$2,H106="","")," &amp; ",
_xlfn.IFS(I106=$A$1,$B$1,I106=$A$2,$B$2,I106="",""),
" \\")</f>
        <v xml:space="preserve">    &amp; \hspace{3mm}A1 &amp; \makecell{\ding{108}} &amp; \makecell{\ding{109}} &amp;  &amp;  &amp; \makecell{\ding{109}} &amp; \makecell{\ding{108}} \\</v>
      </c>
    </row>
    <row r="107" spans="2:11" x14ac:dyDescent="0.25">
      <c r="D107" s="2"/>
      <c r="E107" s="2"/>
      <c r="F107" s="2"/>
      <c r="G107" s="2"/>
      <c r="H107" s="2"/>
      <c r="I107" s="2"/>
      <c r="K107" t="s">
        <v>0</v>
      </c>
    </row>
    <row r="108" spans="2:11" x14ac:dyDescent="0.25">
      <c r="D108" s="2"/>
      <c r="E108" s="2"/>
      <c r="F108" s="2"/>
      <c r="G108" s="2"/>
      <c r="H108" s="2"/>
      <c r="I108" s="2"/>
      <c r="K10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6A5C-B3F4-4CB1-8CF2-9A9034C59D64}">
  <dimension ref="A1:E127"/>
  <sheetViews>
    <sheetView topLeftCell="A16" workbookViewId="0">
      <selection activeCell="E26" sqref="E26"/>
    </sheetView>
  </sheetViews>
  <sheetFormatPr defaultRowHeight="15.75" x14ac:dyDescent="0.25"/>
  <cols>
    <col min="1" max="1" width="15" customWidth="1"/>
    <col min="2" max="2" width="21" bestFit="1" customWidth="1"/>
    <col min="3" max="3" width="26.375" customWidth="1"/>
    <col min="4" max="4" width="53" customWidth="1"/>
    <col min="5" max="5" width="91" customWidth="1"/>
  </cols>
  <sheetData>
    <row r="1" spans="1:5" x14ac:dyDescent="0.25">
      <c r="A1" s="4" t="s">
        <v>86</v>
      </c>
      <c r="B1" s="4" t="s">
        <v>88</v>
      </c>
      <c r="C1" s="4" t="s">
        <v>87</v>
      </c>
      <c r="D1" s="4" t="s">
        <v>84</v>
      </c>
      <c r="E1" s="4" t="s">
        <v>89</v>
      </c>
    </row>
    <row r="2" spans="1:5" x14ac:dyDescent="0.25">
      <c r="A2" t="s">
        <v>42</v>
      </c>
      <c r="B2" t="s">
        <v>94</v>
      </c>
      <c r="C2" s="7"/>
      <c r="D2" s="8" t="s">
        <v>140</v>
      </c>
      <c r="E2" s="34"/>
    </row>
    <row r="3" spans="1:5" x14ac:dyDescent="0.25">
      <c r="C3" t="s">
        <v>135</v>
      </c>
      <c r="D3" s="8" t="s">
        <v>92</v>
      </c>
      <c r="E3" t="s">
        <v>93</v>
      </c>
    </row>
    <row r="4" spans="1:5" x14ac:dyDescent="0.25">
      <c r="C4" t="s">
        <v>136</v>
      </c>
      <c r="D4" s="8" t="s">
        <v>85</v>
      </c>
      <c r="E4" t="s">
        <v>90</v>
      </c>
    </row>
    <row r="5" spans="1:5" x14ac:dyDescent="0.25">
      <c r="C5" t="s">
        <v>137</v>
      </c>
      <c r="D5" s="8" t="s">
        <v>91</v>
      </c>
      <c r="E5" t="s">
        <v>152</v>
      </c>
    </row>
    <row r="6" spans="1:5" x14ac:dyDescent="0.25">
      <c r="C6" t="s">
        <v>134</v>
      </c>
      <c r="D6" s="8" t="s">
        <v>97</v>
      </c>
      <c r="E6" t="s">
        <v>98</v>
      </c>
    </row>
    <row r="7" spans="1:5" x14ac:dyDescent="0.25">
      <c r="C7" t="s">
        <v>133</v>
      </c>
      <c r="D7" s="8" t="s">
        <v>99</v>
      </c>
      <c r="E7" t="s">
        <v>100</v>
      </c>
    </row>
    <row r="8" spans="1:5" x14ac:dyDescent="0.25">
      <c r="B8" t="s">
        <v>95</v>
      </c>
      <c r="C8" s="10"/>
      <c r="D8" s="10"/>
      <c r="E8" s="10"/>
    </row>
    <row r="9" spans="1:5" x14ac:dyDescent="0.25">
      <c r="C9" t="s">
        <v>128</v>
      </c>
      <c r="D9" s="8" t="s">
        <v>126</v>
      </c>
      <c r="E9" t="s">
        <v>127</v>
      </c>
    </row>
    <row r="10" spans="1:5" x14ac:dyDescent="0.25">
      <c r="C10" t="s">
        <v>129</v>
      </c>
      <c r="D10" s="8" t="s">
        <v>120</v>
      </c>
      <c r="E10" t="s">
        <v>121</v>
      </c>
    </row>
    <row r="11" spans="1:5" x14ac:dyDescent="0.25">
      <c r="C11" s="5" t="s">
        <v>143</v>
      </c>
      <c r="D11" s="8"/>
    </row>
    <row r="12" spans="1:5" x14ac:dyDescent="0.25">
      <c r="C12" t="s">
        <v>130</v>
      </c>
      <c r="D12" s="8" t="s">
        <v>118</v>
      </c>
      <c r="E12" t="s">
        <v>119</v>
      </c>
    </row>
    <row r="13" spans="1:5" x14ac:dyDescent="0.25">
      <c r="C13" t="s">
        <v>131</v>
      </c>
      <c r="D13" s="8" t="s">
        <v>124</v>
      </c>
      <c r="E13" t="s">
        <v>125</v>
      </c>
    </row>
    <row r="14" spans="1:5" x14ac:dyDescent="0.25">
      <c r="C14" t="s">
        <v>132</v>
      </c>
      <c r="D14" s="8" t="s">
        <v>122</v>
      </c>
      <c r="E14" t="s">
        <v>123</v>
      </c>
    </row>
    <row r="15" spans="1:5" x14ac:dyDescent="0.25">
      <c r="C15" t="s">
        <v>104</v>
      </c>
      <c r="D15" s="8" t="s">
        <v>106</v>
      </c>
      <c r="E15" t="s">
        <v>105</v>
      </c>
    </row>
    <row r="16" spans="1:5" x14ac:dyDescent="0.25">
      <c r="B16" t="s">
        <v>96</v>
      </c>
      <c r="C16" s="10"/>
      <c r="D16" s="10"/>
      <c r="E16" s="10"/>
    </row>
    <row r="17" spans="1:5" x14ac:dyDescent="0.25">
      <c r="C17" t="s">
        <v>113</v>
      </c>
      <c r="D17" s="8" t="s">
        <v>107</v>
      </c>
      <c r="E17" t="s">
        <v>108</v>
      </c>
    </row>
    <row r="18" spans="1:5" x14ac:dyDescent="0.25">
      <c r="C18" t="s">
        <v>112</v>
      </c>
      <c r="D18" s="8" t="s">
        <v>109</v>
      </c>
      <c r="E18" t="s">
        <v>161</v>
      </c>
    </row>
    <row r="19" spans="1:5" x14ac:dyDescent="0.25">
      <c r="C19" t="s">
        <v>111</v>
      </c>
      <c r="D19" s="8" t="s">
        <v>110</v>
      </c>
      <c r="E19" t="s">
        <v>117</v>
      </c>
    </row>
    <row r="20" spans="1:5" x14ac:dyDescent="0.25">
      <c r="C20" t="s">
        <v>114</v>
      </c>
      <c r="D20" s="8" t="s">
        <v>115</v>
      </c>
      <c r="E20" t="s">
        <v>116</v>
      </c>
    </row>
    <row r="21" spans="1:5" x14ac:dyDescent="0.25">
      <c r="C21" t="s">
        <v>101</v>
      </c>
      <c r="D21" s="8" t="s">
        <v>102</v>
      </c>
      <c r="E21" t="s">
        <v>103</v>
      </c>
    </row>
    <row r="22" spans="1:5" x14ac:dyDescent="0.25">
      <c r="A22" s="6"/>
      <c r="B22" s="6"/>
      <c r="C22" s="6"/>
      <c r="D22" s="11"/>
      <c r="E22" s="11"/>
    </row>
    <row r="23" spans="1:5" x14ac:dyDescent="0.25">
      <c r="A23" t="s">
        <v>138</v>
      </c>
      <c r="B23" t="s">
        <v>94</v>
      </c>
      <c r="D23" s="8" t="s">
        <v>139</v>
      </c>
      <c r="E23" s="10"/>
    </row>
    <row r="24" spans="1:5" x14ac:dyDescent="0.25">
      <c r="C24" t="s">
        <v>135</v>
      </c>
      <c r="D24" s="8" t="s">
        <v>150</v>
      </c>
      <c r="E24" t="s">
        <v>149</v>
      </c>
    </row>
    <row r="25" spans="1:5" x14ac:dyDescent="0.25">
      <c r="C25" t="s">
        <v>136</v>
      </c>
      <c r="D25" s="8" t="s">
        <v>141</v>
      </c>
      <c r="E25" t="s">
        <v>142</v>
      </c>
    </row>
    <row r="26" spans="1:5" x14ac:dyDescent="0.25">
      <c r="C26" t="s">
        <v>137</v>
      </c>
      <c r="D26" s="8" t="s">
        <v>145</v>
      </c>
      <c r="E26" s="7" t="s">
        <v>154</v>
      </c>
    </row>
    <row r="27" spans="1:5" x14ac:dyDescent="0.25">
      <c r="C27" t="s">
        <v>134</v>
      </c>
      <c r="D27" s="8" t="s">
        <v>153</v>
      </c>
      <c r="E27" t="s">
        <v>155</v>
      </c>
    </row>
    <row r="28" spans="1:5" x14ac:dyDescent="0.25">
      <c r="C28" t="s">
        <v>133</v>
      </c>
      <c r="D28" s="8" t="s">
        <v>148</v>
      </c>
      <c r="E28" s="7" t="s">
        <v>147</v>
      </c>
    </row>
    <row r="29" spans="1:5" x14ac:dyDescent="0.25">
      <c r="B29" t="s">
        <v>95</v>
      </c>
      <c r="C29" s="10"/>
      <c r="D29" s="10"/>
      <c r="E29" s="10"/>
    </row>
    <row r="30" spans="1:5" x14ac:dyDescent="0.25">
      <c r="C30" t="s">
        <v>128</v>
      </c>
      <c r="D30" s="8" t="s">
        <v>160</v>
      </c>
      <c r="E30" t="s">
        <v>149</v>
      </c>
    </row>
    <row r="31" spans="1:5" x14ac:dyDescent="0.25">
      <c r="C31" t="s">
        <v>129</v>
      </c>
      <c r="D31" s="8" t="s">
        <v>170</v>
      </c>
      <c r="E31" t="s">
        <v>171</v>
      </c>
    </row>
    <row r="32" spans="1:5" x14ac:dyDescent="0.25">
      <c r="C32" s="25" t="s">
        <v>143</v>
      </c>
      <c r="D32" s="8" t="s">
        <v>144</v>
      </c>
      <c r="E32" s="7" t="s">
        <v>156</v>
      </c>
    </row>
    <row r="33" spans="1:5" x14ac:dyDescent="0.25">
      <c r="C33" t="s">
        <v>130</v>
      </c>
      <c r="D33" s="8" t="s">
        <v>145</v>
      </c>
      <c r="E33" t="s">
        <v>157</v>
      </c>
    </row>
    <row r="34" spans="1:5" x14ac:dyDescent="0.25">
      <c r="C34" t="s">
        <v>131</v>
      </c>
      <c r="D34" s="8" t="s">
        <v>153</v>
      </c>
      <c r="E34" t="s">
        <v>172</v>
      </c>
    </row>
    <row r="35" spans="1:5" x14ac:dyDescent="0.25">
      <c r="C35" t="s">
        <v>132</v>
      </c>
      <c r="D35" s="8" t="s">
        <v>146</v>
      </c>
      <c r="E35" s="7" t="s">
        <v>159</v>
      </c>
    </row>
    <row r="36" spans="1:5" x14ac:dyDescent="0.25">
      <c r="C36" t="s">
        <v>104</v>
      </c>
      <c r="D36" s="8" t="s">
        <v>151</v>
      </c>
      <c r="E36" t="s">
        <v>158</v>
      </c>
    </row>
    <row r="37" spans="1:5" x14ac:dyDescent="0.25">
      <c r="B37" t="s">
        <v>96</v>
      </c>
      <c r="C37" s="10"/>
      <c r="D37" s="10"/>
      <c r="E37" s="10"/>
    </row>
    <row r="38" spans="1:5" x14ac:dyDescent="0.25">
      <c r="C38" t="s">
        <v>113</v>
      </c>
      <c r="D38" s="8" t="s">
        <v>164</v>
      </c>
      <c r="E38" t="s">
        <v>162</v>
      </c>
    </row>
    <row r="39" spans="1:5" x14ac:dyDescent="0.25">
      <c r="C39" t="s">
        <v>112</v>
      </c>
      <c r="D39" s="8" t="s">
        <v>165</v>
      </c>
      <c r="E39" t="s">
        <v>161</v>
      </c>
    </row>
    <row r="40" spans="1:5" x14ac:dyDescent="0.25">
      <c r="C40" t="s">
        <v>111</v>
      </c>
      <c r="D40" s="8" t="s">
        <v>164</v>
      </c>
      <c r="E40" t="s">
        <v>169</v>
      </c>
    </row>
    <row r="41" spans="1:5" x14ac:dyDescent="0.25">
      <c r="C41" t="s">
        <v>114</v>
      </c>
      <c r="D41" s="8" t="s">
        <v>163</v>
      </c>
      <c r="E41" t="s">
        <v>166</v>
      </c>
    </row>
    <row r="42" spans="1:5" x14ac:dyDescent="0.25">
      <c r="C42" t="s">
        <v>101</v>
      </c>
      <c r="D42" s="8" t="s">
        <v>168</v>
      </c>
      <c r="E42" t="s">
        <v>167</v>
      </c>
    </row>
    <row r="43" spans="1:5" x14ac:dyDescent="0.25">
      <c r="A43" s="6"/>
      <c r="B43" s="6"/>
      <c r="C43" s="6"/>
      <c r="D43" s="11"/>
      <c r="E43" s="11"/>
    </row>
    <row r="44" spans="1:5" x14ac:dyDescent="0.25">
      <c r="A44" t="s">
        <v>173</v>
      </c>
      <c r="B44" t="s">
        <v>94</v>
      </c>
      <c r="D44" s="8" t="s">
        <v>174</v>
      </c>
      <c r="E44" s="10"/>
    </row>
    <row r="45" spans="1:5" x14ac:dyDescent="0.25">
      <c r="C45" t="s">
        <v>135</v>
      </c>
      <c r="D45" s="8" t="s">
        <v>179</v>
      </c>
      <c r="E45" s="13" t="s">
        <v>149</v>
      </c>
    </row>
    <row r="46" spans="1:5" x14ac:dyDescent="0.25">
      <c r="C46" t="s">
        <v>136</v>
      </c>
      <c r="D46" s="8" t="s">
        <v>186</v>
      </c>
      <c r="E46" s="14" t="s">
        <v>189</v>
      </c>
    </row>
    <row r="47" spans="1:5" x14ac:dyDescent="0.25">
      <c r="C47" t="s">
        <v>137</v>
      </c>
      <c r="D47" s="8" t="s">
        <v>183</v>
      </c>
      <c r="E47" s="15" t="s">
        <v>182</v>
      </c>
    </row>
    <row r="48" spans="1:5" x14ac:dyDescent="0.25">
      <c r="C48" t="s">
        <v>134</v>
      </c>
      <c r="D48" s="8" t="s">
        <v>187</v>
      </c>
      <c r="E48" s="13" t="s">
        <v>188</v>
      </c>
    </row>
    <row r="49" spans="1:5" x14ac:dyDescent="0.25">
      <c r="C49" t="s">
        <v>133</v>
      </c>
      <c r="D49" s="8" t="s">
        <v>181</v>
      </c>
      <c r="E49" s="15" t="s">
        <v>177</v>
      </c>
    </row>
    <row r="50" spans="1:5" x14ac:dyDescent="0.25">
      <c r="B50" t="s">
        <v>95</v>
      </c>
      <c r="C50" s="10"/>
      <c r="D50" s="10"/>
      <c r="E50" s="10"/>
    </row>
    <row r="51" spans="1:5" x14ac:dyDescent="0.25">
      <c r="C51" t="s">
        <v>128</v>
      </c>
      <c r="D51" s="8" t="s">
        <v>180</v>
      </c>
      <c r="E51" s="13" t="s">
        <v>149</v>
      </c>
    </row>
    <row r="52" spans="1:5" x14ac:dyDescent="0.25">
      <c r="C52" t="s">
        <v>129</v>
      </c>
      <c r="D52" s="8" t="s">
        <v>178</v>
      </c>
      <c r="E52" s="16" t="s">
        <v>194</v>
      </c>
    </row>
    <row r="53" spans="1:5" x14ac:dyDescent="0.25">
      <c r="C53" s="25" t="s">
        <v>143</v>
      </c>
      <c r="D53" s="8" t="s">
        <v>185</v>
      </c>
      <c r="E53" s="16" t="s">
        <v>184</v>
      </c>
    </row>
    <row r="54" spans="1:5" x14ac:dyDescent="0.25">
      <c r="C54" t="s">
        <v>130</v>
      </c>
      <c r="D54" s="8" t="s">
        <v>175</v>
      </c>
      <c r="E54" s="7" t="s">
        <v>193</v>
      </c>
    </row>
    <row r="55" spans="1:5" x14ac:dyDescent="0.25">
      <c r="C55" t="s">
        <v>131</v>
      </c>
      <c r="D55" s="8" t="s">
        <v>187</v>
      </c>
      <c r="E55" s="13" t="s">
        <v>188</v>
      </c>
    </row>
    <row r="56" spans="1:5" x14ac:dyDescent="0.25">
      <c r="C56" t="s">
        <v>132</v>
      </c>
      <c r="D56" s="8" t="s">
        <v>190</v>
      </c>
      <c r="E56" s="16" t="s">
        <v>191</v>
      </c>
    </row>
    <row r="57" spans="1:5" x14ac:dyDescent="0.25">
      <c r="C57" t="s">
        <v>104</v>
      </c>
      <c r="D57" s="8" t="s">
        <v>176</v>
      </c>
      <c r="E57" s="13" t="s">
        <v>192</v>
      </c>
    </row>
    <row r="58" spans="1:5" x14ac:dyDescent="0.25">
      <c r="B58" t="s">
        <v>96</v>
      </c>
      <c r="C58" s="10"/>
      <c r="D58" s="10"/>
      <c r="E58" s="10"/>
    </row>
    <row r="59" spans="1:5" x14ac:dyDescent="0.25">
      <c r="C59" t="s">
        <v>113</v>
      </c>
      <c r="D59" s="8" t="s">
        <v>195</v>
      </c>
      <c r="E59" s="12" t="s">
        <v>200</v>
      </c>
    </row>
    <row r="60" spans="1:5" x14ac:dyDescent="0.25">
      <c r="C60" t="s">
        <v>112</v>
      </c>
      <c r="D60" s="8" t="s">
        <v>195</v>
      </c>
      <c r="E60" s="16" t="s">
        <v>196</v>
      </c>
    </row>
    <row r="61" spans="1:5" x14ac:dyDescent="0.25">
      <c r="C61" t="s">
        <v>111</v>
      </c>
      <c r="D61" s="8" t="s">
        <v>195</v>
      </c>
      <c r="E61" s="13" t="s">
        <v>197</v>
      </c>
    </row>
    <row r="62" spans="1:5" x14ac:dyDescent="0.25">
      <c r="C62" t="s">
        <v>114</v>
      </c>
      <c r="D62" s="8" t="s">
        <v>198</v>
      </c>
      <c r="E62" s="12" t="s">
        <v>201</v>
      </c>
    </row>
    <row r="63" spans="1:5" x14ac:dyDescent="0.25">
      <c r="C63" t="s">
        <v>101</v>
      </c>
      <c r="D63" s="8" t="s">
        <v>199</v>
      </c>
      <c r="E63" s="13" t="s">
        <v>167</v>
      </c>
    </row>
    <row r="64" spans="1:5" x14ac:dyDescent="0.25">
      <c r="A64" s="6"/>
      <c r="B64" s="6"/>
      <c r="C64" s="6"/>
      <c r="D64" s="11"/>
      <c r="E64" s="11"/>
    </row>
    <row r="65" spans="1:5" x14ac:dyDescent="0.25">
      <c r="A65" t="s">
        <v>202</v>
      </c>
      <c r="B65" t="s">
        <v>94</v>
      </c>
      <c r="D65" s="8" t="s">
        <v>203</v>
      </c>
      <c r="E65" s="10"/>
    </row>
    <row r="66" spans="1:5" x14ac:dyDescent="0.25">
      <c r="C66" t="s">
        <v>135</v>
      </c>
      <c r="D66" s="8" t="s">
        <v>223</v>
      </c>
      <c r="E66" s="13" t="s">
        <v>149</v>
      </c>
    </row>
    <row r="67" spans="1:5" x14ac:dyDescent="0.25">
      <c r="C67" t="s">
        <v>136</v>
      </c>
      <c r="D67" s="8" t="s">
        <v>204</v>
      </c>
      <c r="E67" s="14" t="s">
        <v>224</v>
      </c>
    </row>
    <row r="68" spans="1:5" x14ac:dyDescent="0.25">
      <c r="C68" t="s">
        <v>137</v>
      </c>
      <c r="D68" s="8" t="s">
        <v>217</v>
      </c>
      <c r="E68" s="18" t="s">
        <v>225</v>
      </c>
    </row>
    <row r="69" spans="1:5" x14ac:dyDescent="0.25">
      <c r="C69" t="s">
        <v>134</v>
      </c>
      <c r="D69" s="8" t="s">
        <v>210</v>
      </c>
      <c r="E69" s="12" t="s">
        <v>211</v>
      </c>
    </row>
    <row r="70" spans="1:5" x14ac:dyDescent="0.25">
      <c r="C70" t="s">
        <v>133</v>
      </c>
      <c r="D70" s="8" t="s">
        <v>222</v>
      </c>
      <c r="E70" s="16" t="s">
        <v>226</v>
      </c>
    </row>
    <row r="71" spans="1:5" x14ac:dyDescent="0.25">
      <c r="B71" t="s">
        <v>95</v>
      </c>
      <c r="C71" s="10"/>
      <c r="D71" s="10"/>
      <c r="E71" s="17"/>
    </row>
    <row r="72" spans="1:5" x14ac:dyDescent="0.25">
      <c r="C72" t="s">
        <v>128</v>
      </c>
      <c r="D72" s="8" t="s">
        <v>205</v>
      </c>
      <c r="E72" s="13" t="s">
        <v>206</v>
      </c>
    </row>
    <row r="73" spans="1:5" x14ac:dyDescent="0.25">
      <c r="C73" t="s">
        <v>129</v>
      </c>
      <c r="D73" s="8" t="s">
        <v>209</v>
      </c>
      <c r="E73" s="18" t="s">
        <v>235</v>
      </c>
    </row>
    <row r="74" spans="1:5" x14ac:dyDescent="0.25">
      <c r="C74" s="25" t="s">
        <v>143</v>
      </c>
      <c r="D74" s="8" t="s">
        <v>220</v>
      </c>
      <c r="E74" s="15" t="s">
        <v>219</v>
      </c>
    </row>
    <row r="75" spans="1:5" x14ac:dyDescent="0.25">
      <c r="C75" t="s">
        <v>130</v>
      </c>
      <c r="D75" s="8" t="s">
        <v>216</v>
      </c>
      <c r="E75" s="16" t="s">
        <v>215</v>
      </c>
    </row>
    <row r="76" spans="1:5" x14ac:dyDescent="0.25">
      <c r="C76" t="s">
        <v>131</v>
      </c>
      <c r="D76" s="8" t="s">
        <v>207</v>
      </c>
      <c r="E76" s="12" t="s">
        <v>211</v>
      </c>
    </row>
    <row r="77" spans="1:5" x14ac:dyDescent="0.25">
      <c r="C77" t="s">
        <v>132</v>
      </c>
      <c r="D77" s="8" t="s">
        <v>214</v>
      </c>
      <c r="E77" s="15" t="s">
        <v>221</v>
      </c>
    </row>
    <row r="78" spans="1:5" x14ac:dyDescent="0.25">
      <c r="C78" t="s">
        <v>104</v>
      </c>
      <c r="D78" s="8" t="s">
        <v>212</v>
      </c>
      <c r="E78" s="13" t="s">
        <v>213</v>
      </c>
    </row>
    <row r="79" spans="1:5" x14ac:dyDescent="0.25">
      <c r="B79" t="s">
        <v>96</v>
      </c>
      <c r="C79" s="10"/>
      <c r="D79" s="19" t="s">
        <v>230</v>
      </c>
      <c r="E79" s="17"/>
    </row>
    <row r="80" spans="1:5" x14ac:dyDescent="0.25">
      <c r="C80" t="s">
        <v>113</v>
      </c>
      <c r="D80" s="8" t="s">
        <v>208</v>
      </c>
      <c r="E80" s="12" t="s">
        <v>227</v>
      </c>
    </row>
    <row r="81" spans="1:5" x14ac:dyDescent="0.25">
      <c r="C81" t="s">
        <v>112</v>
      </c>
      <c r="D81" s="8" t="s">
        <v>228</v>
      </c>
      <c r="E81" s="16" t="s">
        <v>229</v>
      </c>
    </row>
    <row r="82" spans="1:5" x14ac:dyDescent="0.25">
      <c r="C82" t="s">
        <v>111</v>
      </c>
      <c r="D82" s="8" t="s">
        <v>231</v>
      </c>
      <c r="E82" s="18" t="s">
        <v>232</v>
      </c>
    </row>
    <row r="83" spans="1:5" x14ac:dyDescent="0.25">
      <c r="C83" t="s">
        <v>114</v>
      </c>
      <c r="D83" s="8" t="s">
        <v>228</v>
      </c>
      <c r="E83" s="18" t="s">
        <v>233</v>
      </c>
    </row>
    <row r="84" spans="1:5" x14ac:dyDescent="0.25">
      <c r="C84" t="s">
        <v>101</v>
      </c>
      <c r="D84" s="8" t="s">
        <v>218</v>
      </c>
      <c r="E84" t="s">
        <v>103</v>
      </c>
    </row>
    <row r="85" spans="1:5" x14ac:dyDescent="0.25">
      <c r="A85" s="6"/>
      <c r="B85" s="6"/>
      <c r="C85" s="6"/>
      <c r="D85" s="11"/>
      <c r="E85" s="11"/>
    </row>
    <row r="86" spans="1:5" s="23" customFormat="1" x14ac:dyDescent="0.25">
      <c r="A86" s="23" t="s">
        <v>234</v>
      </c>
      <c r="B86" s="23" t="s">
        <v>94</v>
      </c>
      <c r="D86" s="8" t="s">
        <v>236</v>
      </c>
      <c r="E86" s="10"/>
    </row>
    <row r="87" spans="1:5" x14ac:dyDescent="0.25">
      <c r="C87" t="s">
        <v>135</v>
      </c>
      <c r="D87" s="8" t="s">
        <v>237</v>
      </c>
      <c r="E87" s="12" t="s">
        <v>149</v>
      </c>
    </row>
    <row r="88" spans="1:5" x14ac:dyDescent="0.25">
      <c r="C88" t="s">
        <v>136</v>
      </c>
      <c r="D88" s="8" t="s">
        <v>245</v>
      </c>
      <c r="E88" s="12" t="s">
        <v>246</v>
      </c>
    </row>
    <row r="89" spans="1:5" x14ac:dyDescent="0.25">
      <c r="C89" t="s">
        <v>137</v>
      </c>
      <c r="D89" s="8" t="s">
        <v>251</v>
      </c>
      <c r="E89" s="15" t="s">
        <v>263</v>
      </c>
    </row>
    <row r="90" spans="1:5" s="23" customFormat="1" x14ac:dyDescent="0.25">
      <c r="C90" s="28" t="s">
        <v>134</v>
      </c>
      <c r="D90" s="8" t="s">
        <v>261</v>
      </c>
      <c r="E90" s="27" t="s">
        <v>262</v>
      </c>
    </row>
    <row r="91" spans="1:5" s="23" customFormat="1" x14ac:dyDescent="0.25">
      <c r="C91" s="23" t="s">
        <v>133</v>
      </c>
      <c r="D91" s="8" t="s">
        <v>254</v>
      </c>
      <c r="E91" s="30" t="s">
        <v>255</v>
      </c>
    </row>
    <row r="92" spans="1:5" x14ac:dyDescent="0.25">
      <c r="B92" t="s">
        <v>95</v>
      </c>
      <c r="C92" s="10"/>
      <c r="D92" s="10"/>
      <c r="E92" s="17"/>
    </row>
    <row r="93" spans="1:5" x14ac:dyDescent="0.25">
      <c r="C93" t="s">
        <v>128</v>
      </c>
      <c r="D93" s="8" t="s">
        <v>237</v>
      </c>
      <c r="E93" s="12" t="s">
        <v>238</v>
      </c>
    </row>
    <row r="94" spans="1:5" x14ac:dyDescent="0.25">
      <c r="C94" t="s">
        <v>129</v>
      </c>
      <c r="D94" s="8" t="s">
        <v>247</v>
      </c>
      <c r="E94" s="18" t="s">
        <v>250</v>
      </c>
    </row>
    <row r="95" spans="1:5" x14ac:dyDescent="0.25">
      <c r="C95" s="25" t="s">
        <v>143</v>
      </c>
      <c r="D95" s="8" t="s">
        <v>248</v>
      </c>
      <c r="E95" s="15" t="s">
        <v>249</v>
      </c>
    </row>
    <row r="96" spans="1:5" s="23" customFormat="1" x14ac:dyDescent="0.25">
      <c r="C96" s="28" t="s">
        <v>130</v>
      </c>
      <c r="D96" s="8" t="s">
        <v>264</v>
      </c>
      <c r="E96" s="29" t="s">
        <v>265</v>
      </c>
    </row>
    <row r="97" spans="1:5" x14ac:dyDescent="0.25">
      <c r="C97" t="s">
        <v>131</v>
      </c>
      <c r="D97" s="8" t="s">
        <v>258</v>
      </c>
      <c r="E97" s="12" t="s">
        <v>257</v>
      </c>
    </row>
    <row r="98" spans="1:5" x14ac:dyDescent="0.25">
      <c r="C98" s="25" t="s">
        <v>132</v>
      </c>
      <c r="D98" s="8" t="s">
        <v>237</v>
      </c>
      <c r="E98" s="15" t="s">
        <v>260</v>
      </c>
    </row>
    <row r="99" spans="1:5" s="23" customFormat="1" x14ac:dyDescent="0.25">
      <c r="C99" s="23" t="s">
        <v>104</v>
      </c>
      <c r="D99" s="8" t="s">
        <v>256</v>
      </c>
      <c r="E99" s="24" t="s">
        <v>259</v>
      </c>
    </row>
    <row r="100" spans="1:5" x14ac:dyDescent="0.25">
      <c r="B100" t="s">
        <v>96</v>
      </c>
      <c r="C100" s="10"/>
      <c r="D100" s="19"/>
      <c r="E100" s="17"/>
    </row>
    <row r="101" spans="1:5" x14ac:dyDescent="0.25">
      <c r="C101" s="25" t="s">
        <v>113</v>
      </c>
      <c r="D101" s="8" t="s">
        <v>266</v>
      </c>
      <c r="E101" s="15" t="s">
        <v>267</v>
      </c>
    </row>
    <row r="102" spans="1:5" x14ac:dyDescent="0.25">
      <c r="C102" t="s">
        <v>112</v>
      </c>
      <c r="D102" s="8" t="s">
        <v>244</v>
      </c>
      <c r="E102" s="15" t="s">
        <v>243</v>
      </c>
    </row>
    <row r="103" spans="1:5" x14ac:dyDescent="0.25">
      <c r="C103" t="s">
        <v>111</v>
      </c>
      <c r="D103" s="8" t="s">
        <v>239</v>
      </c>
      <c r="E103" s="15" t="s">
        <v>242</v>
      </c>
    </row>
    <row r="104" spans="1:5" x14ac:dyDescent="0.25">
      <c r="C104" t="s">
        <v>114</v>
      </c>
      <c r="D104" s="8" t="s">
        <v>253</v>
      </c>
      <c r="E104" s="16" t="s">
        <v>252</v>
      </c>
    </row>
    <row r="105" spans="1:5" x14ac:dyDescent="0.25">
      <c r="C105" t="s">
        <v>101</v>
      </c>
      <c r="D105" s="8" t="s">
        <v>240</v>
      </c>
      <c r="E105" s="13" t="s">
        <v>241</v>
      </c>
    </row>
    <row r="106" spans="1:5" x14ac:dyDescent="0.25">
      <c r="A106" s="6"/>
      <c r="B106" s="6"/>
      <c r="C106" s="6"/>
      <c r="D106" s="11"/>
      <c r="E106" s="11"/>
    </row>
    <row r="107" spans="1:5" s="23" customFormat="1" x14ac:dyDescent="0.25">
      <c r="A107" s="23" t="s">
        <v>278</v>
      </c>
      <c r="B107" s="23" t="s">
        <v>94</v>
      </c>
      <c r="D107" s="8" t="s">
        <v>268</v>
      </c>
      <c r="E107" s="10"/>
    </row>
    <row r="108" spans="1:5" ht="31.5" x14ac:dyDescent="0.25">
      <c r="C108" s="25" t="s">
        <v>135</v>
      </c>
      <c r="D108" s="20" t="s">
        <v>271</v>
      </c>
      <c r="E108" s="15" t="s">
        <v>269</v>
      </c>
    </row>
    <row r="109" spans="1:5" x14ac:dyDescent="0.25">
      <c r="C109" s="25" t="s">
        <v>136</v>
      </c>
      <c r="D109" s="8" t="s">
        <v>270</v>
      </c>
      <c r="E109" s="15" t="s">
        <v>273</v>
      </c>
    </row>
    <row r="110" spans="1:5" x14ac:dyDescent="0.25">
      <c r="C110" s="25" t="s">
        <v>137</v>
      </c>
      <c r="D110" s="8"/>
      <c r="E110" s="15" t="s">
        <v>272</v>
      </c>
    </row>
    <row r="111" spans="1:5" s="23" customFormat="1" x14ac:dyDescent="0.25">
      <c r="C111" s="26" t="s">
        <v>134</v>
      </c>
      <c r="D111" s="8"/>
      <c r="E111" s="31" t="s">
        <v>262</v>
      </c>
    </row>
    <row r="112" spans="1:5" s="23" customFormat="1" x14ac:dyDescent="0.25">
      <c r="C112" s="26" t="s">
        <v>133</v>
      </c>
      <c r="D112" s="8"/>
      <c r="E112" s="32" t="s">
        <v>255</v>
      </c>
    </row>
    <row r="113" spans="1:5" x14ac:dyDescent="0.25">
      <c r="B113" t="s">
        <v>95</v>
      </c>
      <c r="C113" s="10"/>
      <c r="D113" s="10"/>
      <c r="E113" s="17"/>
    </row>
    <row r="114" spans="1:5" x14ac:dyDescent="0.25">
      <c r="C114" s="25" t="s">
        <v>128</v>
      </c>
      <c r="D114" s="8"/>
      <c r="E114" s="15" t="s">
        <v>269</v>
      </c>
    </row>
    <row r="115" spans="1:5" x14ac:dyDescent="0.25">
      <c r="C115" s="22" t="s">
        <v>129</v>
      </c>
      <c r="D115" s="8"/>
      <c r="E115" s="21" t="s">
        <v>274</v>
      </c>
    </row>
    <row r="116" spans="1:5" x14ac:dyDescent="0.25">
      <c r="C116" s="22" t="s">
        <v>143</v>
      </c>
      <c r="D116" s="8"/>
      <c r="E116" s="21" t="s">
        <v>249</v>
      </c>
    </row>
    <row r="117" spans="1:5" s="23" customFormat="1" x14ac:dyDescent="0.25">
      <c r="C117" s="26" t="s">
        <v>130</v>
      </c>
      <c r="D117" s="8"/>
      <c r="E117" s="32" t="s">
        <v>275</v>
      </c>
    </row>
    <row r="118" spans="1:5" x14ac:dyDescent="0.25">
      <c r="C118" s="22" t="s">
        <v>131</v>
      </c>
      <c r="D118" s="8"/>
      <c r="E118" s="9" t="s">
        <v>257</v>
      </c>
    </row>
    <row r="119" spans="1:5" x14ac:dyDescent="0.25">
      <c r="C119" s="22" t="s">
        <v>132</v>
      </c>
      <c r="D119" s="8"/>
      <c r="E119" s="21" t="s">
        <v>260</v>
      </c>
    </row>
    <row r="120" spans="1:5" s="23" customFormat="1" x14ac:dyDescent="0.25">
      <c r="C120" s="26" t="s">
        <v>104</v>
      </c>
      <c r="D120" s="8"/>
      <c r="E120" s="31" t="s">
        <v>276</v>
      </c>
    </row>
    <row r="121" spans="1:5" x14ac:dyDescent="0.25">
      <c r="B121" t="s">
        <v>96</v>
      </c>
      <c r="C121" s="10"/>
      <c r="D121" s="19"/>
      <c r="E121" s="17"/>
    </row>
    <row r="122" spans="1:5" x14ac:dyDescent="0.25">
      <c r="C122" s="22" t="s">
        <v>113</v>
      </c>
      <c r="D122" s="8"/>
      <c r="E122" s="21" t="s">
        <v>267</v>
      </c>
    </row>
    <row r="123" spans="1:5" x14ac:dyDescent="0.25">
      <c r="C123" s="22" t="s">
        <v>112</v>
      </c>
      <c r="D123" s="8"/>
      <c r="E123" s="21" t="s">
        <v>243</v>
      </c>
    </row>
    <row r="124" spans="1:5" x14ac:dyDescent="0.25">
      <c r="C124" s="22" t="s">
        <v>111</v>
      </c>
      <c r="D124" s="8"/>
      <c r="E124" s="21" t="s">
        <v>242</v>
      </c>
    </row>
    <row r="125" spans="1:5" x14ac:dyDescent="0.25">
      <c r="C125" s="22" t="s">
        <v>114</v>
      </c>
      <c r="D125" s="8"/>
      <c r="E125" s="21" t="s">
        <v>252</v>
      </c>
    </row>
    <row r="126" spans="1:5" x14ac:dyDescent="0.25">
      <c r="C126" s="22" t="s">
        <v>101</v>
      </c>
      <c r="D126" s="8"/>
      <c r="E126" s="9" t="s">
        <v>241</v>
      </c>
    </row>
    <row r="127" spans="1:5" x14ac:dyDescent="0.25">
      <c r="A127" s="6"/>
      <c r="B127" s="6"/>
      <c r="C127" s="6"/>
      <c r="D127" s="11"/>
      <c r="E127" s="11"/>
    </row>
  </sheetData>
  <hyperlinks>
    <hyperlink ref="D5" r:id="rId1" xr:uid="{9905931F-8738-41D2-A94E-CA3841860089}"/>
    <hyperlink ref="D4" r:id="rId2" xr:uid="{055C32B4-8FA8-46A4-AF82-BB61BDC56D89}"/>
    <hyperlink ref="D7" r:id="rId3" display="https://docs.mendix.com/refguide/application-logic/" xr:uid="{D2922B69-A61E-42C8-92C9-B254E0DA17F1}"/>
    <hyperlink ref="D3" r:id="rId4" xr:uid="{BFBEE6A8-FA18-43BD-B47D-A68BB8C56353}"/>
    <hyperlink ref="D6" r:id="rId5" display="https://docs.mendix.com/refguide/nanoflows/" xr:uid="{ED3403FF-19DB-4F6C-89A4-E533BF302EE6}"/>
    <hyperlink ref="D21" r:id="rId6" xr:uid="{BA21D497-B0A3-4777-BC9F-E26F8E9B597A}"/>
    <hyperlink ref="D15" r:id="rId7" display="https://docs.mendix.com/refguide/mobile/introduction-to-mobile-technologies/" xr:uid="{B5F84257-C694-4BD6-A8AA-42C405DF16C3}"/>
    <hyperlink ref="D17" r:id="rId8" xr:uid="{251019F2-EA55-4046-BB02-2E56C27E794E}"/>
    <hyperlink ref="D18" r:id="rId9" xr:uid="{52979312-FEB1-4ECC-BC1A-C0B56EE5313A}"/>
    <hyperlink ref="D19" r:id="rId10" xr:uid="{515D1A6B-BB47-461D-9610-703CB78B536C}"/>
    <hyperlink ref="D20" r:id="rId11" xr:uid="{A35EB079-D98F-4D55-A6AF-DF8352863E78}"/>
    <hyperlink ref="D12" r:id="rId12" xr:uid="{9452E2D3-8718-42AD-9D51-095FBA7E3B05}"/>
    <hyperlink ref="D10" r:id="rId13" xr:uid="{BB746A75-AE81-4CBB-820A-E0F925DFF8E1}"/>
    <hyperlink ref="D14" r:id="rId14" xr:uid="{94D2E692-1F3B-4294-AE3D-3D5745954D95}"/>
    <hyperlink ref="D13" r:id="rId15" xr:uid="{0096CF59-AC83-4591-AFFB-6F64501D0B88}"/>
    <hyperlink ref="D9" r:id="rId16" display="https://docs.mendix.com/refguide/workflows/" xr:uid="{BFE137AA-6724-4177-B542-D8E7776EEDB7}"/>
    <hyperlink ref="D23" r:id="rId17" xr:uid="{08CCEFB7-4817-402E-A823-9A5CFBF71EE6}"/>
    <hyperlink ref="D2" r:id="rId18" xr:uid="{9E0A067F-CC9B-4979-836A-8FD3C2EF058E}"/>
    <hyperlink ref="D25" r:id="rId19" xr:uid="{5CA5319F-4AF5-46B5-9514-774726D6E8CC}"/>
    <hyperlink ref="D32" r:id="rId20" display="https://success.outsystems.com/documentation/11/developing_an_application/use_data/query_data/fetch_data_using_human_language/" xr:uid="{1FEF54B1-B16F-4B25-889F-6FAA11AF8FA5}"/>
    <hyperlink ref="D26" r:id="rId21" xr:uid="{790496F5-06C2-4EBD-BEAF-7EA4EFF514C4}"/>
    <hyperlink ref="D33" r:id="rId22" xr:uid="{8C83A058-6A83-4052-BBBC-ABC572C05B0B}"/>
    <hyperlink ref="D35" r:id="rId23" display="https://success.outsystems.com/documentation/11/developing_an_application/implement_application_logic/code_mentor_logic_suggestions/" xr:uid="{6965CD36-C5B1-4B6E-BB51-DA194791D96F}"/>
    <hyperlink ref="D28" r:id="rId24" display="https://success.outsystems.com/documentation/11/developing_an_application/implement_application_logic/actions_in_reactive_web_and_mobile_apps/" xr:uid="{4C124811-C211-4F21-A92D-038037ACE454}"/>
    <hyperlink ref="D24" r:id="rId25" xr:uid="{77EAA992-F2E2-482E-AA2D-2F03A7634059}"/>
    <hyperlink ref="D36" r:id="rId26" xr:uid="{07AEAA1F-9E4C-4D04-B9FC-3BE5EC4791DF}"/>
    <hyperlink ref="D27" r:id="rId27" xr:uid="{1775A60A-FD0D-4408-B6DA-F3095EE954D1}"/>
    <hyperlink ref="D30" r:id="rId28" xr:uid="{223D8758-CFBB-4AD6-92A8-CA1342FD2187}"/>
    <hyperlink ref="D41" r:id="rId29" xr:uid="{95659F19-300B-470F-8AB5-DD700527F61E}"/>
    <hyperlink ref="D38" r:id="rId30" xr:uid="{5202F259-E21A-46EB-8215-81F94FEE5FFB}"/>
    <hyperlink ref="D39" r:id="rId31" xr:uid="{C1BC5DD5-2DB4-4EA2-BB81-A14D35F9043C}"/>
    <hyperlink ref="D42" r:id="rId32" xr:uid="{A5FA67DA-7238-4475-939E-FD07E3A454A1}"/>
    <hyperlink ref="D40" r:id="rId33" xr:uid="{620BB603-C3FA-446D-8391-FBF80CB4D710}"/>
    <hyperlink ref="D31" r:id="rId34" xr:uid="{6DB37C4E-EAB6-4C9C-8027-F36563658DF7}"/>
    <hyperlink ref="D34" r:id="rId35" xr:uid="{B65B0F7C-DE92-4B22-A2E6-6300770BA613}"/>
    <hyperlink ref="D44" r:id="rId36" xr:uid="{D863221C-8414-4F68-95F2-DD2968E737EB}"/>
    <hyperlink ref="D57" r:id="rId37" display="https://www.zoho.com/deluge/help/" xr:uid="{1273E318-9136-461D-A728-2C4876B1A1F9}"/>
    <hyperlink ref="D54" r:id="rId38" display="https://help.zoho.com/portal/en/kb/creator/developer-guide/pages/snippets/articles/understand-snippets" xr:uid="{F4BA8C81-75C8-4CE7-85EC-9CBBCBCCEF1E}"/>
    <hyperlink ref="D46" r:id="rId39" display="https://help.zoho.com/portal/en/kb/creator/developer-guide/application-settings/schema-builder/articles/understand-schema-builder" xr:uid="{C4EA8365-0652-4BA4-AE48-BFACDD3A3E1C}"/>
    <hyperlink ref="D45" r:id="rId40" xr:uid="{2E0C5F7D-6BC5-4240-9E2E-5ABF47BC0EAD}"/>
    <hyperlink ref="D51" r:id="rId41" xr:uid="{4317EF6D-4801-4C34-9E7C-9AF89A6AA537}"/>
    <hyperlink ref="D49" r:id="rId42" xr:uid="{CD91FABD-8D95-4645-9D39-735E720B6FEB}"/>
    <hyperlink ref="D53" r:id="rId43" display="https://help.zoho.com/portal/en/kb/creator/developer-guide/microservices/understand-connections/articles/create-custom-connector" xr:uid="{8D006F03-925D-4E34-A755-CF178086FE87}"/>
    <hyperlink ref="D52" r:id="rId44" xr:uid="{D1EE2EC8-CA6F-44BE-9963-B7A8EFB850E4}"/>
    <hyperlink ref="D48" r:id="rId45" xr:uid="{C435F7B7-32FF-48B1-890D-5D82A57F37DB}"/>
    <hyperlink ref="D55" r:id="rId46" xr:uid="{43C4D045-0FCB-429B-A6A9-2BD7CBD8434F}"/>
    <hyperlink ref="D56" r:id="rId47" display="https://help.zoho.com/portal/en/kb/creator/developer-guide/workflows/create-and-manage-on-user-input-actions/articles/configure-deluge-script-on-user-input-in-form-workflows" xr:uid="{A79B0CA5-632C-4AA7-8818-0B52A72D98ED}"/>
    <hyperlink ref="D60" r:id="rId48" xr:uid="{0E772E61-20EC-4F97-B383-9263B5266318}"/>
    <hyperlink ref="D65" r:id="rId49" xr:uid="{0A07B15A-6CC9-4C3E-AE5F-DBE647F55943}"/>
    <hyperlink ref="D67" r:id="rId50" xr:uid="{912021B0-4AC2-4226-8387-28BD1967CF5A}"/>
    <hyperlink ref="D72" r:id="rId51" xr:uid="{B8137AD5-ACAE-4167-A32C-153B60E2E39D}"/>
    <hyperlink ref="D78" r:id="rId52" display="https://learn.microsoft.com/en-us/dotnet/api/microsoft.crm.sdk?view=dataverse-sdk-latest" xr:uid="{DE079418-6644-40E2-9386-1FF45FAB52BC}"/>
    <hyperlink ref="D74" r:id="rId53" display="https://learn.microsoft.com/en-us/power-apps/developer/data-platform/webapi/reference/about?view=dataverse-latest" xr:uid="{9F7ACED1-F313-4060-99DE-9DC21BBCF1DA}"/>
    <hyperlink ref="D75" r:id="rId54" display="https://learn.microsoft.com/en-us/power-apps/maker/canvas-apps/ai-conversations-create-app" xr:uid="{B4A287A8-D70E-40E6-AB06-F4850E15588E}"/>
    <hyperlink ref="D68" r:id="rId55" display="https://learn.microsoft.com/en-us/power-apps/maker/model-driven-apps/model-driven-app-overview" xr:uid="{60ACB0A3-8B94-441F-A13A-794F59ED2D32}"/>
    <hyperlink ref="D80" r:id="rId56" xr:uid="{72B0161D-8AFF-4047-897B-8898812A2699}"/>
    <hyperlink ref="D73" r:id="rId57" xr:uid="{84180C38-B1AC-4181-9676-34E89DBB23BD}"/>
    <hyperlink ref="D69" r:id="rId58" xr:uid="{4561C1C6-FD68-4B01-9C01-61A8F24BC3B5}"/>
    <hyperlink ref="D77" r:id="rId59" xr:uid="{D7B095E1-1A1C-4D7E-9F87-57F23818CB56}"/>
    <hyperlink ref="D66" r:id="rId60" xr:uid="{17C96ADA-D4DB-4545-B50D-912FDEBF0396}"/>
    <hyperlink ref="D81" r:id="rId61" xr:uid="{52F5CC0D-8898-44D1-BEC5-A22CCBA6933F}"/>
    <hyperlink ref="D79" r:id="rId62" xr:uid="{AF220E8D-D9CD-402B-A3F1-6660F39C9629}"/>
    <hyperlink ref="D83" r:id="rId63" xr:uid="{4AA2FDBD-E56D-47D3-95F5-AC2AA1B7F991}"/>
    <hyperlink ref="D84" r:id="rId64" xr:uid="{846F0273-A57F-4C75-8774-D1B0D8F98839}"/>
    <hyperlink ref="D82" r:id="rId65" xr:uid="{1A18504E-0FFB-430A-8692-DD9209267330}"/>
    <hyperlink ref="D88" r:id="rId66" display="https://support.google.com/appsheet/topic/10099793" xr:uid="{C001C48A-5063-4B0E-B2B1-594CD7B301A0}"/>
    <hyperlink ref="D89" r:id="rId67" display="https://www.appsheet.com/templates" xr:uid="{A0AC3D0E-F76F-40FC-9F43-3288AA1D7609}"/>
    <hyperlink ref="D101" r:id="rId68" xr:uid="{B0FC576A-6D18-4692-B816-B5D27442EECB}"/>
    <hyperlink ref="D94" r:id="rId69" display="https://support.google.com/appsheet/answer/10099523" xr:uid="{C375B2FB-6874-41B6-B7E4-4DCDE370EF8A}"/>
    <hyperlink ref="D87" r:id="rId70" xr:uid="{807913FF-F2F2-4C09-8856-A745FD76AD20}"/>
    <hyperlink ref="D102" r:id="rId71" display="https://learn.microsoft.com/en-us/power-apps/maker/canvas-apps/gateway-reference" xr:uid="{4E58584C-18E5-4BA7-908A-724968E4F934}"/>
    <hyperlink ref="D104" r:id="rId72" display="https://support.google.com/appsheet/topic/10104993" xr:uid="{944DE180-633D-4B59-A71F-9BAD3AE5E6E7}"/>
    <hyperlink ref="D103" r:id="rId73" xr:uid="{0F704726-2C8E-4916-81DB-FD03FC668F02}"/>
    <hyperlink ref="D105" r:id="rId74" xr:uid="{F59AA009-C1BE-4A79-A80C-1563DEBED6E4}"/>
    <hyperlink ref="D96" r:id="rId75" display="https://support.google.com/appsheet/answer/10106435" xr:uid="{CCC5642B-6190-4722-86D4-9CF5B29E158E}"/>
    <hyperlink ref="D107" r:id="rId76" xr:uid="{B63E040B-F7F7-49F5-B5F2-DEC81F11573F}"/>
    <hyperlink ref="D108" r:id="rId77" display="https://www.tecna.pl/oferta/platforma-aurea" xr:uid="{3D55F5DB-EBFC-4A33-8F57-9BBC4B34356C}"/>
    <hyperlink ref="D109" r:id="rId78" xr:uid="{1E94F301-CF70-4AF5-B76C-EA04044C59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1D6F-4A8A-4053-9298-3DD61DDDE5B5}">
  <dimension ref="A1:V110"/>
  <sheetViews>
    <sheetView topLeftCell="A90" workbookViewId="0">
      <selection activeCell="B3" sqref="B3:B20"/>
    </sheetView>
  </sheetViews>
  <sheetFormatPr defaultRowHeight="15.75" x14ac:dyDescent="0.25"/>
  <cols>
    <col min="1" max="1" width="15.875" bestFit="1" customWidth="1"/>
    <col min="2" max="2" width="1.75" bestFit="1" customWidth="1"/>
    <col min="3" max="3" width="15" customWidth="1"/>
    <col min="4" max="4" width="15.5" customWidth="1"/>
    <col min="5" max="5" width="19.625" customWidth="1"/>
    <col min="6" max="6" width="21.25" customWidth="1"/>
    <col min="7" max="7" width="17.75" customWidth="1"/>
    <col min="8" max="8" width="1.75" bestFit="1" customWidth="1"/>
    <col min="9" max="9" width="18.125" customWidth="1"/>
    <col min="10" max="10" width="26.125" customWidth="1"/>
    <col min="11" max="11" width="13.875" customWidth="1"/>
    <col min="12" max="12" width="17" customWidth="1"/>
    <col min="13" max="13" width="20.25" customWidth="1"/>
    <col min="14" max="14" width="16.625" customWidth="1"/>
    <col min="15" max="15" width="18.25" customWidth="1"/>
    <col min="16" max="16" width="1.75" bestFit="1" customWidth="1"/>
    <col min="17" max="17" width="25.875" customWidth="1"/>
    <col min="18" max="18" width="33.25" customWidth="1"/>
    <col min="19" max="19" width="14.25" customWidth="1"/>
    <col min="20" max="20" width="21.375" customWidth="1"/>
    <col min="21" max="21" width="20.375" customWidth="1"/>
    <col min="22" max="22" width="1.75" bestFit="1" customWidth="1"/>
  </cols>
  <sheetData>
    <row r="1" spans="1:22" x14ac:dyDescent="0.25">
      <c r="B1" s="7" t="s">
        <v>277</v>
      </c>
      <c r="C1" s="37" t="s">
        <v>94</v>
      </c>
      <c r="D1" s="38"/>
      <c r="E1" s="38"/>
      <c r="F1" s="38"/>
      <c r="G1" s="38"/>
      <c r="H1" s="7" t="s">
        <v>277</v>
      </c>
      <c r="I1" s="39" t="s">
        <v>95</v>
      </c>
      <c r="J1" s="38"/>
      <c r="K1" s="38"/>
      <c r="L1" s="38"/>
      <c r="M1" s="38"/>
      <c r="N1" s="38"/>
      <c r="O1" s="38"/>
      <c r="P1" s="7" t="s">
        <v>277</v>
      </c>
      <c r="Q1" s="39" t="s">
        <v>96</v>
      </c>
      <c r="R1" s="38"/>
      <c r="S1" s="38"/>
      <c r="T1" s="38"/>
      <c r="U1" s="38"/>
      <c r="V1" s="7" t="s">
        <v>277</v>
      </c>
    </row>
    <row r="2" spans="1:22" s="1" customFormat="1" ht="31.5" x14ac:dyDescent="0.25">
      <c r="B2" s="7" t="s">
        <v>277</v>
      </c>
      <c r="C2" s="35" t="s">
        <v>135</v>
      </c>
      <c r="D2" s="35" t="s">
        <v>136</v>
      </c>
      <c r="E2" s="35" t="s">
        <v>137</v>
      </c>
      <c r="F2" s="35" t="s">
        <v>134</v>
      </c>
      <c r="G2" s="35" t="s">
        <v>133</v>
      </c>
      <c r="H2" s="7" t="s">
        <v>277</v>
      </c>
      <c r="I2" s="35" t="s">
        <v>128</v>
      </c>
      <c r="J2" s="35" t="s">
        <v>129</v>
      </c>
      <c r="K2" s="36" t="s">
        <v>143</v>
      </c>
      <c r="L2" s="35" t="s">
        <v>130</v>
      </c>
      <c r="M2" s="35" t="s">
        <v>131</v>
      </c>
      <c r="N2" s="35" t="s">
        <v>132</v>
      </c>
      <c r="O2" s="35" t="s">
        <v>104</v>
      </c>
      <c r="P2" s="7" t="s">
        <v>277</v>
      </c>
      <c r="Q2" s="35" t="s">
        <v>113</v>
      </c>
      <c r="R2" s="35" t="s">
        <v>112</v>
      </c>
      <c r="S2" s="35" t="s">
        <v>111</v>
      </c>
      <c r="T2" s="35" t="s">
        <v>114</v>
      </c>
      <c r="U2" s="35" t="s">
        <v>101</v>
      </c>
      <c r="V2" s="7" t="s">
        <v>277</v>
      </c>
    </row>
    <row r="3" spans="1:22" s="33" customFormat="1" x14ac:dyDescent="0.25">
      <c r="A3" s="35" t="s">
        <v>42</v>
      </c>
      <c r="B3" s="7" t="s">
        <v>277</v>
      </c>
      <c r="C3" s="33" t="str" cm="1">
        <f t="array" aca="1" ref="C3" ca="1">_xlfn.TOCOL(_xlfn.TEXTSPLIT(SUBSTITUTE(VLOOKUP(C$2,INDIRECT("'Przegląd dokumentacji'!$C"&amp;_xlfn.XMATCH($A3,'Przegląd dokumentacji'!$A$1:$A$127)&amp;":$E"&amp;_xlfn.XMATCH($A3,'Przegląd dokumentacji'!$A$1:$A$127)+19),3,FALSE),CHAR(34),""),", "))</f>
        <v>BPMN</v>
      </c>
      <c r="D3" s="33" t="str" cm="1">
        <f t="array" aca="1" ref="D3:D11" ca="1">_xlfn.TOCOL(_xlfn.TEXTSPLIT(SUBSTITUTE(VLOOKUP(D$2,INDIRECT("'Przegląd dokumentacji'!$C"&amp;_xlfn.XMATCH($A3,'Przegląd dokumentacji'!$A$1:$A$127)&amp;":$E"&amp;_xlfn.XMATCH($A3,'Przegląd dokumentacji'!$A$1:$A$127)+19),3,FALSE),CHAR(34),""),", "))</f>
        <v>domain model</v>
      </c>
      <c r="E3" s="33" t="str" cm="1">
        <f t="array" aca="1" ref="E3:E5" ca="1">_xlfn.TOCOL(_xlfn.TEXTSPLIT(SUBSTITUTE(VLOOKUP(E$2,INDIRECT("'Przegląd dokumentacji'!$C"&amp;_xlfn.XMATCH($A3,'Przegląd dokumentacji'!$A$1:$A$127)&amp;":$E"&amp;_xlfn.XMATCH($A3,'Przegląd dokumentacji'!$A$1:$A$127)+19),3,FALSE),CHAR(34),""),", "))</f>
        <v>boolean expressions</v>
      </c>
      <c r="F3" s="33" t="str" cm="1">
        <f t="array" aca="1" ref="F3:F9" ca="1">_xlfn.TOCOL(_xlfn.TEXTSPLIT(SUBSTITUTE(VLOOKUP(F$2,INDIRECT("'Przegląd dokumentacji'!$C"&amp;_xlfn.XMATCH($A3,'Przegląd dokumentacji'!$A$1:$A$127)&amp;":$E"&amp;_xlfn.XMATCH($A3,'Przegląd dokumentacji'!$A$1:$A$127)+19),3,FALSE),CHAR(34),""),", "))</f>
        <v>transactions</v>
      </c>
      <c r="G3" s="33" t="str" cm="1">
        <f t="array" aca="1" ref="G3:G11" ca="1">_xlfn.TOCOL(_xlfn.TEXTSPLIT(SUBSTITUTE(VLOOKUP(G$2,INDIRECT("'Przegląd dokumentacji'!$C"&amp;_xlfn.XMATCH($A3,'Przegląd dokumentacji'!$A$1:$A$127)&amp;":$E"&amp;_xlfn.XMATCH($A3,'Przegląd dokumentacji'!$A$1:$A$127)+19),3,FALSE),CHAR(34),""),", "))</f>
        <v>sequence flow</v>
      </c>
      <c r="H3" s="7" t="s">
        <v>277</v>
      </c>
      <c r="I3" s="33" t="str" cm="1">
        <f t="array" aca="1" ref="I3:I5" ca="1">_xlfn.TOCOL(_xlfn.TEXTSPLIT(SUBSTITUTE(VLOOKUP(I$2,INDIRECT("'Przegląd dokumentacji'!$C"&amp;_xlfn.XMATCH($A3,'Przegląd dokumentacji'!$A$1:$A$127)&amp;":$E"&amp;_xlfn.XMATCH($A3,'Przegląd dokumentacji'!$A$1:$A$127)+19),3,FALSE),CHAR(34),""),", "))</f>
        <v>events</v>
      </c>
      <c r="J3" s="33" t="str" cm="1">
        <f t="array" aca="1" ref="J3:J5" ca="1">_xlfn.TOCOL(_xlfn.TEXTSPLIT(SUBSTITUTE(VLOOKUP(J$2,INDIRECT("'Przegląd dokumentacji'!$C"&amp;_xlfn.XMATCH($A3,'Przegląd dokumentacji'!$A$1:$A$127)&amp;":$E"&amp;_xlfn.XMATCH($A3,'Przegląd dokumentacji'!$A$1:$A$127)+19),3,FALSE),CHAR(34),""),", "))</f>
        <v>denormalization</v>
      </c>
      <c r="K3" s="33" t="e" cm="1">
        <f t="array" aca="1" ref="K3" ca="1">_xlfn.TOCOL(_xlfn.TEXTSPLIT(SUBSTITUTE(VLOOKUP(K$2,INDIRECT("'Przegląd dokumentacji'!$C"&amp;_xlfn.XMATCH($A3,'Przegląd dokumentacji'!$A$1:$A$127)&amp;":$E"&amp;_xlfn.XMATCH($A3,'Przegląd dokumentacji'!$A$1:$A$127)+19),3,FALSE),CHAR(34),""),", "))</f>
        <v>#VALUE!</v>
      </c>
      <c r="L3" s="33" t="str" cm="1">
        <f t="array" aca="1" ref="L3:L5" ca="1">_xlfn.TOCOL(_xlfn.TEXTSPLIT(SUBSTITUTE(VLOOKUP(L$2,INDIRECT("'Przegląd dokumentacji'!$C"&amp;_xlfn.XMATCH($A3,'Przegląd dokumentacji'!$A$1:$A$127)&amp;":$E"&amp;_xlfn.XMATCH($A3,'Przegląd dokumentacji'!$A$1:$A$127)+19),3,FALSE),CHAR(34),""),", "))</f>
        <v>HTML/CSS</v>
      </c>
      <c r="M3" s="33" t="str" cm="1">
        <f t="array" aca="1" ref="M3:M5" ca="1">_xlfn.TOCOL(_xlfn.TEXTSPLIT(SUBSTITUTE(VLOOKUP(M$2,INDIRECT("'Przegląd dokumentacji'!$C"&amp;_xlfn.XMATCH($A3,'Przegląd dokumentacji'!$A$1:$A$127)&amp;":$E"&amp;_xlfn.XMATCH($A3,'Przegląd dokumentacji'!$A$1:$A$127)+19),3,FALSE),CHAR(34),""),", "))</f>
        <v>conditional expressions</v>
      </c>
      <c r="N3" s="33" t="str" cm="1">
        <f t="array" aca="1" ref="N3:N5" ca="1">_xlfn.TOCOL(_xlfn.TEXTSPLIT(SUBSTITUTE(VLOOKUP(N$2,INDIRECT("'Przegląd dokumentacji'!$C"&amp;_xlfn.XMATCH($A3,'Przegląd dokumentacji'!$A$1:$A$127)&amp;":$E"&amp;_xlfn.XMATCH($A3,'Przegląd dokumentacji'!$A$1:$A$127)+19),3,FALSE),CHAR(34),""),", "))</f>
        <v>Java</v>
      </c>
      <c r="O3" s="33" t="str" cm="1">
        <f t="array" aca="1" ref="O3:O8" ca="1">_xlfn.TOCOL(_xlfn.TEXTSPLIT(SUBSTITUTE(VLOOKUP(O$2,INDIRECT("'Przegląd dokumentacji'!$C"&amp;_xlfn.XMATCH($A3,'Przegląd dokumentacji'!$A$1:$A$127)&amp;":$E"&amp;_xlfn.XMATCH($A3,'Przegląd dokumentacji'!$A$1:$A$127)+19),3,FALSE),CHAR(34),""),", "))</f>
        <v>Eclipse</v>
      </c>
      <c r="P3" s="7" t="s">
        <v>277</v>
      </c>
      <c r="Q3" s="33" t="str" cm="1">
        <f t="array" aca="1" ref="Q3:Q14" ca="1">_xlfn.TOCOL(_xlfn.TEXTSPLIT(SUBSTITUTE(VLOOKUP(Q$2,INDIRECT("'Przegląd dokumentacji'!$C"&amp;_xlfn.XMATCH($A3,'Przegląd dokumentacji'!$A$1:$A$127)&amp;":$E"&amp;_xlfn.XMATCH($A3,'Przegląd dokumentacji'!$A$1:$A$127)+19),3,FALSE),CHAR(34),""),", "))</f>
        <v>file storage</v>
      </c>
      <c r="R3" s="33" t="str" cm="1">
        <f t="array" aca="1" ref="R3:R4" ca="1">_xlfn.TOCOL(_xlfn.TEXTSPLIT(SUBSTITUTE(VLOOKUP(R$2,INDIRECT("'Przegląd dokumentacji'!$C"&amp;_xlfn.XMATCH($A3,'Przegląd dokumentacji'!$A$1:$A$127)&amp;":$E"&amp;_xlfn.XMATCH($A3,'Przegląd dokumentacji'!$A$1:$A$127)+19),3,FALSE),CHAR(34),""),", "))</f>
        <v>relational database</v>
      </c>
      <c r="S3" s="33" t="str" cm="1">
        <f t="array" aca="1" ref="S3:S4" ca="1">_xlfn.TOCOL(_xlfn.TEXTSPLIT(SUBSTITUTE(VLOOKUP(S$2,INDIRECT("'Przegląd dokumentacji'!$C"&amp;_xlfn.XMATCH($A3,'Przegląd dokumentacji'!$A$1:$A$127)&amp;":$E"&amp;_xlfn.XMATCH($A3,'Przegląd dokumentacji'!$A$1:$A$127)+19),3,FALSE),CHAR(34),""),", "))</f>
        <v>HTTPS server</v>
      </c>
      <c r="T3" s="33" t="str" cm="1">
        <f t="array" aca="1" ref="T3:T6" ca="1">_xlfn.TOCOL(_xlfn.TEXTSPLIT(SUBSTITUTE(VLOOKUP(T$2,INDIRECT("'Przegląd dokumentacji'!$C"&amp;_xlfn.XMATCH($A3,'Przegląd dokumentacji'!$A$1:$A$127)&amp;":$E"&amp;_xlfn.XMATCH($A3,'Przegląd dokumentacji'!$A$1:$A$127)+19),3,FALSE),CHAR(34),""),", "))</f>
        <v>Cloud services</v>
      </c>
      <c r="U3" s="33" t="str" cm="1">
        <f t="array" aca="1" ref="U3:U4" ca="1">_xlfn.TOCOL(_xlfn.TEXTSPLIT(SUBSTITUTE(VLOOKUP(U$2,INDIRECT("'Przegląd dokumentacji'!$C"&amp;_xlfn.XMATCH($A3,'Przegląd dokumentacji'!$A$1:$A$127)&amp;":$E"&amp;_xlfn.XMATCH($A3,'Przegląd dokumentacji'!$A$1:$A$127)+19),3,FALSE),CHAR(34),""),", "))</f>
        <v>git</v>
      </c>
      <c r="V3" s="7" t="s">
        <v>277</v>
      </c>
    </row>
    <row r="4" spans="1:22" s="33" customFormat="1" x14ac:dyDescent="0.25">
      <c r="B4" s="7" t="s">
        <v>277</v>
      </c>
      <c r="D4" s="33" t="str">
        <f ca="1"/>
        <v>data structure</v>
      </c>
      <c r="E4" s="33" t="str">
        <f ca="1"/>
        <v>responsive web design</v>
      </c>
      <c r="F4" s="33" t="str">
        <f ca="1"/>
        <v>JavaScript</v>
      </c>
      <c r="G4" s="33" t="str">
        <f ca="1"/>
        <v>activity diagram</v>
      </c>
      <c r="H4" s="7" t="s">
        <v>277</v>
      </c>
      <c r="I4" s="33" t="str">
        <f ca="1"/>
        <v>triggers</v>
      </c>
      <c r="J4" s="33" t="str">
        <f ca="1"/>
        <v>relational database</v>
      </c>
      <c r="L4" s="33" t="str">
        <f ca="1"/>
        <v>SASS (SCSS)</v>
      </c>
      <c r="M4" s="33" t="str">
        <f ca="1"/>
        <v>boolean expressions</v>
      </c>
      <c r="N4" s="33" t="str">
        <f ca="1"/>
        <v>JavaScript</v>
      </c>
      <c r="O4" s="33" t="str">
        <f ca="1"/>
        <v>Java API</v>
      </c>
      <c r="P4" s="7" t="s">
        <v>277</v>
      </c>
      <c r="Q4" s="33" t="str">
        <f ca="1"/>
        <v>database synchronization</v>
      </c>
      <c r="R4" s="33" t="str">
        <f ca="1"/>
        <v>file storage</v>
      </c>
      <c r="S4" s="33" t="str">
        <f ca="1"/>
        <v>API</v>
      </c>
      <c r="T4" s="33" t="str">
        <f ca="1"/>
        <v>CI/CD</v>
      </c>
      <c r="U4" s="33" t="str">
        <f ca="1"/>
        <v>code repository concept</v>
      </c>
      <c r="V4" s="7" t="s">
        <v>277</v>
      </c>
    </row>
    <row r="5" spans="1:22" s="33" customFormat="1" x14ac:dyDescent="0.25">
      <c r="B5" s="7" t="s">
        <v>277</v>
      </c>
      <c r="D5" s="33" t="str">
        <f ca="1"/>
        <v>entity</v>
      </c>
      <c r="E5" s="33" t="str">
        <f ca="1"/>
        <v>data types</v>
      </c>
      <c r="F5" s="33" t="str">
        <f ca="1"/>
        <v>string functions</v>
      </c>
      <c r="G5" s="33" t="str">
        <f ca="1"/>
        <v>control structures</v>
      </c>
      <c r="H5" s="7" t="s">
        <v>277</v>
      </c>
      <c r="I5" s="33" t="str">
        <f ca="1"/>
        <v>Java API</v>
      </c>
      <c r="J5" s="33" t="str">
        <f ca="1"/>
        <v>SQL</v>
      </c>
      <c r="L5" s="33" t="str">
        <f ca="1"/>
        <v>themes</v>
      </c>
      <c r="M5" s="33" t="str">
        <f ca="1"/>
        <v>domain model</v>
      </c>
      <c r="N5" s="33" t="str">
        <f ca="1"/>
        <v>API</v>
      </c>
      <c r="O5" s="33" t="str">
        <f ca="1"/>
        <v>Java</v>
      </c>
      <c r="P5" s="7" t="s">
        <v>277</v>
      </c>
      <c r="Q5" s="33" t="str">
        <f ca="1"/>
        <v>REST</v>
      </c>
      <c r="T5" s="33" t="str">
        <f ca="1"/>
        <v>Docker</v>
      </c>
      <c r="V5" s="7" t="s">
        <v>277</v>
      </c>
    </row>
    <row r="6" spans="1:22" s="33" customFormat="1" x14ac:dyDescent="0.25">
      <c r="B6" s="7" t="s">
        <v>277</v>
      </c>
      <c r="D6" s="33" t="str">
        <f ca="1"/>
        <v>attribute</v>
      </c>
      <c r="F6" s="33" t="str">
        <f ca="1"/>
        <v>conditional statements</v>
      </c>
      <c r="G6" s="33" t="str">
        <f ca="1"/>
        <v>algorithms</v>
      </c>
      <c r="H6" s="7" t="s">
        <v>277</v>
      </c>
      <c r="O6" s="33" t="str">
        <f ca="1"/>
        <v>emulators Andoid iOS</v>
      </c>
      <c r="P6" s="7" t="s">
        <v>277</v>
      </c>
      <c r="Q6" s="33" t="str">
        <f ca="1"/>
        <v>SOAP</v>
      </c>
      <c r="T6" s="33" t="str">
        <f ca="1"/>
        <v>Kubernetes</v>
      </c>
      <c r="V6" s="7" t="s">
        <v>277</v>
      </c>
    </row>
    <row r="7" spans="1:22" s="33" customFormat="1" x14ac:dyDescent="0.25">
      <c r="B7" s="7" t="s">
        <v>277</v>
      </c>
      <c r="D7" s="33" t="str">
        <f ca="1"/>
        <v>association</v>
      </c>
      <c r="F7" s="33" t="str">
        <f ca="1"/>
        <v>arithmetic expressions</v>
      </c>
      <c r="G7" s="33" t="str">
        <f ca="1"/>
        <v>Java</v>
      </c>
      <c r="H7" s="7" t="s">
        <v>277</v>
      </c>
      <c r="O7" s="33" t="str">
        <f ca="1"/>
        <v>PWA</v>
      </c>
      <c r="P7" s="7" t="s">
        <v>277</v>
      </c>
      <c r="Q7" s="33" t="str">
        <f ca="1"/>
        <v>WSDL</v>
      </c>
      <c r="V7" s="7" t="s">
        <v>277</v>
      </c>
    </row>
    <row r="8" spans="1:22" s="33" customFormat="1" x14ac:dyDescent="0.25">
      <c r="B8" s="7" t="s">
        <v>277</v>
      </c>
      <c r="D8" s="33" t="str">
        <f ca="1"/>
        <v>one-to-many</v>
      </c>
      <c r="F8" s="33" t="str">
        <f ca="1"/>
        <v>boolean expressions</v>
      </c>
      <c r="G8" s="33" t="str">
        <f ca="1"/>
        <v>JavaScript</v>
      </c>
      <c r="H8" s="7" t="s">
        <v>277</v>
      </c>
      <c r="O8" s="33" t="str">
        <f ca="1"/>
        <v>Native Mobile App</v>
      </c>
      <c r="P8" s="7" t="s">
        <v>277</v>
      </c>
      <c r="Q8" s="33" t="str">
        <f ca="1"/>
        <v>Swagger</v>
      </c>
      <c r="V8" s="7" t="s">
        <v>277</v>
      </c>
    </row>
    <row r="9" spans="1:22" s="33" customFormat="1" x14ac:dyDescent="0.25">
      <c r="B9" s="7" t="s">
        <v>277</v>
      </c>
      <c r="D9" s="33" t="str">
        <f ca="1"/>
        <v>many-to-many</v>
      </c>
      <c r="F9" s="33" t="str">
        <f ca="1"/>
        <v>enumerations</v>
      </c>
      <c r="G9" s="33" t="str">
        <f ca="1"/>
        <v>SQL/OQL</v>
      </c>
      <c r="H9" s="7" t="s">
        <v>277</v>
      </c>
      <c r="P9" s="7" t="s">
        <v>277</v>
      </c>
      <c r="Q9" s="33" t="str">
        <f ca="1"/>
        <v>relational database</v>
      </c>
      <c r="V9" s="7" t="s">
        <v>277</v>
      </c>
    </row>
    <row r="10" spans="1:22" s="33" customFormat="1" x14ac:dyDescent="0.25">
      <c r="B10" s="7" t="s">
        <v>277</v>
      </c>
      <c r="D10" s="33" t="str">
        <f ca="1"/>
        <v xml:space="preserve"> denormalization</v>
      </c>
      <c r="G10" s="33" t="str">
        <f ca="1"/>
        <v>regular expressions</v>
      </c>
      <c r="H10" s="7" t="s">
        <v>277</v>
      </c>
      <c r="P10" s="7" t="s">
        <v>277</v>
      </c>
      <c r="Q10" s="33" t="str">
        <f ca="1"/>
        <v>Xpath</v>
      </c>
      <c r="V10" s="7" t="s">
        <v>277</v>
      </c>
    </row>
    <row r="11" spans="1:22" s="33" customFormat="1" x14ac:dyDescent="0.25">
      <c r="B11" s="7" t="s">
        <v>277</v>
      </c>
      <c r="D11" s="33" t="str">
        <f ca="1"/>
        <v>XPath</v>
      </c>
      <c r="G11" s="33" t="str">
        <f ca="1"/>
        <v>data types</v>
      </c>
      <c r="H11" s="7" t="s">
        <v>277</v>
      </c>
      <c r="P11" s="7" t="s">
        <v>277</v>
      </c>
      <c r="Q11" s="33" t="str">
        <f ca="1"/>
        <v>OQL</v>
      </c>
      <c r="V11" s="7" t="s">
        <v>277</v>
      </c>
    </row>
    <row r="12" spans="1:22" s="33" customFormat="1" x14ac:dyDescent="0.25">
      <c r="B12" s="7" t="s">
        <v>277</v>
      </c>
      <c r="H12" s="7" t="s">
        <v>277</v>
      </c>
      <c r="P12" s="7" t="s">
        <v>277</v>
      </c>
      <c r="Q12" s="33" t="str">
        <f ca="1"/>
        <v>Java</v>
      </c>
      <c r="V12" s="7" t="s">
        <v>277</v>
      </c>
    </row>
    <row r="13" spans="1:22" s="33" customFormat="1" x14ac:dyDescent="0.25">
      <c r="A13"/>
      <c r="B13" s="7" t="s">
        <v>277</v>
      </c>
      <c r="H13" s="7" t="s">
        <v>277</v>
      </c>
      <c r="P13" s="7" t="s">
        <v>277</v>
      </c>
      <c r="Q13" s="33" t="str">
        <f ca="1"/>
        <v>API</v>
      </c>
      <c r="V13" s="7" t="s">
        <v>277</v>
      </c>
    </row>
    <row r="14" spans="1:22" s="33" customFormat="1" x14ac:dyDescent="0.25">
      <c r="B14" s="7" t="s">
        <v>277</v>
      </c>
      <c r="H14" s="7" t="s">
        <v>277</v>
      </c>
      <c r="P14" s="7" t="s">
        <v>277</v>
      </c>
      <c r="Q14" s="33" t="str">
        <f ca="1"/>
        <v>HTTPS Server</v>
      </c>
      <c r="V14" s="7" t="s">
        <v>277</v>
      </c>
    </row>
    <row r="15" spans="1:22" s="33" customFormat="1" x14ac:dyDescent="0.25">
      <c r="B15" s="7" t="s">
        <v>277</v>
      </c>
      <c r="H15" s="7" t="s">
        <v>277</v>
      </c>
      <c r="P15" s="7" t="s">
        <v>277</v>
      </c>
      <c r="V15" s="7" t="s">
        <v>277</v>
      </c>
    </row>
    <row r="16" spans="1:22" s="33" customFormat="1" x14ac:dyDescent="0.25">
      <c r="B16" s="7" t="s">
        <v>277</v>
      </c>
      <c r="H16" s="7" t="s">
        <v>277</v>
      </c>
      <c r="P16" s="7" t="s">
        <v>277</v>
      </c>
      <c r="V16" s="7" t="s">
        <v>277</v>
      </c>
    </row>
    <row r="17" spans="1:22" s="33" customFormat="1" x14ac:dyDescent="0.25">
      <c r="B17" s="7" t="s">
        <v>277</v>
      </c>
      <c r="H17" s="7" t="s">
        <v>277</v>
      </c>
      <c r="P17" s="7" t="s">
        <v>277</v>
      </c>
      <c r="V17" s="7" t="s">
        <v>277</v>
      </c>
    </row>
    <row r="18" spans="1:22" s="33" customFormat="1" x14ac:dyDescent="0.25">
      <c r="B18" s="7" t="s">
        <v>277</v>
      </c>
      <c r="H18" s="7" t="s">
        <v>277</v>
      </c>
      <c r="P18" s="7" t="s">
        <v>277</v>
      </c>
      <c r="V18" s="7" t="s">
        <v>277</v>
      </c>
    </row>
    <row r="19" spans="1:22" s="33" customFormat="1" x14ac:dyDescent="0.25">
      <c r="B19" s="7" t="s">
        <v>277</v>
      </c>
      <c r="H19" s="7" t="s">
        <v>277</v>
      </c>
      <c r="P19" s="7" t="s">
        <v>277</v>
      </c>
      <c r="V19" s="7" t="s">
        <v>277</v>
      </c>
    </row>
    <row r="20" spans="1:22" x14ac:dyDescent="0.25">
      <c r="A20" s="38"/>
      <c r="B20" s="40" t="s">
        <v>277</v>
      </c>
      <c r="C20" s="41"/>
      <c r="D20" s="41"/>
      <c r="E20" s="41"/>
      <c r="F20" s="41"/>
      <c r="G20" s="41"/>
      <c r="H20" s="40" t="s">
        <v>277</v>
      </c>
      <c r="I20" s="41"/>
      <c r="J20" s="41"/>
      <c r="K20" s="41"/>
      <c r="L20" s="41"/>
      <c r="M20" s="41"/>
      <c r="N20" s="41"/>
      <c r="O20" s="41"/>
      <c r="P20" s="40" t="s">
        <v>277</v>
      </c>
      <c r="Q20" s="41"/>
      <c r="R20" s="41"/>
      <c r="S20" s="41"/>
      <c r="T20" s="41"/>
      <c r="U20" s="41"/>
      <c r="V20" s="40" t="s">
        <v>277</v>
      </c>
    </row>
    <row r="21" spans="1:22" x14ac:dyDescent="0.25">
      <c r="A21" s="4" t="s">
        <v>138</v>
      </c>
      <c r="B21" s="7" t="s">
        <v>277</v>
      </c>
      <c r="C21" s="33" t="str" cm="1">
        <f t="array" aca="1" ref="C21" ca="1">_xlfn.TOCOL(_xlfn.TEXTSPLIT(SUBSTITUTE(VLOOKUP(C$2,INDIRECT("'Przegląd dokumentacji'!$C"&amp;_xlfn.XMATCH($A21,'Przegląd dokumentacji'!$A$1:$A$127)&amp;":$E"&amp;_xlfn.XMATCH($A21,'Przegląd dokumentacji'!$A$1:$A$127)+19),3,FALSE),CHAR(34),""),", "))</f>
        <v>Custom Process Model</v>
      </c>
      <c r="D21" s="33" t="str" cm="1">
        <f t="array" aca="1" ref="D21:D30" ca="1">_xlfn.TOCOL(_xlfn.TEXTSPLIT(SUBSTITUTE(VLOOKUP(D$2,INDIRECT("'Przegląd dokumentacji'!$C"&amp;_xlfn.XMATCH($A21,'Przegląd dokumentacji'!$A$1:$A$127)&amp;":$E"&amp;_xlfn.XMATCH($A21,'Przegląd dokumentacji'!$A$1:$A$127)+19),3,FALSE),CHAR(34),""),", "))</f>
        <v>Entity</v>
      </c>
      <c r="E21" s="33" t="str" cm="1">
        <f t="array" aca="1" ref="E21:E26" ca="1">_xlfn.TOCOL(_xlfn.TEXTSPLIT(SUBSTITUTE(VLOOKUP(E$2,INDIRECT("'Przegląd dokumentacji'!$C"&amp;_xlfn.XMATCH($A21,'Przegląd dokumentacji'!$A$1:$A$127)&amp;":$E"&amp;_xlfn.XMATCH($A21,'Przegląd dokumentacji'!$A$1:$A$127)+19),3,FALSE),CHAR(34),""),", "))</f>
        <v>+Screen templates</v>
      </c>
      <c r="F21" s="33" t="str" cm="1">
        <f t="array" aca="1" ref="F21:F22" ca="1">_xlfn.TOCOL(_xlfn.TEXTSPLIT(SUBSTITUTE(VLOOKUP(F$2,INDIRECT("'Przegląd dokumentacji'!$C"&amp;_xlfn.XMATCH($A21,'Przegląd dokumentacji'!$A$1:$A$127)&amp;":$E"&amp;_xlfn.XMATCH($A21,'Przegląd dokumentacji'!$A$1:$A$127)+19),3,FALSE),CHAR(34),""),", "))</f>
        <v>Boolean expressions</v>
      </c>
      <c r="G21" s="33" t="str" cm="1">
        <f t="array" aca="1" ref="G21" ca="1">_xlfn.TOCOL(_xlfn.TEXTSPLIT(SUBSTITUTE(VLOOKUP(G$2,INDIRECT("'Przegląd dokumentacji'!$C"&amp;_xlfn.XMATCH($A21,'Przegląd dokumentacji'!$A$1:$A$127)&amp;":$E"&amp;_xlfn.XMATCH($A21,'Przegląd dokumentacji'!$A$1:$A$127)+19),3,FALSE),CHAR(34),""),", "))</f>
        <v>+Graphical actions</v>
      </c>
      <c r="H21" s="7" t="s">
        <v>277</v>
      </c>
      <c r="I21" s="33" t="str" cm="1">
        <f t="array" aca="1" ref="I21" ca="1">_xlfn.TOCOL(_xlfn.TEXTSPLIT(SUBSTITUTE(VLOOKUP(I$2,INDIRECT("'Przegląd dokumentacji'!$C"&amp;_xlfn.XMATCH($A21,'Przegląd dokumentacji'!$A$1:$A$127)&amp;":$E"&amp;_xlfn.XMATCH($A21,'Przegląd dokumentacji'!$A$1:$A$127)+19),3,FALSE),CHAR(34),""),", "))</f>
        <v>Custom Process Model</v>
      </c>
      <c r="J21" s="33" t="str" cm="1">
        <f t="array" aca="1" ref="J21:J22" ca="1">_xlfn.TOCOL(_xlfn.TEXTSPLIT(SUBSTITUTE(VLOOKUP(J$2,INDIRECT("'Przegląd dokumentacji'!$C"&amp;_xlfn.XMATCH($A21,'Przegląd dokumentacji'!$A$1:$A$127)&amp;":$E"&amp;_xlfn.XMATCH($A21,'Przegląd dokumentacji'!$A$1:$A$127)+19),3,FALSE),CHAR(34),""),", "))</f>
        <v>relational database</v>
      </c>
      <c r="K21" s="33" t="str" cm="1">
        <f t="array" aca="1" ref="K21:K23" ca="1">_xlfn.TOCOL(_xlfn.TEXTSPLIT(SUBSTITUTE(VLOOKUP(K$2,INDIRECT("'Przegląd dokumentacji'!$C"&amp;_xlfn.XMATCH($A21,'Przegląd dokumentacji'!$A$1:$A$127)&amp;":$E"&amp;_xlfn.XMATCH($A21,'Przegląd dokumentacji'!$A$1:$A$127)+19),3,FALSE),CHAR(34),""),", "))</f>
        <v>+Human language</v>
      </c>
      <c r="L21" s="33" t="str" cm="1">
        <f t="array" aca="1" ref="L21:L31" ca="1">_xlfn.TOCOL(_xlfn.TEXTSPLIT(SUBSTITUTE(VLOOKUP(L$2,INDIRECT("'Przegląd dokumentacji'!$C"&amp;_xlfn.XMATCH($A21,'Przegląd dokumentacji'!$A$1:$A$127)&amp;":$E"&amp;_xlfn.XMATCH($A21,'Przegląd dokumentacji'!$A$1:$A$127)+19),3,FALSE),CHAR(34),""),", "))</f>
        <v>CSS</v>
      </c>
      <c r="M21" s="33" t="str" cm="1">
        <f t="array" aca="1" ref="M21:M24" ca="1">_xlfn.TOCOL(_xlfn.TEXTSPLIT(SUBSTITUTE(VLOOKUP(M$2,INDIRECT("'Przegląd dokumentacji'!$C"&amp;_xlfn.XMATCH($A21,'Przegląd dokumentacji'!$A$1:$A$127)&amp;":$E"&amp;_xlfn.XMATCH($A21,'Przegląd dokumentacji'!$A$1:$A$127)+19),3,FALSE),CHAR(34),""),", "))</f>
        <v>Conditional Expressions</v>
      </c>
      <c r="N21" s="33" t="str" cm="1">
        <f t="array" aca="1" ref="N21:N25" ca="1">_xlfn.TOCOL(_xlfn.TEXTSPLIT(SUBSTITUTE(VLOOKUP(N$2,INDIRECT("'Przegląd dokumentacji'!$C"&amp;_xlfn.XMATCH($A21,'Przegląd dokumentacji'!$A$1:$A$127)&amp;":$E"&amp;_xlfn.XMATCH($A21,'Przegląd dokumentacji'!$A$1:$A$127)+19),3,FALSE),CHAR(34),""),", "))</f>
        <v>+AI Assisted Development</v>
      </c>
      <c r="O21" s="33" t="str" cm="1">
        <f t="array" aca="1" ref="O21:O25" ca="1">_xlfn.TOCOL(_xlfn.TEXTSPLIT(SUBSTITUTE(VLOOKUP(O$2,INDIRECT("'Przegląd dokumentacji'!$C"&amp;_xlfn.XMATCH($A21,'Przegląd dokumentacji'!$A$1:$A$127)&amp;":$E"&amp;_xlfn.XMATCH($A21,'Przegląd dokumentacji'!$A$1:$A$127)+19),3,FALSE),CHAR(34),""),", "))</f>
        <v>.NET</v>
      </c>
      <c r="P21" s="7" t="s">
        <v>277</v>
      </c>
      <c r="Q21" s="33" t="str" cm="1">
        <f t="array" aca="1" ref="Q21:Q28" ca="1">_xlfn.TOCOL(_xlfn.TEXTSPLIT(SUBSTITUTE(VLOOKUP(Q$2,INDIRECT("'Przegląd dokumentacji'!$C"&amp;_xlfn.XMATCH($A21,'Przegląd dokumentacji'!$A$1:$A$127)&amp;":$E"&amp;_xlfn.XMATCH($A21,'Przegląd dokumentacji'!$A$1:$A$127)+19),3,FALSE),CHAR(34),""),", "))</f>
        <v>Deployment Controller Service</v>
      </c>
      <c r="R21" s="33" t="str" cm="1">
        <f t="array" aca="1" ref="R21:R22" ca="1">_xlfn.TOCOL(_xlfn.TEXTSPLIT(SUBSTITUTE(VLOOKUP(R$2,INDIRECT("'Przegląd dokumentacji'!$C"&amp;_xlfn.XMATCH($A21,'Przegląd dokumentacji'!$A$1:$A$127)&amp;":$E"&amp;_xlfn.XMATCH($A21,'Przegląd dokumentacji'!$A$1:$A$127)+19),3,FALSE),CHAR(34),""),", "))</f>
        <v>relational database</v>
      </c>
      <c r="S21" s="33" t="str" cm="1">
        <f t="array" aca="1" ref="S21:S22" ca="1">_xlfn.TOCOL(_xlfn.TEXTSPLIT(SUBSTITUTE(VLOOKUP(S$2,INDIRECT("'Przegląd dokumentacji'!$C"&amp;_xlfn.XMATCH($A21,'Przegląd dokumentacji'!$A$1:$A$127)&amp;":$E"&amp;_xlfn.XMATCH($A21,'Przegląd dokumentacji'!$A$1:$A$127)+19),3,FALSE),CHAR(34),""),", "))</f>
        <v>Binaries</v>
      </c>
      <c r="T21" s="33" t="str" cm="1">
        <f t="array" aca="1" ref="T21:T25" ca="1">_xlfn.TOCOL(_xlfn.TEXTSPLIT(SUBSTITUTE(VLOOKUP(T$2,INDIRECT("'Przegląd dokumentacji'!$C"&amp;_xlfn.XMATCH($A21,'Przegląd dokumentacji'!$A$1:$A$127)&amp;":$E"&amp;_xlfn.XMATCH($A21,'Przegląd dokumentacji'!$A$1:$A$127)+19),3,FALSE),CHAR(34),""),", "))</f>
        <v>Cloud Computing</v>
      </c>
      <c r="U21" s="33" t="str" cm="1">
        <f t="array" aca="1" ref="U21" ca="1">_xlfn.TOCOL(_xlfn.TEXTSPLIT(SUBSTITUTE(VLOOKUP(U$2,INDIRECT("'Przegląd dokumentacji'!$C"&amp;_xlfn.XMATCH($A21,'Przegląd dokumentacji'!$A$1:$A$127)&amp;":$E"&amp;_xlfn.XMATCH($A21,'Przegląd dokumentacji'!$A$1:$A$127)+19),3,FALSE),CHAR(34),""),", "))</f>
        <v>Custom Version Control</v>
      </c>
      <c r="V21" s="7" t="s">
        <v>277</v>
      </c>
    </row>
    <row r="22" spans="1:22" x14ac:dyDescent="0.25">
      <c r="B22" s="7" t="s">
        <v>277</v>
      </c>
      <c r="C22" s="33"/>
      <c r="D22" s="33" t="str">
        <f ca="1"/>
        <v>Entity relationships</v>
      </c>
      <c r="E22" s="33" t="str">
        <f ca="1"/>
        <v>Reactive Web App</v>
      </c>
      <c r="F22" s="33" t="str">
        <f ca="1"/>
        <v>Conditional statements</v>
      </c>
      <c r="G22" s="33"/>
      <c r="H22" s="7" t="s">
        <v>277</v>
      </c>
      <c r="I22" s="33"/>
      <c r="J22" s="33" t="str">
        <f ca="1"/>
        <v>SQL</v>
      </c>
      <c r="K22" s="33" t="str">
        <f ca="1"/>
        <v>+GUI queries</v>
      </c>
      <c r="L22" s="33" t="str">
        <f ca="1"/>
        <v>grid</v>
      </c>
      <c r="M22" s="33" t="str">
        <f ca="1"/>
        <v>Boolean Expressions</v>
      </c>
      <c r="N22" s="33" t="str">
        <f ca="1"/>
        <v>Expressions</v>
      </c>
      <c r="O22" s="33" t="str">
        <f ca="1"/>
        <v>+Visual programming</v>
      </c>
      <c r="P22" s="7" t="s">
        <v>277</v>
      </c>
      <c r="Q22" s="33" t="str">
        <f ca="1"/>
        <v>Deployment Service</v>
      </c>
      <c r="R22" s="33" t="str">
        <f ca="1"/>
        <v>file storage</v>
      </c>
      <c r="S22" s="33" t="str">
        <f ca="1"/>
        <v>.NET Framework</v>
      </c>
      <c r="T22" s="33" t="str">
        <f ca="1"/>
        <v>CI/CD</v>
      </c>
      <c r="U22" s="33"/>
      <c r="V22" s="7" t="s">
        <v>277</v>
      </c>
    </row>
    <row r="23" spans="1:22" x14ac:dyDescent="0.25">
      <c r="B23" s="7" t="s">
        <v>277</v>
      </c>
      <c r="C23" s="33"/>
      <c r="D23" s="33" t="str">
        <f ca="1"/>
        <v>Entity Diagrams</v>
      </c>
      <c r="E23" s="33" t="str">
        <f ca="1"/>
        <v>+Human data types</v>
      </c>
      <c r="F23" s="33"/>
      <c r="G23" s="33"/>
      <c r="H23" s="7" t="s">
        <v>277</v>
      </c>
      <c r="I23" s="33"/>
      <c r="J23" s="33"/>
      <c r="K23" s="33" t="str">
        <f ca="1"/>
        <v>SQL queries</v>
      </c>
      <c r="L23" s="33" t="str">
        <f ca="1"/>
        <v>Style Classes</v>
      </c>
      <c r="M23" s="33" t="str">
        <f ca="1"/>
        <v>Data fields</v>
      </c>
      <c r="N23" s="33" t="str">
        <f ca="1"/>
        <v>JavaScript</v>
      </c>
      <c r="O23" s="33" t="str">
        <f ca="1"/>
        <v>HTML DOM</v>
      </c>
      <c r="P23" s="7" t="s">
        <v>277</v>
      </c>
      <c r="Q23" s="33" t="str">
        <f ca="1"/>
        <v>Scheduler Service</v>
      </c>
      <c r="R23" s="33"/>
      <c r="S23" s="33"/>
      <c r="T23" s="33" t="str">
        <f ca="1"/>
        <v>URL</v>
      </c>
      <c r="U23" s="33"/>
      <c r="V23" s="7" t="s">
        <v>277</v>
      </c>
    </row>
    <row r="24" spans="1:22" x14ac:dyDescent="0.25">
      <c r="B24" s="7" t="s">
        <v>277</v>
      </c>
      <c r="C24" s="33"/>
      <c r="D24" s="33" t="str">
        <f ca="1"/>
        <v>primary key</v>
      </c>
      <c r="E24" s="33" t="str">
        <f ca="1"/>
        <v>Variables</v>
      </c>
      <c r="F24" s="33"/>
      <c r="G24" s="33"/>
      <c r="H24" s="7" t="s">
        <v>277</v>
      </c>
      <c r="I24" s="33"/>
      <c r="J24" s="33"/>
      <c r="K24" s="33"/>
      <c r="L24" s="33" t="str">
        <f ca="1"/>
        <v>Responsive Web Design</v>
      </c>
      <c r="M24" s="33" t="str">
        <f ca="1"/>
        <v>Entity</v>
      </c>
      <c r="N24" s="33" t="str">
        <f ca="1"/>
        <v>REST</v>
      </c>
      <c r="O24" s="33" t="str">
        <f ca="1"/>
        <v>Iteration Statements</v>
      </c>
      <c r="P24" s="7" t="s">
        <v>277</v>
      </c>
      <c r="Q24" s="33" t="str">
        <f ca="1"/>
        <v>Compiler Service</v>
      </c>
      <c r="R24" s="33"/>
      <c r="S24" s="33"/>
      <c r="T24" s="33" t="str">
        <f ca="1"/>
        <v>REST API</v>
      </c>
      <c r="U24" s="33"/>
      <c r="V24" s="7" t="s">
        <v>277</v>
      </c>
    </row>
    <row r="25" spans="1:22" x14ac:dyDescent="0.25">
      <c r="B25" s="7" t="s">
        <v>277</v>
      </c>
      <c r="C25" s="33"/>
      <c r="D25" s="33" t="str">
        <f ca="1"/>
        <v>foreign key</v>
      </c>
      <c r="E25" s="33" t="str">
        <f ca="1"/>
        <v>Boolean expressions</v>
      </c>
      <c r="F25" s="33"/>
      <c r="G25" s="33"/>
      <c r="H25" s="7" t="s">
        <v>277</v>
      </c>
      <c r="I25" s="33"/>
      <c r="J25" s="33"/>
      <c r="K25" s="33"/>
      <c r="L25" s="33" t="str">
        <f ca="1"/>
        <v>IT Data types</v>
      </c>
      <c r="M25" s="33"/>
      <c r="N25" s="33" t="str">
        <f ca="1"/>
        <v>SOAP</v>
      </c>
      <c r="O25" s="33" t="str">
        <f ca="1"/>
        <v>Conditional Statements</v>
      </c>
      <c r="P25" s="7" t="s">
        <v>277</v>
      </c>
      <c r="Q25" s="33" t="str">
        <f ca="1"/>
        <v>Log Service</v>
      </c>
      <c r="R25" s="33"/>
      <c r="S25" s="33"/>
      <c r="T25" s="33" t="str">
        <f ca="1"/>
        <v>SOAP</v>
      </c>
      <c r="U25" s="33"/>
      <c r="V25" s="7" t="s">
        <v>277</v>
      </c>
    </row>
    <row r="26" spans="1:22" x14ac:dyDescent="0.25">
      <c r="B26" s="7" t="s">
        <v>277</v>
      </c>
      <c r="C26" s="33"/>
      <c r="D26" s="33" t="str">
        <f ca="1"/>
        <v>One-to-One</v>
      </c>
      <c r="E26" s="33" t="str">
        <f ca="1"/>
        <v>Conditional expressions</v>
      </c>
      <c r="F26" s="33"/>
      <c r="G26" s="33"/>
      <c r="H26" s="7" t="s">
        <v>277</v>
      </c>
      <c r="I26" s="33"/>
      <c r="J26" s="33"/>
      <c r="K26" s="33"/>
      <c r="L26" s="33" t="str">
        <f ca="1"/>
        <v>Responsive breakpoints</v>
      </c>
      <c r="M26" s="33"/>
      <c r="N26" s="33"/>
      <c r="O26" s="33"/>
      <c r="P26" s="7" t="s">
        <v>277</v>
      </c>
      <c r="Q26" s="33" t="str">
        <f ca="1"/>
        <v>HTTPS Server</v>
      </c>
      <c r="R26" s="33"/>
      <c r="S26" s="33"/>
      <c r="T26" s="33"/>
      <c r="U26" s="33"/>
      <c r="V26" s="7" t="s">
        <v>277</v>
      </c>
    </row>
    <row r="27" spans="1:22" x14ac:dyDescent="0.25">
      <c r="B27" s="7" t="s">
        <v>277</v>
      </c>
      <c r="C27" s="33"/>
      <c r="D27" s="33" t="str">
        <f ca="1"/>
        <v>One-to-Many</v>
      </c>
      <c r="E27" s="33"/>
      <c r="F27" s="33"/>
      <c r="G27" s="33"/>
      <c r="H27" s="7" t="s">
        <v>277</v>
      </c>
      <c r="I27" s="33"/>
      <c r="J27" s="33"/>
      <c r="K27" s="33"/>
      <c r="L27" s="33" t="str">
        <f ca="1"/>
        <v>Reactive Web App</v>
      </c>
      <c r="M27" s="33"/>
      <c r="N27" s="33"/>
      <c r="O27" s="33"/>
      <c r="P27" s="7" t="s">
        <v>277</v>
      </c>
      <c r="Q27" s="33" t="str">
        <f ca="1"/>
        <v>Shared Libraries</v>
      </c>
      <c r="R27" s="33"/>
      <c r="S27" s="33"/>
      <c r="T27" s="33"/>
      <c r="U27" s="33"/>
      <c r="V27" s="7" t="s">
        <v>277</v>
      </c>
    </row>
    <row r="28" spans="1:22" x14ac:dyDescent="0.25">
      <c r="B28" s="7" t="s">
        <v>277</v>
      </c>
      <c r="C28" s="33"/>
      <c r="D28" s="33" t="str">
        <f ca="1"/>
        <v>Many-to-Many</v>
      </c>
      <c r="E28" s="33"/>
      <c r="F28" s="33"/>
      <c r="G28" s="33"/>
      <c r="H28" s="7" t="s">
        <v>277</v>
      </c>
      <c r="I28" s="33"/>
      <c r="J28" s="33"/>
      <c r="K28" s="33"/>
      <c r="L28" s="33" t="str">
        <f ca="1"/>
        <v>Event propagation</v>
      </c>
      <c r="M28" s="33"/>
      <c r="N28" s="33"/>
      <c r="O28" s="33"/>
      <c r="P28" s="7" t="s">
        <v>277</v>
      </c>
      <c r="Q28" s="33" t="str">
        <f ca="1"/>
        <v>Load Balancing</v>
      </c>
      <c r="R28" s="33"/>
      <c r="S28" s="33"/>
      <c r="T28" s="33"/>
      <c r="U28" s="33"/>
      <c r="V28" s="7" t="s">
        <v>277</v>
      </c>
    </row>
    <row r="29" spans="1:22" x14ac:dyDescent="0.25">
      <c r="B29" s="7" t="s">
        <v>277</v>
      </c>
      <c r="C29" s="33"/>
      <c r="D29" s="33" t="str">
        <f ca="1"/>
        <v>indexes</v>
      </c>
      <c r="E29" s="33"/>
      <c r="F29" s="33"/>
      <c r="G29" s="33"/>
      <c r="H29" s="7" t="s">
        <v>277</v>
      </c>
      <c r="I29" s="33"/>
      <c r="J29" s="33"/>
      <c r="K29" s="33"/>
      <c r="L29" s="33" t="str">
        <f ca="1"/>
        <v>Master Detail</v>
      </c>
      <c r="M29" s="33"/>
      <c r="N29" s="33"/>
      <c r="O29" s="33"/>
      <c r="P29" s="7" t="s">
        <v>277</v>
      </c>
      <c r="Q29" s="33"/>
      <c r="R29" s="33"/>
      <c r="S29" s="33"/>
      <c r="T29" s="33"/>
      <c r="U29" s="33"/>
      <c r="V29" s="7" t="s">
        <v>277</v>
      </c>
    </row>
    <row r="30" spans="1:22" x14ac:dyDescent="0.25">
      <c r="B30" s="7" t="s">
        <v>277</v>
      </c>
      <c r="C30" s="33"/>
      <c r="D30" s="33" t="str">
        <f ca="1"/>
        <v>data types
Fetching data using human language</v>
      </c>
      <c r="E30" s="33"/>
      <c r="F30" s="33"/>
      <c r="G30" s="33"/>
      <c r="H30" s="7" t="s">
        <v>277</v>
      </c>
      <c r="I30" s="33"/>
      <c r="J30" s="33"/>
      <c r="K30" s="33"/>
      <c r="L30" s="33" t="str">
        <f ca="1"/>
        <v>Programming Functions</v>
      </c>
      <c r="M30" s="33"/>
      <c r="N30" s="33"/>
      <c r="O30" s="33"/>
      <c r="P30" s="7" t="s">
        <v>277</v>
      </c>
      <c r="Q30" s="33"/>
      <c r="R30" s="33"/>
      <c r="S30" s="33"/>
      <c r="T30" s="33"/>
      <c r="U30" s="33"/>
      <c r="V30" s="7" t="s">
        <v>277</v>
      </c>
    </row>
    <row r="31" spans="1:22" x14ac:dyDescent="0.25">
      <c r="B31" s="7" t="s">
        <v>277</v>
      </c>
      <c r="C31" s="33"/>
      <c r="D31" s="33"/>
      <c r="E31" s="33"/>
      <c r="F31" s="33"/>
      <c r="G31" s="33"/>
      <c r="H31" s="7" t="s">
        <v>277</v>
      </c>
      <c r="I31" s="33"/>
      <c r="J31" s="33"/>
      <c r="K31" s="33"/>
      <c r="L31" s="33" t="str">
        <f ca="1"/>
        <v>HTML</v>
      </c>
      <c r="M31" s="33"/>
      <c r="N31" s="33"/>
      <c r="O31" s="33"/>
      <c r="P31" s="7" t="s">
        <v>277</v>
      </c>
      <c r="Q31" s="33"/>
      <c r="R31" s="33"/>
      <c r="S31" s="33"/>
      <c r="T31" s="33"/>
      <c r="U31" s="33"/>
      <c r="V31" s="7" t="s">
        <v>277</v>
      </c>
    </row>
    <row r="32" spans="1:22" s="33" customFormat="1" x14ac:dyDescent="0.25">
      <c r="B32" s="7" t="s">
        <v>277</v>
      </c>
      <c r="H32" s="7" t="s">
        <v>277</v>
      </c>
      <c r="P32" s="7" t="s">
        <v>277</v>
      </c>
      <c r="V32" s="7" t="s">
        <v>277</v>
      </c>
    </row>
    <row r="33" spans="1:22" s="33" customFormat="1" x14ac:dyDescent="0.25">
      <c r="B33" s="7" t="s">
        <v>277</v>
      </c>
      <c r="H33" s="7" t="s">
        <v>277</v>
      </c>
      <c r="P33" s="7" t="s">
        <v>277</v>
      </c>
      <c r="V33" s="7" t="s">
        <v>277</v>
      </c>
    </row>
    <row r="34" spans="1:22" s="33" customFormat="1" x14ac:dyDescent="0.25">
      <c r="B34" s="7" t="s">
        <v>277</v>
      </c>
      <c r="H34" s="7" t="s">
        <v>277</v>
      </c>
      <c r="P34" s="7" t="s">
        <v>277</v>
      </c>
      <c r="V34" s="7" t="s">
        <v>277</v>
      </c>
    </row>
    <row r="35" spans="1:22" s="33" customFormat="1" x14ac:dyDescent="0.25">
      <c r="B35" s="7" t="s">
        <v>277</v>
      </c>
      <c r="H35" s="7" t="s">
        <v>277</v>
      </c>
      <c r="P35" s="7" t="s">
        <v>277</v>
      </c>
      <c r="V35" s="7" t="s">
        <v>277</v>
      </c>
    </row>
    <row r="36" spans="1:22" s="33" customFormat="1" x14ac:dyDescent="0.25">
      <c r="B36" s="7" t="s">
        <v>277</v>
      </c>
      <c r="H36" s="7" t="s">
        <v>277</v>
      </c>
      <c r="P36" s="7" t="s">
        <v>277</v>
      </c>
      <c r="V36" s="7" t="s">
        <v>277</v>
      </c>
    </row>
    <row r="37" spans="1:22" s="33" customFormat="1" x14ac:dyDescent="0.25">
      <c r="B37" s="7" t="s">
        <v>277</v>
      </c>
      <c r="H37" s="7" t="s">
        <v>277</v>
      </c>
      <c r="P37" s="7" t="s">
        <v>277</v>
      </c>
      <c r="V37" s="7" t="s">
        <v>277</v>
      </c>
    </row>
    <row r="38" spans="1:22" x14ac:dyDescent="0.25">
      <c r="A38" s="38"/>
      <c r="B38" s="40" t="s">
        <v>277</v>
      </c>
      <c r="C38" s="41"/>
      <c r="D38" s="41"/>
      <c r="E38" s="41"/>
      <c r="F38" s="41"/>
      <c r="G38" s="41"/>
      <c r="H38" s="40" t="s">
        <v>277</v>
      </c>
      <c r="I38" s="41"/>
      <c r="J38" s="41"/>
      <c r="K38" s="41"/>
      <c r="L38" s="41"/>
      <c r="M38" s="41"/>
      <c r="N38" s="41"/>
      <c r="O38" s="41"/>
      <c r="P38" s="40" t="s">
        <v>277</v>
      </c>
      <c r="Q38" s="41"/>
      <c r="R38" s="41"/>
      <c r="S38" s="41"/>
      <c r="T38" s="41"/>
      <c r="U38" s="41"/>
      <c r="V38" s="40" t="s">
        <v>277</v>
      </c>
    </row>
    <row r="39" spans="1:22" x14ac:dyDescent="0.25">
      <c r="A39" s="4" t="s">
        <v>173</v>
      </c>
      <c r="B39" s="7" t="s">
        <v>277</v>
      </c>
      <c r="C39" s="33" t="str" cm="1">
        <f t="array" aca="1" ref="C39" ca="1">_xlfn.TOCOL(_xlfn.TEXTSPLIT(SUBSTITUTE(VLOOKUP(C$2,INDIRECT("'Przegląd dokumentacji'!$C"&amp;_xlfn.XMATCH($A39,'Przegląd dokumentacji'!$A$1:$A$127)&amp;":$E"&amp;_xlfn.XMATCH($A39,'Przegląd dokumentacji'!$A$1:$A$127)+19),3,FALSE),CHAR(34),""),", "))</f>
        <v>Custom Process Model</v>
      </c>
      <c r="D39" s="33" t="str" cm="1">
        <f t="array" aca="1" ref="D39:D46" ca="1">_xlfn.TOCOL(_xlfn.TEXTSPLIT(SUBSTITUTE(VLOOKUP(D$2,INDIRECT("'Przegląd dokumentacji'!$C"&amp;_xlfn.XMATCH($A39,'Przegląd dokumentacji'!$A$1:$A$127)&amp;":$E"&amp;_xlfn.XMATCH($A39,'Przegląd dokumentacji'!$A$1:$A$127)+19),3,FALSE),CHAR(34),""),", "))</f>
        <v>Entity relationships</v>
      </c>
      <c r="E39" s="33" t="str" cm="1">
        <f t="array" aca="1" ref="E39:E43" ca="1">_xlfn.TOCOL(_xlfn.TEXTSPLIT(SUBSTITUTE(VLOOKUP(E$2,INDIRECT("'Przegląd dokumentacji'!$C"&amp;_xlfn.XMATCH($A39,'Przegląd dokumentacji'!$A$1:$A$127)&amp;":$E"&amp;_xlfn.XMATCH($A39,'Przegląd dokumentacji'!$A$1:$A$127)+19),3,FALSE),CHAR(34),""),", "))</f>
        <v>+Screen templates / Zoho - Pre-built Apps</v>
      </c>
      <c r="F39" s="33" t="str" cm="1">
        <f t="array" aca="1" ref="F39:F41" ca="1">_xlfn.TOCOL(_xlfn.TEXTSPLIT(SUBSTITUTE(VLOOKUP(F$2,INDIRECT("'Przegląd dokumentacji'!$C"&amp;_xlfn.XMATCH($A39,'Przegląd dokumentacji'!$A$1:$A$127)&amp;":$E"&amp;_xlfn.XMATCH($A39,'Przegląd dokumentacji'!$A$1:$A$127)+19),3,FALSE),CHAR(34),""),", "))</f>
        <v>Scripts (Deluge)</v>
      </c>
      <c r="G39" s="33" t="str" cm="1">
        <f t="array" aca="1" ref="G39:G40" ca="1">_xlfn.TOCOL(_xlfn.TEXTSPLIT(SUBSTITUTE(VLOOKUP(G$2,INDIRECT("'Przegląd dokumentacji'!$C"&amp;_xlfn.XMATCH($A39,'Przegląd dokumentacji'!$A$1:$A$127)&amp;":$E"&amp;_xlfn.XMATCH($A39,'Przegląd dokumentacji'!$A$1:$A$127)+19),3,FALSE),CHAR(34),""),", "))</f>
        <v>Microservices</v>
      </c>
      <c r="H39" s="7" t="s">
        <v>277</v>
      </c>
      <c r="I39" s="33" t="str" cm="1">
        <f t="array" aca="1" ref="I39" ca="1">_xlfn.TOCOL(_xlfn.TEXTSPLIT(SUBSTITUTE(VLOOKUP(I$2,INDIRECT("'Przegląd dokumentacji'!$C"&amp;_xlfn.XMATCH($A39,'Przegląd dokumentacji'!$A$1:$A$127)&amp;":$E"&amp;_xlfn.XMATCH($A39,'Przegląd dokumentacji'!$A$1:$A$127)+19),3,FALSE),CHAR(34),""),", "))</f>
        <v>Custom Process Model</v>
      </c>
      <c r="J39" s="33" t="str" cm="1">
        <f t="array" aca="1" ref="J39:J44" ca="1">_xlfn.TOCOL(_xlfn.TEXTSPLIT(SUBSTITUTE(VLOOKUP(J$2,INDIRECT("'Przegląd dokumentacji'!$C"&amp;_xlfn.XMATCH($A39,'Przegląd dokumentacji'!$A$1:$A$127)&amp;":$E"&amp;_xlfn.XMATCH($A39,'Przegląd dokumentacji'!$A$1:$A$127)+19),3,FALSE),CHAR(34),""),", "))</f>
        <v>+Custom database model</v>
      </c>
      <c r="K39" s="33" t="str" cm="1">
        <f t="array" aca="1" ref="K39:K44" ca="1">_xlfn.TOCOL(_xlfn.TEXTSPLIT(SUBSTITUTE(VLOOKUP(K$2,INDIRECT("'Przegląd dokumentacji'!$C"&amp;_xlfn.XMATCH($A39,'Przegląd dokumentacji'!$A$1:$A$127)&amp;":$E"&amp;_xlfn.XMATCH($A39,'Przegląd dokumentacji'!$A$1:$A$127)+19),3,FALSE),CHAR(34),""),", "))</f>
        <v>REST API (Custom Connectors)</v>
      </c>
      <c r="L39" s="33" t="str" cm="1">
        <f t="array" aca="1" ref="L39:L46" ca="1">_xlfn.TOCOL(_xlfn.TEXTSPLIT(SUBSTITUTE(VLOOKUP(L$2,INDIRECT("'Przegląd dokumentacji'!$C"&amp;_xlfn.XMATCH($A39,'Przegląd dokumentacji'!$A$1:$A$127)&amp;":$E"&amp;_xlfn.XMATCH($A39,'Przegląd dokumentacji'!$A$1:$A$127)+19),3,FALSE),CHAR(34),""),", "))</f>
        <v>+WYSIWYG</v>
      </c>
      <c r="M39" s="33" t="str" cm="1">
        <f t="array" aca="1" ref="M39:M41" ca="1">_xlfn.TOCOL(_xlfn.TEXTSPLIT(SUBSTITUTE(VLOOKUP(M$2,INDIRECT("'Przegląd dokumentacji'!$C"&amp;_xlfn.XMATCH($A39,'Przegląd dokumentacji'!$A$1:$A$127)&amp;":$E"&amp;_xlfn.XMATCH($A39,'Przegląd dokumentacji'!$A$1:$A$127)+19),3,FALSE),CHAR(34),""),", "))</f>
        <v>Scripts (Deluge)</v>
      </c>
      <c r="N39" s="33" t="str" cm="1">
        <f t="array" aca="1" ref="N39:N43" ca="1">_xlfn.TOCOL(_xlfn.TEXTSPLIT(SUBSTITUTE(VLOOKUP(N$2,INDIRECT("'Przegląd dokumentacji'!$C"&amp;_xlfn.XMATCH($A39,'Przegląd dokumentacji'!$A$1:$A$127)&amp;":$E"&amp;_xlfn.XMATCH($A39,'Przegląd dokumentacji'!$A$1:$A$127)+19),3,FALSE),CHAR(34),""),", "))</f>
        <v>+Built-in Connectors</v>
      </c>
      <c r="O39" s="33" t="str" cm="1">
        <f t="array" aca="1" ref="O39:O46" ca="1">_xlfn.TOCOL(_xlfn.TEXTSPLIT(SUBSTITUTE(VLOOKUP(O$2,INDIRECT("'Przegląd dokumentacji'!$C"&amp;_xlfn.XMATCH($A39,'Przegląd dokumentacji'!$A$1:$A$127)&amp;":$E"&amp;_xlfn.XMATCH($A39,'Przegląd dokumentacji'!$A$1:$A$127)+19),3,FALSE),CHAR(34),""),", "))</f>
        <v>Scripts (Deluge)</v>
      </c>
      <c r="P39" s="7" t="s">
        <v>277</v>
      </c>
      <c r="Q39" s="33" t="str" cm="1">
        <f t="array" aca="1" ref="Q39:Q42" ca="1">_xlfn.TOCOL(_xlfn.TEXTSPLIT(SUBSTITUTE(VLOOKUP(Q$2,INDIRECT("'Przegląd dokumentacji'!$C"&amp;_xlfn.XMATCH($A39,'Przegląd dokumentacji'!$A$1:$A$127)&amp;":$E"&amp;_xlfn.XMATCH($A39,'Przegląd dokumentacji'!$A$1:$A$127)+19),3,FALSE),CHAR(34),""),", "))</f>
        <v>SAML Authentication</v>
      </c>
      <c r="R39" s="33" t="str" cm="1">
        <f t="array" aca="1" ref="R39:R40" ca="1">_xlfn.TOCOL(_xlfn.TEXTSPLIT(SUBSTITUTE(VLOOKUP(R$2,INDIRECT("'Przegląd dokumentacji'!$C"&amp;_xlfn.XMATCH($A39,'Przegląd dokumentacji'!$A$1:$A$127)&amp;":$E"&amp;_xlfn.XMATCH($A39,'Przegląd dokumentacji'!$A$1:$A$127)+19),3,FALSE),CHAR(34),""),", "))</f>
        <v>+Embedded Database (Postgres)</v>
      </c>
      <c r="S39" s="33" t="str" cm="1">
        <f t="array" aca="1" ref="S39:S40" ca="1">_xlfn.TOCOL(_xlfn.TEXTSPLIT(SUBSTITUTE(VLOOKUP(S$2,INDIRECT("'Przegląd dokumentacji'!$C"&amp;_xlfn.XMATCH($A39,'Przegląd dokumentacji'!$A$1:$A$127)&amp;":$E"&amp;_xlfn.XMATCH($A39,'Przegląd dokumentacji'!$A$1:$A$127)+19),3,FALSE),CHAR(34),""),", "))</f>
        <v>Binaries</v>
      </c>
      <c r="T39" s="33" t="str" cm="1">
        <f t="array" aca="1" ref="T39:T43" ca="1">_xlfn.TOCOL(_xlfn.TEXTSPLIT(SUBSTITUTE(VLOOKUP(T$2,INDIRECT("'Przegląd dokumentacji'!$C"&amp;_xlfn.XMATCH($A39,'Przegląd dokumentacji'!$A$1:$A$127)&amp;":$E"&amp;_xlfn.XMATCH($A39,'Przegląd dokumentacji'!$A$1:$A$127)+19),3,FALSE),CHAR(34),""),", "))</f>
        <v>Cloud Computing</v>
      </c>
      <c r="U39" s="33" t="str" cm="1">
        <f t="array" aca="1" ref="U39" ca="1">_xlfn.TOCOL(_xlfn.TEXTSPLIT(SUBSTITUTE(VLOOKUP(U$2,INDIRECT("'Przegląd dokumentacji'!$C"&amp;_xlfn.XMATCH($A39,'Przegląd dokumentacji'!$A$1:$A$127)&amp;":$E"&amp;_xlfn.XMATCH($A39,'Przegląd dokumentacji'!$A$1:$A$127)+19),3,FALSE),CHAR(34),""),", "))</f>
        <v>Custom Version Control</v>
      </c>
      <c r="V39" s="7" t="s">
        <v>277</v>
      </c>
    </row>
    <row r="40" spans="1:22" x14ac:dyDescent="0.25">
      <c r="B40" s="7" t="s">
        <v>277</v>
      </c>
      <c r="C40" s="33"/>
      <c r="D40" s="33" t="str">
        <f ca="1"/>
        <v>+Form-based Data</v>
      </c>
      <c r="E40" s="33" t="str">
        <f ca="1"/>
        <v>+Human data types</v>
      </c>
      <c r="F40" s="33" t="str">
        <f ca="1"/>
        <v>Boolean expressions</v>
      </c>
      <c r="G40" s="33" t="str">
        <f ca="1"/>
        <v/>
      </c>
      <c r="H40" s="7" t="s">
        <v>277</v>
      </c>
      <c r="I40" s="33"/>
      <c r="J40" s="33" t="str">
        <f ca="1"/>
        <v>Entity Diagrams</v>
      </c>
      <c r="K40" s="33" t="str">
        <f ca="1"/>
        <v>OAuth</v>
      </c>
      <c r="L40" s="33" t="str">
        <f ca="1"/>
        <v>Snippets</v>
      </c>
      <c r="M40" s="33" t="str">
        <f ca="1"/>
        <v>Boolean expressions</v>
      </c>
      <c r="N40" s="33" t="str">
        <f ca="1"/>
        <v>REST API</v>
      </c>
      <c r="O40" s="33" t="str">
        <f ca="1"/>
        <v>Snippets (ZML)</v>
      </c>
      <c r="P40" s="7" t="s">
        <v>277</v>
      </c>
      <c r="Q40" s="33" t="str">
        <f ca="1"/>
        <v>Email Server (SMTP)</v>
      </c>
      <c r="R40" s="33" t="str">
        <f ca="1"/>
        <v>Relational database</v>
      </c>
      <c r="S40" s="33" t="str">
        <f ca="1"/>
        <v>URL configuration</v>
      </c>
      <c r="T40" s="33" t="str">
        <f ca="1"/>
        <v>On-Premise</v>
      </c>
      <c r="U40" s="33"/>
      <c r="V40" s="7" t="s">
        <v>277</v>
      </c>
    </row>
    <row r="41" spans="1:22" x14ac:dyDescent="0.25">
      <c r="B41" s="7" t="s">
        <v>277</v>
      </c>
      <c r="C41" s="33"/>
      <c r="D41" s="33" t="str">
        <f ca="1"/>
        <v>Entity</v>
      </c>
      <c r="E41" s="33" t="str">
        <f ca="1"/>
        <v>Variables</v>
      </c>
      <c r="F41" s="33" t="str">
        <f ca="1"/>
        <v>Conditional statements</v>
      </c>
      <c r="G41" s="33"/>
      <c r="H41" s="7" t="s">
        <v>277</v>
      </c>
      <c r="I41" s="33"/>
      <c r="J41" s="33" t="str">
        <f ca="1"/>
        <v>One-to-One</v>
      </c>
      <c r="K41" s="33" t="str">
        <f ca="1"/>
        <v>URL</v>
      </c>
      <c r="L41" s="33" t="str">
        <f ca="1"/>
        <v>Scripts</v>
      </c>
      <c r="M41" s="33" t="str">
        <f ca="1"/>
        <v>Conditional statements</v>
      </c>
      <c r="N41" s="33" t="str">
        <f ca="1"/>
        <v>Scripts (Deluge)</v>
      </c>
      <c r="O41" s="33" t="str">
        <f ca="1"/>
        <v>HTML</v>
      </c>
      <c r="P41" s="7" t="s">
        <v>277</v>
      </c>
      <c r="Q41" s="33" t="str">
        <f ca="1"/>
        <v>Proxy server</v>
      </c>
      <c r="R41" s="33"/>
      <c r="S41" s="33"/>
      <c r="T41" s="33" t="str">
        <f ca="1"/>
        <v>Application IDE</v>
      </c>
      <c r="U41" s="33"/>
      <c r="V41" s="7" t="s">
        <v>277</v>
      </c>
    </row>
    <row r="42" spans="1:22" x14ac:dyDescent="0.25">
      <c r="B42" s="7" t="s">
        <v>277</v>
      </c>
      <c r="C42" s="33"/>
      <c r="D42" s="33" t="str">
        <f ca="1"/>
        <v>Entity Diagrams</v>
      </c>
      <c r="E42" s="33" t="str">
        <f ca="1"/>
        <v>Boolean expressions</v>
      </c>
      <c r="F42" s="33"/>
      <c r="G42" s="33"/>
      <c r="H42" s="7" t="s">
        <v>277</v>
      </c>
      <c r="I42" s="33"/>
      <c r="J42" s="33" t="str">
        <f ca="1"/>
        <v>One-to-Many</v>
      </c>
      <c r="K42" s="33" t="str">
        <f ca="1"/>
        <v>Cloud service</v>
      </c>
      <c r="L42" s="33" t="str">
        <f ca="1"/>
        <v>Variables</v>
      </c>
      <c r="M42" s="33"/>
      <c r="N42" s="33" t="str">
        <f ca="1"/>
        <v>Expressions</v>
      </c>
      <c r="O42" s="33" t="str">
        <f ca="1"/>
        <v>IDE</v>
      </c>
      <c r="P42" s="7" t="s">
        <v>277</v>
      </c>
      <c r="Q42" s="33" t="str">
        <f ca="1"/>
        <v>SSL certificates</v>
      </c>
      <c r="R42" s="33"/>
      <c r="S42" s="33"/>
      <c r="T42" s="33" t="str">
        <f ca="1"/>
        <v>Import/Export</v>
      </c>
      <c r="U42" s="33"/>
      <c r="V42" s="7" t="s">
        <v>277</v>
      </c>
    </row>
    <row r="43" spans="1:22" x14ac:dyDescent="0.25">
      <c r="B43" s="7" t="s">
        <v>277</v>
      </c>
      <c r="C43" s="33"/>
      <c r="D43" s="33" t="str">
        <f ca="1"/>
        <v>One-to-One</v>
      </c>
      <c r="E43" s="33" t="str">
        <f ca="1"/>
        <v>Conditional expressions</v>
      </c>
      <c r="F43" s="33"/>
      <c r="G43" s="33"/>
      <c r="H43" s="7" t="s">
        <v>277</v>
      </c>
      <c r="I43" s="33"/>
      <c r="J43" s="33" t="str">
        <f ca="1"/>
        <v>Many-to-Many</v>
      </c>
      <c r="K43" s="33" t="str">
        <f ca="1"/>
        <v>Local storage</v>
      </c>
      <c r="L43" s="33" t="str">
        <f ca="1"/>
        <v>IT Data types</v>
      </c>
      <c r="M43" s="33"/>
      <c r="N43" s="33" t="str">
        <f ca="1"/>
        <v xml:space="preserve"> Conditional statements</v>
      </c>
      <c r="O43" s="33" t="str">
        <f ca="1"/>
        <v>Markup Language</v>
      </c>
      <c r="P43" s="7" t="s">
        <v>277</v>
      </c>
      <c r="Q43" s="33"/>
      <c r="R43" s="33"/>
      <c r="S43" s="33"/>
      <c r="T43" s="33" t="str">
        <f ca="1"/>
        <v>Scripts</v>
      </c>
      <c r="U43" s="33"/>
      <c r="V43" s="7" t="s">
        <v>277</v>
      </c>
    </row>
    <row r="44" spans="1:22" x14ac:dyDescent="0.25">
      <c r="B44" s="7" t="s">
        <v>277</v>
      </c>
      <c r="C44" s="33"/>
      <c r="D44" s="33" t="str">
        <f ca="1"/>
        <v>One-to-Many</v>
      </c>
      <c r="E44" s="33"/>
      <c r="F44" s="33"/>
      <c r="G44" s="33"/>
      <c r="H44" s="7" t="s">
        <v>277</v>
      </c>
      <c r="I44" s="33"/>
      <c r="J44" s="33" t="str">
        <f ca="1"/>
        <v>+Business data types</v>
      </c>
      <c r="K44" s="33" t="str">
        <f ca="1"/>
        <v>+Integrated Data Sources</v>
      </c>
      <c r="L44" s="33" t="str">
        <f ca="1"/>
        <v>Programming Functions</v>
      </c>
      <c r="M44" s="33"/>
      <c r="N44" s="33"/>
      <c r="O44" s="33" t="str">
        <f ca="1"/>
        <v>Boolean statements</v>
      </c>
      <c r="P44" s="7" t="s">
        <v>277</v>
      </c>
      <c r="Q44" s="33"/>
      <c r="R44" s="33"/>
      <c r="S44" s="33"/>
      <c r="T44" s="33"/>
      <c r="U44" s="33"/>
      <c r="V44" s="7" t="s">
        <v>277</v>
      </c>
    </row>
    <row r="45" spans="1:22" x14ac:dyDescent="0.25">
      <c r="B45" s="7" t="s">
        <v>277</v>
      </c>
      <c r="C45" s="33"/>
      <c r="D45" s="33" t="str">
        <f ca="1"/>
        <v>Many-to-Many</v>
      </c>
      <c r="E45" s="33"/>
      <c r="F45" s="33"/>
      <c r="G45" s="33"/>
      <c r="H45" s="7" t="s">
        <v>277</v>
      </c>
      <c r="I45" s="33"/>
      <c r="J45" s="33"/>
      <c r="K45" s="33"/>
      <c r="L45" s="33" t="str">
        <f ca="1"/>
        <v>HTML</v>
      </c>
      <c r="M45" s="33"/>
      <c r="N45" s="33"/>
      <c r="O45" s="33" t="str">
        <f ca="1"/>
        <v>Iteration Statements</v>
      </c>
      <c r="P45" s="7" t="s">
        <v>277</v>
      </c>
      <c r="Q45" s="33"/>
      <c r="R45" s="33"/>
      <c r="S45" s="33"/>
      <c r="T45" s="33"/>
      <c r="U45" s="33"/>
      <c r="V45" s="7" t="s">
        <v>277</v>
      </c>
    </row>
    <row r="46" spans="1:22" x14ac:dyDescent="0.25">
      <c r="B46" s="7" t="s">
        <v>277</v>
      </c>
      <c r="C46" s="33"/>
      <c r="D46" s="33" t="str">
        <f ca="1"/>
        <v>+Business data types</v>
      </c>
      <c r="E46" s="33"/>
      <c r="F46" s="33"/>
      <c r="G46" s="33"/>
      <c r="H46" s="7" t="s">
        <v>277</v>
      </c>
      <c r="I46" s="33"/>
      <c r="J46" s="33"/>
      <c r="K46" s="33"/>
      <c r="L46" s="33" t="str">
        <f ca="1"/>
        <v xml:space="preserve">+GUI Style Editor </v>
      </c>
      <c r="M46" s="33"/>
      <c r="N46" s="33"/>
      <c r="O46" s="33" t="str">
        <f ca="1"/>
        <v>Conditional Statements</v>
      </c>
      <c r="P46" s="7" t="s">
        <v>277</v>
      </c>
      <c r="Q46" s="33"/>
      <c r="R46" s="33"/>
      <c r="S46" s="33"/>
      <c r="T46" s="33"/>
      <c r="U46" s="33"/>
      <c r="V46" s="7" t="s">
        <v>277</v>
      </c>
    </row>
    <row r="47" spans="1:22" x14ac:dyDescent="0.25">
      <c r="B47" s="7" t="s">
        <v>277</v>
      </c>
      <c r="C47" s="33"/>
      <c r="D47" s="33"/>
      <c r="E47" s="33"/>
      <c r="F47" s="33"/>
      <c r="G47" s="33"/>
      <c r="H47" s="7" t="s">
        <v>277</v>
      </c>
      <c r="I47" s="33"/>
      <c r="J47" s="33"/>
      <c r="K47" s="33"/>
      <c r="L47" s="33"/>
      <c r="M47" s="33"/>
      <c r="N47" s="33"/>
      <c r="O47" s="33"/>
      <c r="P47" s="7" t="s">
        <v>277</v>
      </c>
      <c r="Q47" s="33"/>
      <c r="R47" s="33"/>
      <c r="S47" s="33"/>
      <c r="T47" s="33"/>
      <c r="U47" s="33"/>
      <c r="V47" s="7" t="s">
        <v>277</v>
      </c>
    </row>
    <row r="48" spans="1:22" x14ac:dyDescent="0.25">
      <c r="B48" s="7" t="s">
        <v>277</v>
      </c>
      <c r="C48" s="33"/>
      <c r="D48" s="33"/>
      <c r="E48" s="33"/>
      <c r="F48" s="33"/>
      <c r="G48" s="33"/>
      <c r="H48" s="7" t="s">
        <v>277</v>
      </c>
      <c r="I48" s="33"/>
      <c r="J48" s="33"/>
      <c r="K48" s="33"/>
      <c r="L48" s="33"/>
      <c r="M48" s="33"/>
      <c r="N48" s="33"/>
      <c r="O48" s="33"/>
      <c r="P48" s="7" t="s">
        <v>277</v>
      </c>
      <c r="Q48" s="33"/>
      <c r="R48" s="33"/>
      <c r="S48" s="33"/>
      <c r="T48" s="33"/>
      <c r="U48" s="33"/>
      <c r="V48" s="7" t="s">
        <v>277</v>
      </c>
    </row>
    <row r="49" spans="1:22" x14ac:dyDescent="0.25">
      <c r="B49" s="7" t="s">
        <v>277</v>
      </c>
      <c r="C49" s="33"/>
      <c r="D49" s="33"/>
      <c r="E49" s="33"/>
      <c r="F49" s="33"/>
      <c r="G49" s="33"/>
      <c r="H49" s="7" t="s">
        <v>277</v>
      </c>
      <c r="I49" s="33"/>
      <c r="J49" s="33"/>
      <c r="K49" s="33"/>
      <c r="L49" s="33"/>
      <c r="M49" s="33"/>
      <c r="N49" s="33"/>
      <c r="O49" s="33"/>
      <c r="P49" s="7" t="s">
        <v>277</v>
      </c>
      <c r="Q49" s="33"/>
      <c r="R49" s="33"/>
      <c r="S49" s="33"/>
      <c r="T49" s="33"/>
      <c r="U49" s="33"/>
      <c r="V49" s="7" t="s">
        <v>277</v>
      </c>
    </row>
    <row r="50" spans="1:22" x14ac:dyDescent="0.25">
      <c r="B50" s="7" t="s">
        <v>277</v>
      </c>
      <c r="C50" s="33"/>
      <c r="D50" s="33"/>
      <c r="E50" s="33"/>
      <c r="F50" s="33"/>
      <c r="G50" s="33"/>
      <c r="H50" s="7" t="s">
        <v>277</v>
      </c>
      <c r="I50" s="33"/>
      <c r="J50" s="33"/>
      <c r="K50" s="33"/>
      <c r="L50" s="33"/>
      <c r="M50" s="33"/>
      <c r="N50" s="33"/>
      <c r="O50" s="33"/>
      <c r="P50" s="7" t="s">
        <v>277</v>
      </c>
      <c r="Q50" s="33"/>
      <c r="R50" s="33"/>
      <c r="S50" s="33"/>
      <c r="T50" s="33"/>
      <c r="U50" s="33"/>
      <c r="V50" s="7" t="s">
        <v>277</v>
      </c>
    </row>
    <row r="51" spans="1:22" x14ac:dyDescent="0.25">
      <c r="B51" s="7" t="s">
        <v>277</v>
      </c>
      <c r="C51" s="33"/>
      <c r="D51" s="33"/>
      <c r="E51" s="33"/>
      <c r="F51" s="33"/>
      <c r="G51" s="33"/>
      <c r="H51" s="7" t="s">
        <v>277</v>
      </c>
      <c r="I51" s="33"/>
      <c r="J51" s="33"/>
      <c r="K51" s="33"/>
      <c r="L51" s="33"/>
      <c r="M51" s="33"/>
      <c r="N51" s="33"/>
      <c r="O51" s="33"/>
      <c r="P51" s="7" t="s">
        <v>277</v>
      </c>
      <c r="Q51" s="33"/>
      <c r="R51" s="33"/>
      <c r="S51" s="33"/>
      <c r="T51" s="33"/>
      <c r="U51" s="33"/>
      <c r="V51" s="7" t="s">
        <v>277</v>
      </c>
    </row>
    <row r="52" spans="1:22" x14ac:dyDescent="0.25">
      <c r="B52" s="7" t="s">
        <v>277</v>
      </c>
      <c r="C52" s="33"/>
      <c r="D52" s="33"/>
      <c r="E52" s="33"/>
      <c r="F52" s="33"/>
      <c r="G52" s="33"/>
      <c r="H52" s="7" t="s">
        <v>277</v>
      </c>
      <c r="I52" s="33"/>
      <c r="J52" s="33"/>
      <c r="K52" s="33"/>
      <c r="L52" s="33"/>
      <c r="M52" s="33"/>
      <c r="N52" s="33"/>
      <c r="O52" s="33"/>
      <c r="P52" s="7" t="s">
        <v>277</v>
      </c>
      <c r="Q52" s="33"/>
      <c r="R52" s="33"/>
      <c r="S52" s="33"/>
      <c r="T52" s="33"/>
      <c r="U52" s="33"/>
      <c r="V52" s="7" t="s">
        <v>277</v>
      </c>
    </row>
    <row r="53" spans="1:22" x14ac:dyDescent="0.25">
      <c r="B53" s="7" t="s">
        <v>277</v>
      </c>
      <c r="C53" s="33"/>
      <c r="D53" s="33"/>
      <c r="E53" s="33"/>
      <c r="F53" s="33"/>
      <c r="G53" s="33"/>
      <c r="H53" s="7" t="s">
        <v>277</v>
      </c>
      <c r="I53" s="33"/>
      <c r="J53" s="33"/>
      <c r="K53" s="33"/>
      <c r="L53" s="33"/>
      <c r="M53" s="33"/>
      <c r="N53" s="33"/>
      <c r="O53" s="33"/>
      <c r="P53" s="7" t="s">
        <v>277</v>
      </c>
      <c r="Q53" s="33"/>
      <c r="R53" s="33"/>
      <c r="S53" s="33"/>
      <c r="T53" s="33"/>
      <c r="U53" s="33"/>
      <c r="V53" s="7" t="s">
        <v>277</v>
      </c>
    </row>
    <row r="54" spans="1:22" x14ac:dyDescent="0.25">
      <c r="B54" s="7" t="s">
        <v>277</v>
      </c>
      <c r="C54" s="33"/>
      <c r="D54" s="33"/>
      <c r="E54" s="33"/>
      <c r="F54" s="33"/>
      <c r="G54" s="33"/>
      <c r="H54" s="7" t="s">
        <v>277</v>
      </c>
      <c r="I54" s="33"/>
      <c r="J54" s="33"/>
      <c r="K54" s="33"/>
      <c r="L54" s="33"/>
      <c r="M54" s="33"/>
      <c r="N54" s="33"/>
      <c r="O54" s="33"/>
      <c r="P54" s="7" t="s">
        <v>277</v>
      </c>
      <c r="Q54" s="33"/>
      <c r="R54" s="33"/>
      <c r="S54" s="33"/>
      <c r="T54" s="33"/>
      <c r="U54" s="33"/>
      <c r="V54" s="7" t="s">
        <v>277</v>
      </c>
    </row>
    <row r="55" spans="1:22" x14ac:dyDescent="0.25">
      <c r="B55" s="7" t="s">
        <v>277</v>
      </c>
      <c r="C55" s="33"/>
      <c r="D55" s="33"/>
      <c r="E55" s="33"/>
      <c r="F55" s="33"/>
      <c r="G55" s="33"/>
      <c r="H55" s="7" t="s">
        <v>277</v>
      </c>
      <c r="I55" s="33"/>
      <c r="J55" s="33"/>
      <c r="K55" s="33"/>
      <c r="L55" s="33"/>
      <c r="M55" s="33"/>
      <c r="N55" s="33"/>
      <c r="O55" s="33"/>
      <c r="P55" s="7" t="s">
        <v>277</v>
      </c>
      <c r="Q55" s="33"/>
      <c r="R55" s="33"/>
      <c r="S55" s="33"/>
      <c r="T55" s="33"/>
      <c r="U55" s="33"/>
      <c r="V55" s="7" t="s">
        <v>277</v>
      </c>
    </row>
    <row r="56" spans="1:22" x14ac:dyDescent="0.25">
      <c r="A56" s="38"/>
      <c r="B56" s="40" t="s">
        <v>277</v>
      </c>
      <c r="C56" s="41"/>
      <c r="D56" s="41"/>
      <c r="E56" s="41"/>
      <c r="F56" s="41"/>
      <c r="G56" s="41"/>
      <c r="H56" s="40" t="s">
        <v>277</v>
      </c>
      <c r="I56" s="41"/>
      <c r="J56" s="41"/>
      <c r="K56" s="41"/>
      <c r="L56" s="41"/>
      <c r="M56" s="41"/>
      <c r="N56" s="41"/>
      <c r="O56" s="41"/>
      <c r="P56" s="40" t="s">
        <v>277</v>
      </c>
      <c r="Q56" s="41"/>
      <c r="R56" s="41"/>
      <c r="S56" s="41"/>
      <c r="T56" s="41"/>
      <c r="U56" s="41"/>
      <c r="V56" s="40" t="s">
        <v>277</v>
      </c>
    </row>
    <row r="57" spans="1:22" x14ac:dyDescent="0.25">
      <c r="A57" s="4" t="s">
        <v>202</v>
      </c>
      <c r="B57" s="7" t="s">
        <v>277</v>
      </c>
      <c r="C57" s="33" t="str" cm="1">
        <f t="array" aca="1" ref="C57" ca="1">_xlfn.TOCOL(_xlfn.TEXTSPLIT(SUBSTITUTE(VLOOKUP(C$2,INDIRECT("'Przegląd dokumentacji'!$C"&amp;_xlfn.XMATCH($A57,'Przegląd dokumentacji'!$A$1:$A$127)&amp;":$E"&amp;_xlfn.XMATCH($A57,'Przegląd dokumentacji'!$A$1:$A$127)+19),3,FALSE),CHAR(34),""),", "))</f>
        <v>Custom Process Model</v>
      </c>
      <c r="D57" s="33" t="str" cm="1">
        <f t="array" aca="1" ref="D57:D62" ca="1">_xlfn.TOCOL(_xlfn.TEXTSPLIT(SUBSTITUTE(VLOOKUP(D$2,INDIRECT("'Przegląd dokumentacji'!$C"&amp;_xlfn.XMATCH($A57,'Przegląd dokumentacji'!$A$1:$A$127)&amp;":$E"&amp;_xlfn.XMATCH($A57,'Przegląd dokumentacji'!$A$1:$A$127)+19),3,FALSE),CHAR(34),""),", "))</f>
        <v>Entity relationships</v>
      </c>
      <c r="E57" s="33" t="str" cm="1">
        <f t="array" aca="1" ref="E57:E59" ca="1">_xlfn.TOCOL(_xlfn.TEXTSPLIT(SUBSTITUTE(VLOOKUP(E$2,INDIRECT("'Przegląd dokumentacji'!$C"&amp;_xlfn.XMATCH($A57,'Przegląd dokumentacji'!$A$1:$A$127)&amp;":$E"&amp;_xlfn.XMATCH($A57,'Przegląd dokumentacji'!$A$1:$A$127)+19),3,FALSE),CHAR(34),""),", "))</f>
        <v>Model-driven apps</v>
      </c>
      <c r="F57" s="33" t="str" cm="1">
        <f t="array" aca="1" ref="F57:F59" ca="1">_xlfn.TOCOL(_xlfn.TEXTSPLIT(SUBSTITUTE(VLOOKUP(F$2,INDIRECT("'Przegląd dokumentacji'!$C"&amp;_xlfn.XMATCH($A57,'Przegląd dokumentacji'!$A$1:$A$127)&amp;":$E"&amp;_xlfn.XMATCH($A57,'Przegląd dokumentacji'!$A$1:$A$127)+19),3,FALSE),CHAR(34),""),", "))</f>
        <v>Boolean expressions</v>
      </c>
      <c r="G57" s="33" t="str" cm="1">
        <f t="array" aca="1" ref="G57:G62" ca="1">_xlfn.TOCOL(_xlfn.TEXTSPLIT(SUBSTITUTE(VLOOKUP(G$2,INDIRECT("'Przegląd dokumentacji'!$C"&amp;_xlfn.XMATCH($A57,'Przegląd dokumentacji'!$A$1:$A$127)&amp;":$E"&amp;_xlfn.XMATCH($A57,'Przegląd dokumentacji'!$A$1:$A$127)+19),3,FALSE),CHAR(34),""),", "))</f>
        <v>Formulas</v>
      </c>
      <c r="H57" s="7" t="s">
        <v>277</v>
      </c>
      <c r="I57" s="33" t="str" cm="1">
        <f t="array" aca="1" ref="I57" ca="1">_xlfn.TOCOL(_xlfn.TEXTSPLIT(SUBSTITUTE(VLOOKUP(I$2,INDIRECT("'Przegląd dokumentacji'!$C"&amp;_xlfn.XMATCH($A57,'Przegląd dokumentacji'!$A$1:$A$127)&amp;":$E"&amp;_xlfn.XMATCH($A57,'Przegląd dokumentacji'!$A$1:$A$127)+19),3,FALSE),CHAR(34),""),", "))</f>
        <v>Custom Process Model (Business Process Flows)</v>
      </c>
      <c r="J57" s="33" t="str" cm="1">
        <f t="array" aca="1" ref="J57:J64" ca="1">_xlfn.TOCOL(_xlfn.TEXTSPLIT(SUBSTITUTE(VLOOKUP(J$2,INDIRECT("'Przegląd dokumentacji'!$C"&amp;_xlfn.XMATCH($A57,'Przegląd dokumentacji'!$A$1:$A$127)&amp;":$E"&amp;_xlfn.XMATCH($A57,'Przegląd dokumentacji'!$A$1:$A$127)+19),3,FALSE),CHAR(34),""),", "))</f>
        <v>Web API (Microsoft Dataverse)</v>
      </c>
      <c r="K57" s="33" t="str" cm="1">
        <f t="array" aca="1" ref="K57:K62" ca="1">_xlfn.TOCOL(_xlfn.TEXTSPLIT(SUBSTITUTE(VLOOKUP(K$2,INDIRECT("'Przegląd dokumentacji'!$C"&amp;_xlfn.XMATCH($A57,'Przegląd dokumentacji'!$A$1:$A$127)&amp;":$E"&amp;_xlfn.XMATCH($A57,'Przegląd dokumentacji'!$A$1:$A$127)+19),3,FALSE),CHAR(34),""),", "))</f>
        <v>Web API (Microsoft Dataverse)</v>
      </c>
      <c r="L57" s="33" t="str" cm="1">
        <f t="array" aca="1" ref="L57:L62" ca="1">_xlfn.TOCOL(_xlfn.TEXTSPLIT(SUBSTITUTE(VLOOKUP(L$2,INDIRECT("'Przegląd dokumentacji'!$C"&amp;_xlfn.XMATCH($A57,'Przegląd dokumentacji'!$A$1:$A$127)&amp;":$E"&amp;_xlfn.XMATCH($A57,'Przegląd dokumentacji'!$A$1:$A$127)+19),3,FALSE),CHAR(34),""),", "))</f>
        <v>+ AI Support (Copilot - Build apps through conversation)</v>
      </c>
      <c r="M57" s="33" t="str" cm="1">
        <f t="array" aca="1" ref="M57:M59" ca="1">_xlfn.TOCOL(_xlfn.TEXTSPLIT(SUBSTITUTE(VLOOKUP(M$2,INDIRECT("'Przegląd dokumentacji'!$C"&amp;_xlfn.XMATCH($A57,'Przegląd dokumentacji'!$A$1:$A$127)&amp;":$E"&amp;_xlfn.XMATCH($A57,'Przegląd dokumentacji'!$A$1:$A$127)+19),3,FALSE),CHAR(34),""),", "))</f>
        <v>Boolean expressions</v>
      </c>
      <c r="N57" s="33" t="str" cm="1">
        <f t="array" aca="1" ref="N57:N61" ca="1">_xlfn.TOCOL(_xlfn.TEXTSPLIT(SUBSTITUTE(VLOOKUP(N$2,INDIRECT("'Przegląd dokumentacji'!$C"&amp;_xlfn.XMATCH($A57,'Przegląd dokumentacji'!$A$1:$A$127)&amp;":$E"&amp;_xlfn.XMATCH($A57,'Przegląd dokumentacji'!$A$1:$A$127)+19),3,FALSE),CHAR(34),""),", "))</f>
        <v>API</v>
      </c>
      <c r="O57" s="33" t="str" cm="1">
        <f t="array" aca="1" ref="O57:O73" ca="1">_xlfn.TOCOL(_xlfn.TEXTSPLIT(SUBSTITUTE(VLOOKUP(O$2,INDIRECT("'Przegląd dokumentacji'!$C"&amp;_xlfn.XMATCH($A57,'Przegląd dokumentacji'!$A$1:$A$127)&amp;":$E"&amp;_xlfn.XMATCH($A57,'Przegląd dokumentacji'!$A$1:$A$127)+19),3,FALSE),CHAR(34),""),", "))</f>
        <v>SDK</v>
      </c>
      <c r="P57" s="7" t="s">
        <v>277</v>
      </c>
      <c r="Q57" s="33" t="str" cm="1">
        <f t="array" aca="1" ref="Q57" ca="1">_xlfn.TOCOL(_xlfn.TEXTSPLIT(SUBSTITUTE(VLOOKUP(Q$2,INDIRECT("'Przegląd dokumentacji'!$C"&amp;_xlfn.XMATCH($A57,'Przegląd dokumentacji'!$A$1:$A$127)&amp;":$E"&amp;_xlfn.XMATCH($A57,'Przegląd dokumentacji'!$A$1:$A$127)+19),3,FALSE),CHAR(34),""),", "))</f>
        <v>Cloud Based Environment</v>
      </c>
      <c r="R57" s="33" t="str" cm="1">
        <f t="array" aca="1" ref="R57:R58" ca="1">_xlfn.TOCOL(_xlfn.TEXTSPLIT(SUBSTITUTE(VLOOKUP(R$2,INDIRECT("'Przegląd dokumentacji'!$C"&amp;_xlfn.XMATCH($A57,'Przegląd dokumentacji'!$A$1:$A$127)&amp;":$E"&amp;_xlfn.XMATCH($A57,'Przegląd dokumentacji'!$A$1:$A$127)+19),3,FALSE),CHAR(34),""),", "))</f>
        <v>+Embedded Database (Microsoft Dataverse)</v>
      </c>
      <c r="S57" s="33" t="str" cm="1">
        <f t="array" aca="1" ref="S57:S59" ca="1">_xlfn.TOCOL(_xlfn.TEXTSPLIT(SUBSTITUTE(VLOOKUP(S$2,INDIRECT("'Przegląd dokumentacji'!$C"&amp;_xlfn.XMATCH($A57,'Przegląd dokumentacji'!$A$1:$A$127)&amp;":$E"&amp;_xlfn.XMATCH($A57,'Przegląd dokumentacji'!$A$1:$A$127)+19),3,FALSE),CHAR(34),""),", "))</f>
        <v>+Web Browser</v>
      </c>
      <c r="T57" s="33" t="str" cm="1">
        <f t="array" aca="1" ref="T57:T58" ca="1">_xlfn.TOCOL(_xlfn.TEXTSPLIT(SUBSTITUTE(VLOOKUP(T$2,INDIRECT("'Przegląd dokumentacji'!$C"&amp;_xlfn.XMATCH($A57,'Przegląd dokumentacji'!$A$1:$A$127)&amp;":$E"&amp;_xlfn.XMATCH($A57,'Przegląd dokumentacji'!$A$1:$A$127)+19),3,FALSE),CHAR(34),""),", "))</f>
        <v>On-premises Data Gateway</v>
      </c>
      <c r="U57" s="33" t="str" cm="1">
        <f t="array" aca="1" ref="U57:U58" ca="1">_xlfn.TOCOL(_xlfn.TEXTSPLIT(SUBSTITUTE(VLOOKUP(U$2,INDIRECT("'Przegląd dokumentacji'!$C"&amp;_xlfn.XMATCH($A57,'Przegląd dokumentacji'!$A$1:$A$127)&amp;":$E"&amp;_xlfn.XMATCH($A57,'Przegląd dokumentacji'!$A$1:$A$127)+19),3,FALSE),CHAR(34),""),", "))</f>
        <v>git</v>
      </c>
      <c r="V57" s="7" t="s">
        <v>277</v>
      </c>
    </row>
    <row r="58" spans="1:22" x14ac:dyDescent="0.25">
      <c r="B58" s="7" t="s">
        <v>277</v>
      </c>
      <c r="C58" s="33"/>
      <c r="D58" s="33" t="str">
        <f ca="1"/>
        <v>Entity</v>
      </c>
      <c r="E58" s="33" t="str">
        <f ca="1"/>
        <v>+Screen templates / Sample Power Apps</v>
      </c>
      <c r="F58" s="33" t="str">
        <f ca="1"/>
        <v>Conditional statements</v>
      </c>
      <c r="G58" s="33" t="str">
        <f ca="1"/>
        <v>Variables</v>
      </c>
      <c r="H58" s="7" t="s">
        <v>277</v>
      </c>
      <c r="I58" s="33"/>
      <c r="J58" s="33" t="str">
        <f ca="1"/>
        <v>Types</v>
      </c>
      <c r="K58" s="33" t="str">
        <f ca="1"/>
        <v>SDK</v>
      </c>
      <c r="L58" s="33" t="str">
        <f ca="1"/>
        <v>+Templatized formulas</v>
      </c>
      <c r="M58" s="33" t="str">
        <f ca="1"/>
        <v>Conditional statements</v>
      </c>
      <c r="N58" s="33" t="str">
        <f ca="1"/>
        <v>JavaScript</v>
      </c>
      <c r="O58" s="33" t="str">
        <f ca="1"/>
        <v>.NET</v>
      </c>
      <c r="P58" s="7" t="s">
        <v>277</v>
      </c>
      <c r="Q58" s="33"/>
      <c r="R58" s="33" t="str">
        <f ca="1"/>
        <v>Relational database (MS SQL Server)</v>
      </c>
      <c r="S58" s="33" t="str">
        <f ca="1"/>
        <v>+Mobile App</v>
      </c>
      <c r="T58" s="33" t="str">
        <f ca="1"/>
        <v>+Software as a Service</v>
      </c>
      <c r="U58" s="33" t="str">
        <f ca="1"/>
        <v>code repository concept</v>
      </c>
      <c r="V58" s="7" t="s">
        <v>277</v>
      </c>
    </row>
    <row r="59" spans="1:22" x14ac:dyDescent="0.25">
      <c r="B59" s="7" t="s">
        <v>277</v>
      </c>
      <c r="C59" s="33"/>
      <c r="D59" s="33" t="str">
        <f ca="1"/>
        <v>+Predefined Entities</v>
      </c>
      <c r="E59" s="33" t="str">
        <f ca="1"/>
        <v>Responsive Web Design</v>
      </c>
      <c r="F59" s="33" t="str">
        <f ca="1"/>
        <v>+Business Rules (graphical)</v>
      </c>
      <c r="G59" s="33" t="str">
        <f ca="1"/>
        <v>+Power Fx - an Open-source programming language for low-code</v>
      </c>
      <c r="H59" s="7" t="s">
        <v>277</v>
      </c>
      <c r="I59" s="33"/>
      <c r="J59" s="33" t="str">
        <f ca="1"/>
        <v>Functions</v>
      </c>
      <c r="K59" s="33" t="str">
        <f ca="1"/>
        <v>.NET</v>
      </c>
      <c r="L59" s="33" t="str">
        <f ca="1"/>
        <v>IT Data types</v>
      </c>
      <c r="M59" s="33" t="str">
        <f ca="1"/>
        <v>+Business Rules (graphical)</v>
      </c>
      <c r="N59" s="33" t="str">
        <f ca="1"/>
        <v>Expressions</v>
      </c>
      <c r="O59" s="33" t="str">
        <f ca="1"/>
        <v>Web API</v>
      </c>
      <c r="P59" s="7" t="s">
        <v>277</v>
      </c>
      <c r="Q59" s="33"/>
      <c r="R59" s="33"/>
      <c r="S59" s="33" t="str">
        <f ca="1"/>
        <v>Web Services</v>
      </c>
      <c r="T59" s="33"/>
      <c r="U59" s="33"/>
      <c r="V59" s="7" t="s">
        <v>277</v>
      </c>
    </row>
    <row r="60" spans="1:22" x14ac:dyDescent="0.25">
      <c r="B60" s="7" t="s">
        <v>277</v>
      </c>
      <c r="C60" s="33"/>
      <c r="D60" s="33" t="str">
        <f ca="1"/>
        <v>One-to-One</v>
      </c>
      <c r="E60" s="33"/>
      <c r="F60" s="33"/>
      <c r="G60" s="33" t="str">
        <f ca="1"/>
        <v>+NLP</v>
      </c>
      <c r="H60" s="7" t="s">
        <v>277</v>
      </c>
      <c r="I60" s="33"/>
      <c r="J60" s="33" t="str">
        <f ca="1"/>
        <v>Actions</v>
      </c>
      <c r="K60" s="33" t="str">
        <f ca="1"/>
        <v>SQL (Azure SQL Database)</v>
      </c>
      <c r="L60" s="33" t="str">
        <f ca="1"/>
        <v>Programming Functions</v>
      </c>
      <c r="M60" s="33"/>
      <c r="N60" s="33" t="str">
        <f ca="1"/>
        <v xml:space="preserve"> Conditional statements</v>
      </c>
      <c r="O60" s="33" t="str">
        <f ca="1"/>
        <v>Entity Types</v>
      </c>
      <c r="P60" s="7" t="s">
        <v>277</v>
      </c>
      <c r="Q60" s="33"/>
      <c r="R60" s="33"/>
      <c r="S60" s="33"/>
      <c r="T60" s="33"/>
      <c r="U60" s="33"/>
      <c r="V60" s="7" t="s">
        <v>277</v>
      </c>
    </row>
    <row r="61" spans="1:22" x14ac:dyDescent="0.25">
      <c r="B61" s="7" t="s">
        <v>277</v>
      </c>
      <c r="C61" s="33"/>
      <c r="D61" s="33" t="str">
        <f ca="1"/>
        <v>One-to-Many</v>
      </c>
      <c r="E61" s="33"/>
      <c r="F61" s="33"/>
      <c r="G61" s="33" t="str">
        <f ca="1"/>
        <v>Boolean expressions</v>
      </c>
      <c r="H61" s="7" t="s">
        <v>277</v>
      </c>
      <c r="I61" s="33"/>
      <c r="J61" s="33" t="str">
        <f ca="1"/>
        <v>One-to-One</v>
      </c>
      <c r="K61" s="33" t="str">
        <f ca="1"/>
        <v>Custom Query language (Power Query M formula)</v>
      </c>
      <c r="L61" s="33" t="str">
        <f ca="1"/>
        <v>XML</v>
      </c>
      <c r="M61" s="33"/>
      <c r="N61" s="33" t="str">
        <f ca="1"/>
        <v>Object Model</v>
      </c>
      <c r="O61" s="33" t="str">
        <f ca="1"/>
        <v>Actions</v>
      </c>
      <c r="P61" s="7" t="s">
        <v>277</v>
      </c>
      <c r="Q61" s="33"/>
      <c r="R61" s="33"/>
      <c r="S61" s="33"/>
      <c r="T61" s="33"/>
      <c r="U61" s="33"/>
      <c r="V61" s="7" t="s">
        <v>277</v>
      </c>
    </row>
    <row r="62" spans="1:22" x14ac:dyDescent="0.25">
      <c r="B62" s="7" t="s">
        <v>277</v>
      </c>
      <c r="C62" s="33"/>
      <c r="D62" s="33" t="str">
        <f ca="1"/>
        <v>Many-to-Many</v>
      </c>
      <c r="E62" s="33"/>
      <c r="F62" s="33"/>
      <c r="G62" s="33" t="str">
        <f ca="1"/>
        <v>Conditional expressions</v>
      </c>
      <c r="H62" s="7" t="s">
        <v>277</v>
      </c>
      <c r="I62" s="33"/>
      <c r="J62" s="33" t="str">
        <f ca="1"/>
        <v>One-to-Many</v>
      </c>
      <c r="K62" s="33" t="str">
        <f ca="1"/>
        <v>Formulas</v>
      </c>
      <c r="L62" s="33" t="str">
        <f ca="1"/>
        <v>JavaScript</v>
      </c>
      <c r="M62" s="33"/>
      <c r="N62" s="33"/>
      <c r="O62" s="33" t="str">
        <f ca="1"/>
        <v>Functions</v>
      </c>
      <c r="P62" s="7" t="s">
        <v>277</v>
      </c>
      <c r="Q62" s="33"/>
      <c r="R62" s="33"/>
      <c r="S62" s="33"/>
      <c r="T62" s="33"/>
      <c r="U62" s="33"/>
      <c r="V62" s="7" t="s">
        <v>277</v>
      </c>
    </row>
    <row r="63" spans="1:22" x14ac:dyDescent="0.25">
      <c r="B63" s="7" t="s">
        <v>277</v>
      </c>
      <c r="C63" s="33"/>
      <c r="D63" s="33"/>
      <c r="E63" s="33"/>
      <c r="F63" s="33"/>
      <c r="G63" s="33"/>
      <c r="H63" s="7" t="s">
        <v>277</v>
      </c>
      <c r="I63" s="33"/>
      <c r="J63" s="33" t="str">
        <f ca="1"/>
        <v>Many-to-Many</v>
      </c>
      <c r="K63" s="33"/>
      <c r="L63" s="33"/>
      <c r="M63" s="33"/>
      <c r="N63" s="33"/>
      <c r="O63" s="33" t="str">
        <f ca="1"/>
        <v>Query Functions</v>
      </c>
      <c r="P63" s="7" t="s">
        <v>277</v>
      </c>
      <c r="Q63" s="33"/>
      <c r="R63" s="33"/>
      <c r="S63" s="33"/>
      <c r="T63" s="33"/>
      <c r="U63" s="33"/>
      <c r="V63" s="7" t="s">
        <v>277</v>
      </c>
    </row>
    <row r="64" spans="1:22" x14ac:dyDescent="0.25">
      <c r="B64" s="7" t="s">
        <v>277</v>
      </c>
      <c r="C64" s="33"/>
      <c r="D64" s="33"/>
      <c r="E64" s="33"/>
      <c r="F64" s="33"/>
      <c r="G64" s="33"/>
      <c r="H64" s="7" t="s">
        <v>277</v>
      </c>
      <c r="I64" s="33"/>
      <c r="J64" s="33" t="str">
        <f ca="1"/>
        <v>+Business data types</v>
      </c>
      <c r="K64" s="33"/>
      <c r="L64" s="33"/>
      <c r="M64" s="33"/>
      <c r="N64" s="33"/>
      <c r="O64" s="33" t="str">
        <f ca="1"/>
        <v>Complex types</v>
      </c>
      <c r="P64" s="7" t="s">
        <v>277</v>
      </c>
      <c r="Q64" s="33"/>
      <c r="R64" s="33"/>
      <c r="S64" s="33"/>
      <c r="T64" s="33"/>
      <c r="U64" s="33"/>
      <c r="V64" s="7" t="s">
        <v>277</v>
      </c>
    </row>
    <row r="65" spans="1:22" x14ac:dyDescent="0.25">
      <c r="B65" s="7" t="s">
        <v>277</v>
      </c>
      <c r="C65" s="33"/>
      <c r="D65" s="33"/>
      <c r="E65" s="33"/>
      <c r="F65" s="33"/>
      <c r="G65" s="33"/>
      <c r="H65" s="7" t="s">
        <v>277</v>
      </c>
      <c r="I65" s="33"/>
      <c r="J65" s="33"/>
      <c r="K65" s="33"/>
      <c r="L65" s="33"/>
      <c r="M65" s="33"/>
      <c r="N65" s="33"/>
      <c r="O65" s="33" t="str">
        <f ca="1"/>
        <v>EnumTypes</v>
      </c>
      <c r="P65" s="7" t="s">
        <v>277</v>
      </c>
      <c r="Q65" s="33"/>
      <c r="R65" s="33"/>
      <c r="S65" s="33"/>
      <c r="T65" s="33"/>
      <c r="U65" s="33"/>
      <c r="V65" s="7" t="s">
        <v>277</v>
      </c>
    </row>
    <row r="66" spans="1:22" x14ac:dyDescent="0.25">
      <c r="B66" s="7" t="s">
        <v>277</v>
      </c>
      <c r="C66" s="33"/>
      <c r="D66" s="33"/>
      <c r="E66" s="33"/>
      <c r="F66" s="33"/>
      <c r="G66" s="33"/>
      <c r="H66" s="7" t="s">
        <v>277</v>
      </c>
      <c r="I66" s="33"/>
      <c r="J66" s="33"/>
      <c r="K66" s="33"/>
      <c r="L66" s="33"/>
      <c r="M66" s="33"/>
      <c r="N66" s="33"/>
      <c r="O66" s="33" t="str">
        <f ca="1"/>
        <v>Metadata</v>
      </c>
      <c r="P66" s="7" t="s">
        <v>277</v>
      </c>
      <c r="Q66" s="33"/>
      <c r="R66" s="33"/>
      <c r="S66" s="33"/>
      <c r="T66" s="33"/>
      <c r="U66" s="33"/>
      <c r="V66" s="7" t="s">
        <v>277</v>
      </c>
    </row>
    <row r="67" spans="1:22" x14ac:dyDescent="0.25">
      <c r="B67" s="7" t="s">
        <v>277</v>
      </c>
      <c r="C67" s="33"/>
      <c r="D67" s="33"/>
      <c r="E67" s="33"/>
      <c r="F67" s="33"/>
      <c r="G67" s="33"/>
      <c r="H67" s="7" t="s">
        <v>277</v>
      </c>
      <c r="I67" s="33"/>
      <c r="J67" s="33"/>
      <c r="K67" s="33"/>
      <c r="L67" s="33"/>
      <c r="M67" s="33"/>
      <c r="N67" s="33"/>
      <c r="O67" s="33" t="str">
        <f ca="1"/>
        <v>TypeScript</v>
      </c>
      <c r="P67" s="7" t="s">
        <v>277</v>
      </c>
      <c r="Q67" s="33"/>
      <c r="R67" s="33"/>
      <c r="S67" s="33"/>
      <c r="T67" s="33"/>
      <c r="U67" s="33"/>
      <c r="V67" s="7" t="s">
        <v>277</v>
      </c>
    </row>
    <row r="68" spans="1:22" x14ac:dyDescent="0.25">
      <c r="B68" s="7" t="s">
        <v>277</v>
      </c>
      <c r="C68" s="33"/>
      <c r="D68" s="33"/>
      <c r="E68" s="33"/>
      <c r="F68" s="33"/>
      <c r="G68" s="33"/>
      <c r="H68" s="7" t="s">
        <v>277</v>
      </c>
      <c r="I68" s="33"/>
      <c r="J68" s="33"/>
      <c r="K68" s="33"/>
      <c r="L68" s="33"/>
      <c r="M68" s="33"/>
      <c r="N68" s="33"/>
      <c r="O68" s="33" t="str">
        <f ca="1"/>
        <v>IDE (Visual Studio Code)</v>
      </c>
      <c r="P68" s="7" t="s">
        <v>277</v>
      </c>
      <c r="Q68" s="33"/>
      <c r="R68" s="33"/>
      <c r="S68" s="33"/>
      <c r="T68" s="33"/>
      <c r="U68" s="33"/>
      <c r="V68" s="7" t="s">
        <v>277</v>
      </c>
    </row>
    <row r="69" spans="1:22" x14ac:dyDescent="0.25">
      <c r="B69" s="7" t="s">
        <v>277</v>
      </c>
      <c r="C69" s="33"/>
      <c r="D69" s="33"/>
      <c r="E69" s="33"/>
      <c r="F69" s="33"/>
      <c r="G69" s="33"/>
      <c r="H69" s="7" t="s">
        <v>277</v>
      </c>
      <c r="I69" s="33"/>
      <c r="J69" s="33"/>
      <c r="K69" s="33"/>
      <c r="L69" s="33"/>
      <c r="M69" s="33"/>
      <c r="N69" s="33"/>
      <c r="O69" s="33" t="str">
        <f ca="1"/>
        <v>node.js</v>
      </c>
      <c r="P69" s="7" t="s">
        <v>277</v>
      </c>
      <c r="Q69" s="33"/>
      <c r="R69" s="33"/>
      <c r="S69" s="33"/>
      <c r="T69" s="33"/>
      <c r="U69" s="33"/>
      <c r="V69" s="7" t="s">
        <v>277</v>
      </c>
    </row>
    <row r="70" spans="1:22" x14ac:dyDescent="0.25">
      <c r="B70" s="7" t="s">
        <v>277</v>
      </c>
      <c r="C70" s="33"/>
      <c r="D70" s="33"/>
      <c r="E70" s="33"/>
      <c r="F70" s="33"/>
      <c r="G70" s="33"/>
      <c r="H70" s="7" t="s">
        <v>277</v>
      </c>
      <c r="I70" s="33"/>
      <c r="J70" s="33"/>
      <c r="K70" s="33"/>
      <c r="L70" s="33"/>
      <c r="M70" s="33"/>
      <c r="N70" s="33"/>
      <c r="O70" s="33" t="str">
        <f ca="1"/>
        <v>CLI (Microsoft Power Platform CLI</v>
      </c>
      <c r="P70" s="7" t="s">
        <v>277</v>
      </c>
      <c r="Q70" s="33"/>
      <c r="R70" s="33"/>
      <c r="S70" s="33"/>
      <c r="T70" s="33"/>
      <c r="U70" s="33"/>
      <c r="V70" s="7" t="s">
        <v>277</v>
      </c>
    </row>
    <row r="71" spans="1:22" x14ac:dyDescent="0.25">
      <c r="B71" s="7" t="s">
        <v>277</v>
      </c>
      <c r="C71" s="33"/>
      <c r="D71" s="33"/>
      <c r="E71" s="33"/>
      <c r="F71" s="33"/>
      <c r="G71" s="33"/>
      <c r="H71" s="7" t="s">
        <v>277</v>
      </c>
      <c r="I71" s="33"/>
      <c r="J71" s="33"/>
      <c r="K71" s="33"/>
      <c r="L71" s="33"/>
      <c r="M71" s="33"/>
      <c r="N71" s="33"/>
      <c r="O71" s="33" t="str">
        <f ca="1"/>
        <v>Boolean statements</v>
      </c>
      <c r="P71" s="7" t="s">
        <v>277</v>
      </c>
      <c r="Q71" s="33"/>
      <c r="R71" s="33"/>
      <c r="S71" s="33"/>
      <c r="T71" s="33"/>
      <c r="U71" s="33"/>
      <c r="V71" s="7" t="s">
        <v>277</v>
      </c>
    </row>
    <row r="72" spans="1:22" x14ac:dyDescent="0.25">
      <c r="B72" s="7" t="s">
        <v>277</v>
      </c>
      <c r="C72" s="33"/>
      <c r="D72" s="33"/>
      <c r="E72" s="33"/>
      <c r="F72" s="33"/>
      <c r="G72" s="33"/>
      <c r="H72" s="7" t="s">
        <v>277</v>
      </c>
      <c r="I72" s="33"/>
      <c r="J72" s="33"/>
      <c r="K72" s="33"/>
      <c r="L72" s="33"/>
      <c r="M72" s="33"/>
      <c r="N72" s="33"/>
      <c r="O72" s="33" t="str">
        <f ca="1"/>
        <v>Iteration Statements</v>
      </c>
      <c r="P72" s="7" t="s">
        <v>277</v>
      </c>
      <c r="Q72" s="33"/>
      <c r="R72" s="33"/>
      <c r="S72" s="33"/>
      <c r="T72" s="33"/>
      <c r="U72" s="33"/>
      <c r="V72" s="7" t="s">
        <v>277</v>
      </c>
    </row>
    <row r="73" spans="1:22" x14ac:dyDescent="0.25">
      <c r="B73" s="7" t="s">
        <v>277</v>
      </c>
      <c r="C73" s="33"/>
      <c r="D73" s="33"/>
      <c r="E73" s="33"/>
      <c r="F73" s="33"/>
      <c r="G73" s="33"/>
      <c r="H73" s="7" t="s">
        <v>277</v>
      </c>
      <c r="I73" s="33"/>
      <c r="J73" s="33"/>
      <c r="K73" s="33"/>
      <c r="L73" s="33"/>
      <c r="M73" s="33"/>
      <c r="N73" s="33"/>
      <c r="O73" s="33" t="str">
        <f ca="1"/>
        <v>Conditional Statements</v>
      </c>
      <c r="P73" s="7" t="s">
        <v>277</v>
      </c>
      <c r="Q73" s="33"/>
      <c r="R73" s="33"/>
      <c r="S73" s="33"/>
      <c r="T73" s="33"/>
      <c r="U73" s="33"/>
      <c r="V73" s="7" t="s">
        <v>277</v>
      </c>
    </row>
    <row r="74" spans="1:22" x14ac:dyDescent="0.25">
      <c r="A74" s="38"/>
      <c r="B74" s="40" t="s">
        <v>277</v>
      </c>
      <c r="C74" s="41"/>
      <c r="D74" s="41"/>
      <c r="E74" s="41"/>
      <c r="F74" s="41"/>
      <c r="G74" s="41"/>
      <c r="H74" s="40" t="s">
        <v>277</v>
      </c>
      <c r="I74" s="41"/>
      <c r="J74" s="41"/>
      <c r="K74" s="41"/>
      <c r="L74" s="41"/>
      <c r="M74" s="41"/>
      <c r="N74" s="41"/>
      <c r="O74" s="41"/>
      <c r="P74" s="40" t="s">
        <v>277</v>
      </c>
      <c r="Q74" s="41"/>
      <c r="R74" s="41"/>
      <c r="S74" s="41"/>
      <c r="T74" s="41"/>
      <c r="U74" s="41"/>
      <c r="V74" s="40" t="s">
        <v>277</v>
      </c>
    </row>
    <row r="75" spans="1:22" x14ac:dyDescent="0.25">
      <c r="A75" s="4" t="s">
        <v>234</v>
      </c>
      <c r="B75" s="7" t="s">
        <v>277</v>
      </c>
      <c r="C75" s="33" t="str" cm="1">
        <f t="array" aca="1" ref="C75" ca="1">_xlfn.TOCOL(_xlfn.TEXTSPLIT(SUBSTITUTE(VLOOKUP(C$2,INDIRECT("'Przegląd dokumentacji'!$C"&amp;_xlfn.XMATCH($A75,'Przegląd dokumentacji'!$A$1:$A$127)&amp;":$E"&amp;_xlfn.XMATCH($A75,'Przegląd dokumentacji'!$A$1:$A$127)+19),3,FALSE),CHAR(34),""),", "))</f>
        <v>Custom Process Model</v>
      </c>
      <c r="D75" s="33" t="str" cm="1">
        <f t="array" aca="1" ref="D75:D83" ca="1">_xlfn.TOCOL(_xlfn.TEXTSPLIT(SUBSTITUTE(VLOOKUP(D$2,INDIRECT("'Przegląd dokumentacji'!$C"&amp;_xlfn.XMATCH($A75,'Przegląd dokumentacji'!$A$1:$A$127)&amp;":$E"&amp;_xlfn.XMATCH($A75,'Przegląd dokumentacji'!$A$1:$A$127)+19),3,FALSE),CHAR(34),""),", "))</f>
        <v>Entity relationships</v>
      </c>
      <c r="E75" s="33" t="str" cm="1">
        <f t="array" aca="1" ref="E75:E80" ca="1">_xlfn.TOCOL(_xlfn.TEXTSPLIT(SUBSTITUTE(VLOOKUP(E$2,INDIRECT("'Przegląd dokumentacji'!$C"&amp;_xlfn.XMATCH($A75,'Przegląd dokumentacji'!$A$1:$A$127)&amp;":$E"&amp;_xlfn.XMATCH($A75,'Przegląd dokumentacji'!$A$1:$A$127)+19),3,FALSE),CHAR(34),""),", "))</f>
        <v>+App templates</v>
      </c>
      <c r="F75" s="33" t="str" cm="1">
        <f t="array" aca="1" ref="F75:F77" ca="1">_xlfn.TOCOL(_xlfn.TEXTSPLIT(SUBSTITUTE(VLOOKUP(F$2,INDIRECT("'Przegląd dokumentacji'!$C"&amp;_xlfn.XMATCH($A75,'Przegląd dokumentacji'!$A$1:$A$127)&amp;":$E"&amp;_xlfn.XMATCH($A75,'Przegląd dokumentacji'!$A$1:$A$127)+19),3,FALSE),CHAR(34),""),", "))</f>
        <v>Boolean expressions</v>
      </c>
      <c r="G75" s="33" t="str" cm="1">
        <f t="array" aca="1" ref="G75:G84" ca="1">_xlfn.TOCOL(_xlfn.TEXTSPLIT(SUBSTITUTE(VLOOKUP(G$2,INDIRECT("'Przegląd dokumentacji'!$C"&amp;_xlfn.XMATCH($A75,'Przegląd dokumentacji'!$A$1:$A$127)&amp;":$E"&amp;_xlfn.XMATCH($A75,'Przegląd dokumentacji'!$A$1:$A$127)+19),3,FALSE),CHAR(34),""),", "))</f>
        <v>+Actions</v>
      </c>
      <c r="H75" s="7" t="s">
        <v>277</v>
      </c>
      <c r="I75" s="33" t="str" cm="1">
        <f t="array" aca="1" ref="I75:I78" ca="1">_xlfn.TOCOL(_xlfn.TEXTSPLIT(SUBSTITUTE(VLOOKUP(I$2,INDIRECT("'Przegląd dokumentacji'!$C"&amp;_xlfn.XMATCH($A75,'Przegląd dokumentacji'!$A$1:$A$127)&amp;":$E"&amp;_xlfn.XMATCH($A75,'Przegląd dokumentacji'!$A$1:$A$127)+19),3,FALSE),CHAR(34),""),", "))</f>
        <v>Custom Process Model (AppSheet Automation)</v>
      </c>
      <c r="J75" s="33" t="str" cm="1">
        <f t="array" aca="1" ref="J75:J87" ca="1">_xlfn.TOCOL(_xlfn.TEXTSPLIT(SUBSTITUTE(VLOOKUP(J$2,INDIRECT("'Przegląd dokumentacji'!$C"&amp;_xlfn.XMATCH($A75,'Przegląd dokumentacji'!$A$1:$A$127)&amp;":$E"&amp;_xlfn.XMATCH($A75,'Przegląd dokumentacji'!$A$1:$A$127)+19),3,FALSE),CHAR(34),""),", "))</f>
        <v>Relational Database concept</v>
      </c>
      <c r="K75" s="33" t="str" cm="1">
        <f t="array" aca="1" ref="K75:K78" ca="1">_xlfn.TOCOL(_xlfn.TEXTSPLIT(SUBSTITUTE(VLOOKUP(K$2,INDIRECT("'Przegląd dokumentacji'!$C"&amp;_xlfn.XMATCH($A75,'Przegląd dokumentacji'!$A$1:$A$127)&amp;":$E"&amp;_xlfn.XMATCH($A75,'Przegląd dokumentacji'!$A$1:$A$127)+19),3,FALSE),CHAR(34),""),", "))</f>
        <v>Web API</v>
      </c>
      <c r="L75" s="33" t="str" cm="1">
        <f t="array" aca="1" ref="L75:L78" ca="1">_xlfn.TOCOL(_xlfn.TEXTSPLIT(SUBSTITUTE(VLOOKUP(L$2,INDIRECT("'Przegląd dokumentacji'!$C"&amp;_xlfn.XMATCH($A75,'Przegląd dokumentacji'!$A$1:$A$127)&amp;":$E"&amp;_xlfn.XMATCH($A75,'Przegląd dokumentacji'!$A$1:$A$127)+19),3,FALSE),CHAR(34),""),", "))</f>
        <v>+View Types</v>
      </c>
      <c r="M75" s="33" t="str" cm="1">
        <f t="array" aca="1" ref="M75:M77" ca="1">_xlfn.TOCOL(_xlfn.TEXTSPLIT(SUBSTITUTE(VLOOKUP(M$2,INDIRECT("'Przegląd dokumentacji'!$C"&amp;_xlfn.XMATCH($A75,'Przegląd dokumentacji'!$A$1:$A$127)&amp;":$E"&amp;_xlfn.XMATCH($A75,'Przegląd dokumentacji'!$A$1:$A$127)+19),3,FALSE),CHAR(34),""),", "))</f>
        <v>Boolean expressions</v>
      </c>
      <c r="N75" s="33" t="str" cm="1">
        <f t="array" aca="1" ref="N75:N78" ca="1">_xlfn.TOCOL(_xlfn.TEXTSPLIT(SUBSTITUTE(VLOOKUP(N$2,INDIRECT("'Przegląd dokumentacji'!$C"&amp;_xlfn.XMATCH($A75,'Przegląd dokumentacji'!$A$1:$A$127)&amp;":$E"&amp;_xlfn.XMATCH($A75,'Przegląd dokumentacji'!$A$1:$A$127)+19),3,FALSE),CHAR(34),""),", "))</f>
        <v>+Automations</v>
      </c>
      <c r="O75" s="33" t="str" cm="1">
        <f t="array" aca="1" ref="O75:O83" ca="1">_xlfn.TOCOL(_xlfn.TEXTSPLIT(SUBSTITUTE(VLOOKUP(O$2,INDIRECT("'Przegląd dokumentacji'!$C"&amp;_xlfn.XMATCH($A75,'Przegląd dokumentacji'!$A$1:$A$127)&amp;":$E"&amp;_xlfn.XMATCH($A75,'Przegląd dokumentacji'!$A$1:$A$127)+19),3,FALSE),CHAR(34),""),", "))</f>
        <v>JavaScript</v>
      </c>
      <c r="P75" s="7" t="s">
        <v>277</v>
      </c>
      <c r="Q75" s="33" t="str" cm="1">
        <f t="array" aca="1" ref="Q75:Q76" ca="1">_xlfn.TOCOL(_xlfn.TEXTSPLIT(SUBSTITUTE(VLOOKUP(Q$2,INDIRECT("'Przegląd dokumentacji'!$C"&amp;_xlfn.XMATCH($A75,'Przegląd dokumentacji'!$A$1:$A$127)&amp;":$E"&amp;_xlfn.XMATCH($A75,'Przegląd dokumentacji'!$A$1:$A$127)+19),3,FALSE),CHAR(34),""),", "))</f>
        <v>+Cloud Based Environment</v>
      </c>
      <c r="R75" s="33" t="str" cm="1">
        <f t="array" aca="1" ref="R75:R77" ca="1">_xlfn.TOCOL(_xlfn.TEXTSPLIT(SUBSTITUTE(VLOOKUP(R$2,INDIRECT("'Przegląd dokumentacji'!$C"&amp;_xlfn.XMATCH($A75,'Przegląd dokumentacji'!$A$1:$A$127)&amp;":$E"&amp;_xlfn.XMATCH($A75,'Przegląd dokumentacji'!$A$1:$A$127)+19),3,FALSE),CHAR(34),""),", "))</f>
        <v>+Embedded Database (Spreadsheets)</v>
      </c>
      <c r="S75" s="33" t="str" cm="1">
        <f t="array" aca="1" ref="S75:S76" ca="1">_xlfn.TOCOL(_xlfn.TEXTSPLIT(SUBSTITUTE(VLOOKUP(S$2,INDIRECT("'Przegląd dokumentacji'!$C"&amp;_xlfn.XMATCH($A75,'Przegląd dokumentacji'!$A$1:$A$127)&amp;":$E"&amp;_xlfn.XMATCH($A75,'Przegląd dokumentacji'!$A$1:$A$127)+19),3,FALSE),CHAR(34),""),", "))</f>
        <v>+Web Browser</v>
      </c>
      <c r="T75" s="33" t="str" cm="1">
        <f t="array" aca="1" ref="T75:T77" ca="1">_xlfn.TOCOL(_xlfn.TEXTSPLIT(SUBSTITUTE(VLOOKUP(T$2,INDIRECT("'Przegląd dokumentacji'!$C"&amp;_xlfn.XMATCH($A75,'Przegląd dokumentacji'!$A$1:$A$127)&amp;":$E"&amp;_xlfn.XMATCH($A75,'Przegląd dokumentacji'!$A$1:$A$127)+19),3,FALSE),CHAR(34),""),", "))</f>
        <v>On-premises Data Gateway (Web Services)</v>
      </c>
      <c r="U75" s="33" t="str" cm="1">
        <f t="array" aca="1" ref="U75" ca="1">_xlfn.TOCOL(_xlfn.TEXTSPLIT(SUBSTITUTE(VLOOKUP(U$2,INDIRECT("'Przegląd dokumentacji'!$C"&amp;_xlfn.XMATCH($A75,'Przegląd dokumentacji'!$A$1:$A$127)&amp;":$E"&amp;_xlfn.XMATCH($A75,'Przegląd dokumentacji'!$A$1:$A$127)+19),3,FALSE),CHAR(34),""),", "))</f>
        <v>Custom Versioning</v>
      </c>
      <c r="V75" s="7" t="s">
        <v>277</v>
      </c>
    </row>
    <row r="76" spans="1:22" x14ac:dyDescent="0.25">
      <c r="B76" s="7" t="s">
        <v>277</v>
      </c>
      <c r="C76" s="33"/>
      <c r="D76" s="33" t="str">
        <f ca="1"/>
        <v>Entity</v>
      </c>
      <c r="E76" s="33" t="str">
        <f ca="1"/>
        <v>+View Types</v>
      </c>
      <c r="F76" s="33" t="str">
        <f ca="1"/>
        <v>Conditional statements</v>
      </c>
      <c r="G76" s="33" t="str">
        <f ca="1"/>
        <v>Functions</v>
      </c>
      <c r="H76" s="7" t="s">
        <v>277</v>
      </c>
      <c r="I76" s="33" t="str">
        <f ca="1"/>
        <v>REST API</v>
      </c>
      <c r="J76" s="33" t="str">
        <f ca="1"/>
        <v>+Reference Column</v>
      </c>
      <c r="K76" s="33" t="str">
        <f ca="1"/>
        <v>+Cloud-based Spreadsheets</v>
      </c>
      <c r="L76" s="33" t="str">
        <f ca="1"/>
        <v>+UI Branding</v>
      </c>
      <c r="M76" s="33" t="str">
        <f ca="1"/>
        <v>Conditional statements</v>
      </c>
      <c r="N76" s="33" t="str">
        <f ca="1"/>
        <v>Expressions</v>
      </c>
      <c r="O76" s="33" t="str">
        <f ca="1"/>
        <v>Web API (AppSheet API)</v>
      </c>
      <c r="P76" s="7" t="s">
        <v>277</v>
      </c>
      <c r="Q76" s="33" t="str">
        <f ca="1"/>
        <v>Mobile App</v>
      </c>
      <c r="R76" s="33" t="str">
        <f ca="1"/>
        <v>Relational database</v>
      </c>
      <c r="S76" s="33" t="str">
        <f ca="1"/>
        <v>+Mobile App</v>
      </c>
      <c r="T76" s="33" t="str">
        <f ca="1"/>
        <v>+Software as a Service</v>
      </c>
      <c r="U76" s="33"/>
      <c r="V76" s="7" t="s">
        <v>277</v>
      </c>
    </row>
    <row r="77" spans="1:22" x14ac:dyDescent="0.25">
      <c r="B77" s="7" t="s">
        <v>277</v>
      </c>
      <c r="C77" s="33"/>
      <c r="D77" s="33" t="str">
        <f ca="1"/>
        <v>+Item-Detail</v>
      </c>
      <c r="E77" s="33" t="str">
        <f ca="1"/>
        <v>+UI Branding (no HTML/CSS)</v>
      </c>
      <c r="F77" s="33" t="str">
        <f ca="1"/>
        <v>+Lookup/Drop-down data patterns</v>
      </c>
      <c r="G77" s="33" t="str">
        <f ca="1"/>
        <v>Expressions</v>
      </c>
      <c r="H77" s="7" t="s">
        <v>277</v>
      </c>
      <c r="I77" s="33" t="str">
        <f ca="1"/>
        <v>JavaScript</v>
      </c>
      <c r="J77" s="33" t="str">
        <f ca="1"/>
        <v>+Lookup Column</v>
      </c>
      <c r="K77" s="33" t="str">
        <f ca="1"/>
        <v>SQL Databases. JDBC</v>
      </c>
      <c r="L77" s="33" t="str">
        <f ca="1"/>
        <v>+Conditional Formatting</v>
      </c>
      <c r="M77" s="33" t="str">
        <f ca="1"/>
        <v>+Column Expressions</v>
      </c>
      <c r="N77" s="33" t="str">
        <f ca="1"/>
        <v>Functions</v>
      </c>
      <c r="O77" s="33" t="str">
        <f ca="1"/>
        <v>HTML</v>
      </c>
      <c r="P77" s="7" t="s">
        <v>277</v>
      </c>
      <c r="Q77" s="33"/>
      <c r="R77" s="33" t="str">
        <f ca="1"/>
        <v>REST API</v>
      </c>
      <c r="S77" s="33"/>
      <c r="T77" s="33" t="str">
        <f ca="1"/>
        <v>+App Gallery</v>
      </c>
      <c r="U77" s="33"/>
      <c r="V77" s="7" t="s">
        <v>277</v>
      </c>
    </row>
    <row r="78" spans="1:22" x14ac:dyDescent="0.25">
      <c r="B78" s="7" t="s">
        <v>277</v>
      </c>
      <c r="C78" s="33"/>
      <c r="D78" s="33" t="str">
        <f ca="1"/>
        <v>+Lookup/Drop-down</v>
      </c>
      <c r="E78" s="33" t="str">
        <f ca="1"/>
        <v>Conditional statements</v>
      </c>
      <c r="F78" s="33"/>
      <c r="G78" s="33" t="str">
        <f ca="1"/>
        <v>Events</v>
      </c>
      <c r="H78" s="7" t="s">
        <v>277</v>
      </c>
      <c r="I78" s="33" t="str">
        <f ca="1"/>
        <v>Condition Expressions</v>
      </c>
      <c r="J78" s="33" t="str">
        <f ca="1"/>
        <v>Keys</v>
      </c>
      <c r="K78" s="33" t="str">
        <f ca="1"/>
        <v>Data source integration</v>
      </c>
      <c r="L78" s="33" t="str">
        <f ca="1"/>
        <v>+Business Data types</v>
      </c>
      <c r="M78" s="33"/>
      <c r="N78" s="33" t="str">
        <f ca="1"/>
        <v>Conditional statements</v>
      </c>
      <c r="O78" s="33" t="str">
        <f ca="1"/>
        <v>JSON</v>
      </c>
      <c r="P78" s="7" t="s">
        <v>277</v>
      </c>
      <c r="Q78" s="33"/>
      <c r="R78" s="33"/>
      <c r="S78" s="33"/>
      <c r="T78" s="33"/>
      <c r="U78" s="33"/>
      <c r="V78" s="7" t="s">
        <v>277</v>
      </c>
    </row>
    <row r="79" spans="1:22" x14ac:dyDescent="0.25">
      <c r="B79" s="7" t="s">
        <v>277</v>
      </c>
      <c r="C79" s="33"/>
      <c r="D79" s="33" t="str">
        <f ca="1"/>
        <v>Expressions</v>
      </c>
      <c r="E79" s="33" t="str">
        <f ca="1"/>
        <v>Expressions</v>
      </c>
      <c r="F79" s="33"/>
      <c r="G79" s="33" t="str">
        <f ca="1"/>
        <v>+Predefined process steps</v>
      </c>
      <c r="H79" s="7" t="s">
        <v>277</v>
      </c>
      <c r="I79" s="33"/>
      <c r="J79" s="33" t="str">
        <f ca="1"/>
        <v>Types</v>
      </c>
      <c r="K79" s="33"/>
      <c r="L79" s="33"/>
      <c r="M79" s="33"/>
      <c r="N79" s="33"/>
      <c r="O79" s="33" t="str">
        <f ca="1"/>
        <v>XML</v>
      </c>
      <c r="P79" s="7" t="s">
        <v>277</v>
      </c>
      <c r="Q79" s="33"/>
      <c r="R79" s="33"/>
      <c r="S79" s="33"/>
      <c r="T79" s="33"/>
      <c r="U79" s="33"/>
      <c r="V79" s="7" t="s">
        <v>277</v>
      </c>
    </row>
    <row r="80" spans="1:22" x14ac:dyDescent="0.25">
      <c r="B80" s="7" t="s">
        <v>277</v>
      </c>
      <c r="C80" s="33"/>
      <c r="D80" s="33" t="str">
        <f ca="1"/>
        <v>Enumeration</v>
      </c>
      <c r="E80" s="33" t="str">
        <f ca="1"/>
        <v>Functions</v>
      </c>
      <c r="F80" s="33"/>
      <c r="G80" s="33" t="str">
        <f ca="1"/>
        <v>+Predefined tasks</v>
      </c>
      <c r="H80" s="7" t="s">
        <v>277</v>
      </c>
      <c r="I80" s="33"/>
      <c r="J80" s="33" t="str">
        <f ca="1"/>
        <v>Expressions (App Formula Expression</v>
      </c>
      <c r="K80" s="33"/>
      <c r="L80" s="33"/>
      <c r="M80" s="33"/>
      <c r="N80" s="33"/>
      <c r="O80" s="33" t="str">
        <f ca="1"/>
        <v>Functions</v>
      </c>
      <c r="P80" s="7" t="s">
        <v>277</v>
      </c>
      <c r="Q80" s="33"/>
      <c r="R80" s="33"/>
      <c r="S80" s="33"/>
      <c r="T80" s="33"/>
      <c r="U80" s="33"/>
      <c r="V80" s="7" t="s">
        <v>277</v>
      </c>
    </row>
    <row r="81" spans="1:22" x14ac:dyDescent="0.25">
      <c r="B81" s="7" t="s">
        <v>277</v>
      </c>
      <c r="C81" s="33"/>
      <c r="D81" s="33" t="str">
        <f ca="1"/>
        <v>Data Types</v>
      </c>
      <c r="E81" s="33"/>
      <c r="F81" s="33"/>
      <c r="G81" s="33" t="str">
        <f ca="1"/>
        <v>Formulas</v>
      </c>
      <c r="H81" s="7" t="s">
        <v>277</v>
      </c>
      <c r="I81" s="33"/>
      <c r="J81" s="33" t="str">
        <f ca="1"/>
        <v>Initial Value Expression)</v>
      </c>
      <c r="K81" s="33"/>
      <c r="L81" s="33"/>
      <c r="M81" s="33"/>
      <c r="N81" s="33"/>
      <c r="O81" s="33" t="str">
        <f ca="1"/>
        <v>Boolean statements</v>
      </c>
      <c r="P81" s="7" t="s">
        <v>277</v>
      </c>
      <c r="Q81" s="33"/>
      <c r="R81" s="33"/>
      <c r="S81" s="33"/>
      <c r="T81" s="33"/>
      <c r="U81" s="33"/>
      <c r="V81" s="7" t="s">
        <v>277</v>
      </c>
    </row>
    <row r="82" spans="1:22" x14ac:dyDescent="0.25">
      <c r="B82" s="7" t="s">
        <v>277</v>
      </c>
      <c r="C82" s="33"/>
      <c r="D82" s="33" t="str">
        <f ca="1"/>
        <v>Constraints</v>
      </c>
      <c r="E82" s="33"/>
      <c r="F82" s="33"/>
      <c r="G82" s="33" t="str">
        <f ca="1"/>
        <v>Variables</v>
      </c>
      <c r="H82" s="7" t="s">
        <v>277</v>
      </c>
      <c r="I82" s="33"/>
      <c r="J82" s="33" t="str">
        <f ca="1"/>
        <v>Functions (Deep Link)</v>
      </c>
      <c r="K82" s="33"/>
      <c r="L82" s="33"/>
      <c r="M82" s="33"/>
      <c r="N82" s="33"/>
      <c r="O82" s="33" t="str">
        <f ca="1"/>
        <v>Conditional Statements</v>
      </c>
      <c r="P82" s="7" t="s">
        <v>277</v>
      </c>
      <c r="Q82" s="33"/>
      <c r="R82" s="33"/>
      <c r="S82" s="33"/>
      <c r="T82" s="33"/>
      <c r="U82" s="33"/>
      <c r="V82" s="7" t="s">
        <v>277</v>
      </c>
    </row>
    <row r="83" spans="1:22" x14ac:dyDescent="0.25">
      <c r="B83" s="7" t="s">
        <v>277</v>
      </c>
      <c r="C83" s="33"/>
      <c r="D83" s="33" t="str">
        <f ca="1"/>
        <v>Conditional statements</v>
      </c>
      <c r="E83" s="33"/>
      <c r="F83" s="33"/>
      <c r="G83" s="33" t="str">
        <f ca="1"/>
        <v>Boolean expressions</v>
      </c>
      <c r="H83" s="7" t="s">
        <v>277</v>
      </c>
      <c r="I83" s="33"/>
      <c r="J83" s="33" t="str">
        <f ca="1"/>
        <v>+References</v>
      </c>
      <c r="K83" s="33"/>
      <c r="L83" s="33"/>
      <c r="M83" s="33"/>
      <c r="N83" s="33"/>
      <c r="O83" s="33" t="str">
        <f ca="1"/>
        <v>Expressions</v>
      </c>
      <c r="P83" s="7" t="s">
        <v>277</v>
      </c>
      <c r="Q83" s="33"/>
      <c r="R83" s="33"/>
      <c r="S83" s="33"/>
      <c r="T83" s="33"/>
      <c r="U83" s="33"/>
      <c r="V83" s="7" t="s">
        <v>277</v>
      </c>
    </row>
    <row r="84" spans="1:22" x14ac:dyDescent="0.25">
      <c r="B84" s="7" t="s">
        <v>277</v>
      </c>
      <c r="C84" s="33"/>
      <c r="D84" s="33"/>
      <c r="E84" s="33"/>
      <c r="F84" s="33"/>
      <c r="G84" s="33" t="str">
        <f ca="1"/>
        <v>Conditional expressions</v>
      </c>
      <c r="H84" s="7" t="s">
        <v>277</v>
      </c>
      <c r="I84" s="33"/>
      <c r="J84" s="33" t="str">
        <f ca="1"/>
        <v>+Slices (Subset od data</v>
      </c>
      <c r="K84" s="33"/>
      <c r="L84" s="33"/>
      <c r="M84" s="33"/>
      <c r="N84" s="33"/>
      <c r="O84" s="33"/>
      <c r="P84" s="7" t="s">
        <v>277</v>
      </c>
      <c r="Q84" s="33"/>
      <c r="R84" s="33"/>
      <c r="S84" s="33"/>
      <c r="T84" s="33"/>
      <c r="U84" s="33"/>
      <c r="V84" s="7" t="s">
        <v>277</v>
      </c>
    </row>
    <row r="85" spans="1:22" x14ac:dyDescent="0.25">
      <c r="B85" s="7" t="s">
        <v>277</v>
      </c>
      <c r="C85" s="33"/>
      <c r="D85" s="33"/>
      <c r="E85" s="33"/>
      <c r="F85" s="33"/>
      <c r="G85" s="33"/>
      <c r="H85" s="7" t="s">
        <v>277</v>
      </c>
      <c r="I85" s="33"/>
      <c r="J85" s="33" t="str">
        <f ca="1"/>
        <v>columns and actions)</v>
      </c>
      <c r="K85" s="33"/>
      <c r="L85" s="33"/>
      <c r="M85" s="33"/>
      <c r="N85" s="33"/>
      <c r="O85" s="33"/>
      <c r="P85" s="7" t="s">
        <v>277</v>
      </c>
      <c r="Q85" s="33"/>
      <c r="R85" s="33"/>
      <c r="S85" s="33"/>
      <c r="T85" s="33"/>
      <c r="U85" s="33"/>
      <c r="V85" s="7" t="s">
        <v>277</v>
      </c>
    </row>
    <row r="86" spans="1:22" x14ac:dyDescent="0.25">
      <c r="B86" s="7" t="s">
        <v>277</v>
      </c>
      <c r="C86" s="33"/>
      <c r="D86" s="33"/>
      <c r="E86" s="33"/>
      <c r="F86" s="33"/>
      <c r="G86" s="33"/>
      <c r="H86" s="7" t="s">
        <v>277</v>
      </c>
      <c r="I86" s="33"/>
      <c r="J86" s="33" t="str">
        <f ca="1"/>
        <v>+Business data types</v>
      </c>
      <c r="K86" s="33"/>
      <c r="L86" s="33"/>
      <c r="M86" s="33"/>
      <c r="N86" s="33"/>
      <c r="O86" s="33"/>
      <c r="P86" s="7" t="s">
        <v>277</v>
      </c>
      <c r="Q86" s="33"/>
      <c r="R86" s="33"/>
      <c r="S86" s="33"/>
      <c r="T86" s="33"/>
      <c r="U86" s="33"/>
      <c r="V86" s="7" t="s">
        <v>277</v>
      </c>
    </row>
    <row r="87" spans="1:22" x14ac:dyDescent="0.25">
      <c r="B87" s="7" t="s">
        <v>277</v>
      </c>
      <c r="C87" s="33"/>
      <c r="D87" s="33"/>
      <c r="E87" s="33"/>
      <c r="F87" s="33"/>
      <c r="G87" s="33"/>
      <c r="H87" s="7" t="s">
        <v>277</v>
      </c>
      <c r="I87" s="33"/>
      <c r="J87" s="33" t="str">
        <f ca="1"/>
        <v>Conditional Expressions</v>
      </c>
      <c r="K87" s="33"/>
      <c r="L87" s="33"/>
      <c r="M87" s="33"/>
      <c r="N87" s="33"/>
      <c r="O87" s="33"/>
      <c r="P87" s="7" t="s">
        <v>277</v>
      </c>
      <c r="Q87" s="33"/>
      <c r="R87" s="33"/>
      <c r="S87" s="33"/>
      <c r="T87" s="33"/>
      <c r="U87" s="33"/>
      <c r="V87" s="7" t="s">
        <v>277</v>
      </c>
    </row>
    <row r="88" spans="1:22" x14ac:dyDescent="0.25">
      <c r="B88" s="7" t="s">
        <v>277</v>
      </c>
      <c r="C88" s="33"/>
      <c r="D88" s="33"/>
      <c r="E88" s="33"/>
      <c r="F88" s="33"/>
      <c r="G88" s="33"/>
      <c r="H88" s="7" t="s">
        <v>277</v>
      </c>
      <c r="I88" s="33"/>
      <c r="J88" s="33"/>
      <c r="K88" s="33"/>
      <c r="L88" s="33"/>
      <c r="M88" s="33"/>
      <c r="N88" s="33"/>
      <c r="O88" s="33"/>
      <c r="P88" s="7" t="s">
        <v>277</v>
      </c>
      <c r="Q88" s="33"/>
      <c r="R88" s="33"/>
      <c r="S88" s="33"/>
      <c r="T88" s="33"/>
      <c r="U88" s="33"/>
      <c r="V88" s="7" t="s">
        <v>277</v>
      </c>
    </row>
    <row r="89" spans="1:22" x14ac:dyDescent="0.25">
      <c r="B89" s="7" t="s">
        <v>277</v>
      </c>
      <c r="C89" s="33"/>
      <c r="D89" s="33"/>
      <c r="E89" s="33"/>
      <c r="F89" s="33"/>
      <c r="G89" s="33"/>
      <c r="H89" s="7" t="s">
        <v>277</v>
      </c>
      <c r="I89" s="33"/>
      <c r="J89" s="33"/>
      <c r="K89" s="33"/>
      <c r="L89" s="33"/>
      <c r="M89" s="33"/>
      <c r="N89" s="33"/>
      <c r="O89" s="33"/>
      <c r="P89" s="7" t="s">
        <v>277</v>
      </c>
      <c r="Q89" s="33"/>
      <c r="R89" s="33"/>
      <c r="S89" s="33"/>
      <c r="T89" s="33"/>
      <c r="U89" s="33"/>
      <c r="V89" s="7" t="s">
        <v>277</v>
      </c>
    </row>
    <row r="90" spans="1:22" x14ac:dyDescent="0.25">
      <c r="B90" s="7" t="s">
        <v>277</v>
      </c>
      <c r="C90" s="33"/>
      <c r="D90" s="33"/>
      <c r="E90" s="33"/>
      <c r="F90" s="33"/>
      <c r="G90" s="33"/>
      <c r="H90" s="7" t="s">
        <v>277</v>
      </c>
      <c r="I90" s="33"/>
      <c r="J90" s="33"/>
      <c r="K90" s="33"/>
      <c r="L90" s="33"/>
      <c r="M90" s="33"/>
      <c r="N90" s="33"/>
      <c r="O90" s="33"/>
      <c r="P90" s="7" t="s">
        <v>277</v>
      </c>
      <c r="Q90" s="33"/>
      <c r="R90" s="33"/>
      <c r="S90" s="33"/>
      <c r="T90" s="33"/>
      <c r="U90" s="33"/>
      <c r="V90" s="7" t="s">
        <v>277</v>
      </c>
    </row>
    <row r="91" spans="1:22" x14ac:dyDescent="0.25">
      <c r="B91" s="7" t="s">
        <v>277</v>
      </c>
      <c r="C91" s="33"/>
      <c r="D91" s="33"/>
      <c r="E91" s="33"/>
      <c r="F91" s="33"/>
      <c r="G91" s="33"/>
      <c r="H91" s="7" t="s">
        <v>277</v>
      </c>
      <c r="I91" s="33"/>
      <c r="J91" s="33"/>
      <c r="K91" s="33"/>
      <c r="L91" s="33"/>
      <c r="M91" s="33"/>
      <c r="N91" s="33"/>
      <c r="O91" s="33"/>
      <c r="P91" s="7" t="s">
        <v>277</v>
      </c>
      <c r="Q91" s="33"/>
      <c r="R91" s="33"/>
      <c r="S91" s="33"/>
      <c r="T91" s="33"/>
      <c r="U91" s="33"/>
      <c r="V91" s="7" t="s">
        <v>277</v>
      </c>
    </row>
    <row r="92" spans="1:22" x14ac:dyDescent="0.25">
      <c r="A92" s="38"/>
      <c r="B92" s="40" t="s">
        <v>277</v>
      </c>
      <c r="C92" s="41"/>
      <c r="D92" s="41"/>
      <c r="E92" s="41"/>
      <c r="F92" s="41"/>
      <c r="G92" s="41"/>
      <c r="H92" s="40" t="s">
        <v>277</v>
      </c>
      <c r="I92" s="41"/>
      <c r="J92" s="41"/>
      <c r="K92" s="41"/>
      <c r="L92" s="41"/>
      <c r="M92" s="41"/>
      <c r="N92" s="41"/>
      <c r="O92" s="41"/>
      <c r="P92" s="40" t="s">
        <v>277</v>
      </c>
      <c r="Q92" s="41"/>
      <c r="R92" s="41"/>
      <c r="S92" s="41"/>
      <c r="T92" s="41"/>
      <c r="U92" s="41"/>
      <c r="V92" s="40" t="s">
        <v>277</v>
      </c>
    </row>
    <row r="93" spans="1:22" x14ac:dyDescent="0.25">
      <c r="A93" s="4" t="s">
        <v>278</v>
      </c>
      <c r="B93" s="7" t="s">
        <v>277</v>
      </c>
      <c r="C93" s="33" t="str" cm="1">
        <f t="array" aca="1" ref="C93" ca="1">_xlfn.TOCOL(_xlfn.TEXTSPLIT(SUBSTITUTE(VLOOKUP(C$2,INDIRECT("'Przegląd dokumentacji'!$C"&amp;_xlfn.XMATCH($A93,'Przegląd dokumentacji'!$A$1:$A$127)&amp;":$E"&amp;_xlfn.XMATCH($A93,'Przegląd dokumentacji'!$A$1:$A$127)+19),3,FALSE),CHAR(34),""),", "))</f>
        <v>+BPMN Process Model</v>
      </c>
      <c r="D93" s="33" t="str" cm="1">
        <f t="array" aca="1" ref="D93:D96" ca="1">_xlfn.TOCOL(_xlfn.TEXTSPLIT(SUBSTITUTE(VLOOKUP(D$2,INDIRECT("'Przegląd dokumentacji'!$C"&amp;_xlfn.XMATCH($A93,'Przegląd dokumentacji'!$A$1:$A$127)&amp;":$E"&amp;_xlfn.XMATCH($A93,'Przegląd dokumentacji'!$A$1:$A$127)+19),3,FALSE),CHAR(34),""),", "))</f>
        <v>Enumeration</v>
      </c>
      <c r="E93" s="33" t="str" cm="1">
        <f t="array" aca="1" ref="E93:E97" ca="1">_xlfn.TOCOL(_xlfn.TEXTSPLIT(SUBSTITUTE(VLOOKUP(E$2,INDIRECT("'Przegląd dokumentacji'!$C"&amp;_xlfn.XMATCH($A93,'Przegląd dokumentacji'!$A$1:$A$127)&amp;":$E"&amp;_xlfn.XMATCH($A93,'Przegląd dokumentacji'!$A$1:$A$127)+19),3,FALSE),CHAR(34),""),", "))</f>
        <v>+App templates (CUBBE)</v>
      </c>
      <c r="F93" s="33" t="str" cm="1">
        <f t="array" aca="1" ref="F93:F95" ca="1">_xlfn.TOCOL(_xlfn.TEXTSPLIT(SUBSTITUTE(VLOOKUP(F$2,INDIRECT("'Przegląd dokumentacji'!$C"&amp;_xlfn.XMATCH($A93,'Przegląd dokumentacji'!$A$1:$A$127)&amp;":$E"&amp;_xlfn.XMATCH($A93,'Przegląd dokumentacji'!$A$1:$A$127)+19),3,FALSE),CHAR(34),""),", "))</f>
        <v>Boolean expressions</v>
      </c>
      <c r="G93" s="33" t="str" cm="1">
        <f t="array" aca="1" ref="G93:G102" ca="1">_xlfn.TOCOL(_xlfn.TEXTSPLIT(SUBSTITUTE(VLOOKUP(G$2,INDIRECT("'Przegląd dokumentacji'!$C"&amp;_xlfn.XMATCH($A93,'Przegląd dokumentacji'!$A$1:$A$127)&amp;":$E"&amp;_xlfn.XMATCH($A93,'Przegląd dokumentacji'!$A$1:$A$127)+19),3,FALSE),CHAR(34),""),", "))</f>
        <v>+Actions</v>
      </c>
      <c r="H93" s="7" t="s">
        <v>277</v>
      </c>
      <c r="I93" s="33" t="str" cm="1">
        <f t="array" aca="1" ref="I93" ca="1">_xlfn.TOCOL(_xlfn.TEXTSPLIT(SUBSTITUTE(VLOOKUP(I$2,INDIRECT("'Przegląd dokumentacji'!$C"&amp;_xlfn.XMATCH($A93,'Przegląd dokumentacji'!$A$1:$A$127)&amp;":$E"&amp;_xlfn.XMATCH($A93,'Przegląd dokumentacji'!$A$1:$A$127)+19),3,FALSE),CHAR(34),""),", "))</f>
        <v>+BPMN Process Model</v>
      </c>
      <c r="J93" s="33" t="str" cm="1">
        <f t="array" aca="1" ref="J93:J105" ca="1">_xlfn.TOCOL(_xlfn.TEXTSPLIT(SUBSTITUTE(VLOOKUP(J$2,INDIRECT("'Przegląd dokumentacji'!$C"&amp;_xlfn.XMATCH($A93,'Przegląd dokumentacji'!$A$1:$A$127)&amp;":$E"&amp;_xlfn.XMATCH($A93,'Przegląd dokumentacji'!$A$1:$A$127)+19),3,FALSE),CHAR(34),""),", "))</f>
        <v>Relational Database concept</v>
      </c>
      <c r="K93" s="33" t="str" cm="1">
        <f t="array" aca="1" ref="K93:K96" ca="1">_xlfn.TOCOL(_xlfn.TEXTSPLIT(SUBSTITUTE(VLOOKUP(K$2,INDIRECT("'Przegląd dokumentacji'!$C"&amp;_xlfn.XMATCH($A93,'Przegląd dokumentacji'!$A$1:$A$127)&amp;":$E"&amp;_xlfn.XMATCH($A93,'Przegląd dokumentacji'!$A$1:$A$127)+19),3,FALSE),CHAR(34),""),", "))</f>
        <v>Web API</v>
      </c>
      <c r="L93" s="33" t="str" cm="1">
        <f t="array" aca="1" ref="L93:L96" ca="1">_xlfn.TOCOL(_xlfn.TEXTSPLIT(SUBSTITUTE(VLOOKUP(L$2,INDIRECT("'Przegląd dokumentacji'!$C"&amp;_xlfn.XMATCH($A93,'Przegląd dokumentacji'!$A$1:$A$127)&amp;":$E"&amp;_xlfn.XMATCH($A93,'Przegląd dokumentacji'!$A$1:$A$127)+19),3,FALSE),CHAR(34),""),", "))</f>
        <v>+View Types</v>
      </c>
      <c r="M93" s="33" t="str" cm="1">
        <f t="array" aca="1" ref="M93:M95" ca="1">_xlfn.TOCOL(_xlfn.TEXTSPLIT(SUBSTITUTE(VLOOKUP(M$2,INDIRECT("'Przegląd dokumentacji'!$C"&amp;_xlfn.XMATCH($A93,'Przegląd dokumentacji'!$A$1:$A$127)&amp;":$E"&amp;_xlfn.XMATCH($A93,'Przegląd dokumentacji'!$A$1:$A$127)+19),3,FALSE),CHAR(34),""),", "))</f>
        <v>Boolean expressions</v>
      </c>
      <c r="N93" s="33" t="str" cm="1">
        <f t="array" aca="1" ref="N93:N96" ca="1">_xlfn.TOCOL(_xlfn.TEXTSPLIT(SUBSTITUTE(VLOOKUP(N$2,INDIRECT("'Przegląd dokumentacji'!$C"&amp;_xlfn.XMATCH($A93,'Przegląd dokumentacji'!$A$1:$A$127)&amp;":$E"&amp;_xlfn.XMATCH($A93,'Przegląd dokumentacji'!$A$1:$A$127)+19),3,FALSE),CHAR(34),""),", "))</f>
        <v>+Automations</v>
      </c>
      <c r="O93" s="33" t="str" cm="1">
        <f t="array" aca="1" ref="O93:O101" ca="1">_xlfn.TOCOL(_xlfn.TEXTSPLIT(SUBSTITUTE(VLOOKUP(O$2,INDIRECT("'Przegląd dokumentacji'!$C"&amp;_xlfn.XMATCH($A93,'Przegląd dokumentacji'!$A$1:$A$127)&amp;":$E"&amp;_xlfn.XMATCH($A93,'Przegląd dokumentacji'!$A$1:$A$127)+19),3,FALSE),CHAR(34),""),", "))</f>
        <v>JavaScript</v>
      </c>
      <c r="P93" s="7" t="s">
        <v>277</v>
      </c>
      <c r="Q93" s="33" t="str" cm="1">
        <f t="array" aca="1" ref="Q93:Q94" ca="1">_xlfn.TOCOL(_xlfn.TEXTSPLIT(SUBSTITUTE(VLOOKUP(Q$2,INDIRECT("'Przegląd dokumentacji'!$C"&amp;_xlfn.XMATCH($A93,'Przegląd dokumentacji'!$A$1:$A$127)&amp;":$E"&amp;_xlfn.XMATCH($A93,'Przegląd dokumentacji'!$A$1:$A$127)+19),3,FALSE),CHAR(34),""),", "))</f>
        <v>+Cloud Based Environment</v>
      </c>
      <c r="R93" s="33" t="str" cm="1">
        <f t="array" aca="1" ref="R93:R95" ca="1">_xlfn.TOCOL(_xlfn.TEXTSPLIT(SUBSTITUTE(VLOOKUP(R$2,INDIRECT("'Przegląd dokumentacji'!$C"&amp;_xlfn.XMATCH($A93,'Przegląd dokumentacji'!$A$1:$A$127)&amp;":$E"&amp;_xlfn.XMATCH($A93,'Przegląd dokumentacji'!$A$1:$A$127)+19),3,FALSE),CHAR(34),""),", "))</f>
        <v>+Embedded Database (Spreadsheets)</v>
      </c>
      <c r="S93" s="33" t="str" cm="1">
        <f t="array" aca="1" ref="S93:S94" ca="1">_xlfn.TOCOL(_xlfn.TEXTSPLIT(SUBSTITUTE(VLOOKUP(S$2,INDIRECT("'Przegląd dokumentacji'!$C"&amp;_xlfn.XMATCH($A93,'Przegląd dokumentacji'!$A$1:$A$127)&amp;":$E"&amp;_xlfn.XMATCH($A93,'Przegląd dokumentacji'!$A$1:$A$127)+19),3,FALSE),CHAR(34),""),", "))</f>
        <v>+Web Browser</v>
      </c>
      <c r="T93" s="33" t="str" cm="1">
        <f t="array" aca="1" ref="T93:T95" ca="1">_xlfn.TOCOL(_xlfn.TEXTSPLIT(SUBSTITUTE(VLOOKUP(T$2,INDIRECT("'Przegląd dokumentacji'!$C"&amp;_xlfn.XMATCH($A93,'Przegląd dokumentacji'!$A$1:$A$127)&amp;":$E"&amp;_xlfn.XMATCH($A93,'Przegląd dokumentacji'!$A$1:$A$127)+19),3,FALSE),CHAR(34),""),", "))</f>
        <v>On-premises Data Gateway (Web Services)</v>
      </c>
      <c r="U93" s="33" t="str" cm="1">
        <f t="array" aca="1" ref="U93" ca="1">_xlfn.TOCOL(_xlfn.TEXTSPLIT(SUBSTITUTE(VLOOKUP(U$2,INDIRECT("'Przegląd dokumentacji'!$C"&amp;_xlfn.XMATCH($A93,'Przegląd dokumentacji'!$A$1:$A$127)&amp;":$E"&amp;_xlfn.XMATCH($A93,'Przegląd dokumentacji'!$A$1:$A$127)+19),3,FALSE),CHAR(34),""),", "))</f>
        <v>Custom Versioning</v>
      </c>
      <c r="V93" s="7" t="s">
        <v>277</v>
      </c>
    </row>
    <row r="94" spans="1:22" x14ac:dyDescent="0.25">
      <c r="B94" s="7" t="s">
        <v>277</v>
      </c>
      <c r="C94" s="33"/>
      <c r="D94" s="33" t="str">
        <f ca="1"/>
        <v>Data Types</v>
      </c>
      <c r="E94" s="33" t="str">
        <f ca="1"/>
        <v>+View Types</v>
      </c>
      <c r="F94" s="33" t="str">
        <f ca="1"/>
        <v>Conditional statements</v>
      </c>
      <c r="G94" s="33" t="str">
        <f ca="1"/>
        <v>Functions</v>
      </c>
      <c r="H94" s="7" t="s">
        <v>277</v>
      </c>
      <c r="I94" s="33"/>
      <c r="J94" s="33" t="str">
        <f ca="1"/>
        <v>+Reference Column</v>
      </c>
      <c r="K94" s="33" t="str">
        <f ca="1"/>
        <v>+Cloud-based Spreadsheets</v>
      </c>
      <c r="L94" s="33" t="str">
        <f ca="1"/>
        <v>+UI Branding</v>
      </c>
      <c r="M94" s="33" t="str">
        <f ca="1"/>
        <v>Conditional statements</v>
      </c>
      <c r="N94" s="33" t="str">
        <f ca="1"/>
        <v>Expressions</v>
      </c>
      <c r="O94" s="33" t="str">
        <f ca="1"/>
        <v>Web API (AppSheet API)</v>
      </c>
      <c r="P94" s="7" t="s">
        <v>277</v>
      </c>
      <c r="Q94" s="33" t="str">
        <f ca="1"/>
        <v>Mobile App</v>
      </c>
      <c r="R94" s="33" t="str">
        <f ca="1"/>
        <v>Relational database</v>
      </c>
      <c r="S94" s="33" t="str">
        <f ca="1"/>
        <v>+Mobile App</v>
      </c>
      <c r="T94" s="33" t="str">
        <f ca="1"/>
        <v>+Software as a Service</v>
      </c>
      <c r="U94" s="33"/>
      <c r="V94" s="7" t="s">
        <v>277</v>
      </c>
    </row>
    <row r="95" spans="1:22" x14ac:dyDescent="0.25">
      <c r="B95" s="7" t="s">
        <v>277</v>
      </c>
      <c r="C95" s="33"/>
      <c r="D95" s="33" t="str">
        <f ca="1"/>
        <v>Constraints</v>
      </c>
      <c r="E95" s="33" t="str">
        <f ca="1"/>
        <v>Conditional statements</v>
      </c>
      <c r="F95" s="33" t="str">
        <f ca="1"/>
        <v>+Lookup/Drop-down data patterns</v>
      </c>
      <c r="G95" s="33" t="str">
        <f ca="1"/>
        <v>Expressions</v>
      </c>
      <c r="H95" s="7" t="s">
        <v>277</v>
      </c>
      <c r="I95" s="33"/>
      <c r="J95" s="33" t="str">
        <f ca="1"/>
        <v>+Lookup Column</v>
      </c>
      <c r="K95" s="33" t="str">
        <f ca="1"/>
        <v>SQL Databases. JDBC</v>
      </c>
      <c r="L95" s="33" t="str">
        <f ca="1"/>
        <v>+Conditional Formatting</v>
      </c>
      <c r="M95" s="33" t="str">
        <f ca="1"/>
        <v>+Column Expressions</v>
      </c>
      <c r="N95" s="33" t="str">
        <f ca="1"/>
        <v>Functions</v>
      </c>
      <c r="O95" s="33" t="str">
        <f ca="1"/>
        <v>HTML</v>
      </c>
      <c r="P95" s="7" t="s">
        <v>277</v>
      </c>
      <c r="Q95" s="33"/>
      <c r="R95" s="33" t="str">
        <f ca="1"/>
        <v>REST API</v>
      </c>
      <c r="S95" s="33"/>
      <c r="T95" s="33" t="str">
        <f ca="1"/>
        <v>+App Gallery</v>
      </c>
      <c r="U95" s="33"/>
      <c r="V95" s="7" t="s">
        <v>277</v>
      </c>
    </row>
    <row r="96" spans="1:22" x14ac:dyDescent="0.25">
      <c r="B96" s="7" t="s">
        <v>277</v>
      </c>
      <c r="C96" s="33"/>
      <c r="D96" s="33" t="str">
        <f ca="1"/>
        <v>XML</v>
      </c>
      <c r="E96" s="33" t="str">
        <f ca="1"/>
        <v>Expressions</v>
      </c>
      <c r="F96" s="33"/>
      <c r="G96" s="33" t="str">
        <f ca="1"/>
        <v>Events</v>
      </c>
      <c r="H96" s="7" t="s">
        <v>277</v>
      </c>
      <c r="I96" s="33"/>
      <c r="J96" s="33" t="str">
        <f ca="1"/>
        <v>Keys</v>
      </c>
      <c r="K96" s="33" t="str">
        <f ca="1"/>
        <v>Data source integration</v>
      </c>
      <c r="L96" s="33" t="str">
        <f ca="1"/>
        <v>+Business Data types</v>
      </c>
      <c r="M96" s="33"/>
      <c r="N96" s="33" t="str">
        <f ca="1"/>
        <v>Conditional statements</v>
      </c>
      <c r="O96" s="33" t="str">
        <f ca="1"/>
        <v>JSON</v>
      </c>
      <c r="P96" s="7" t="s">
        <v>277</v>
      </c>
      <c r="Q96" s="33"/>
      <c r="R96" s="33"/>
      <c r="S96" s="33"/>
      <c r="T96" s="33"/>
      <c r="U96" s="33"/>
      <c r="V96" s="7" t="s">
        <v>277</v>
      </c>
    </row>
    <row r="97" spans="1:22" x14ac:dyDescent="0.25">
      <c r="B97" s="7" t="s">
        <v>277</v>
      </c>
      <c r="C97" s="33"/>
      <c r="D97" s="33"/>
      <c r="E97" s="33" t="str">
        <f ca="1"/>
        <v>Functions</v>
      </c>
      <c r="F97" s="33"/>
      <c r="G97" s="33" t="str">
        <f ca="1"/>
        <v>+Predefined process steps</v>
      </c>
      <c r="H97" s="7" t="s">
        <v>277</v>
      </c>
      <c r="I97" s="33"/>
      <c r="J97" s="33" t="str">
        <f ca="1"/>
        <v>Types</v>
      </c>
      <c r="K97" s="33"/>
      <c r="L97" s="33"/>
      <c r="M97" s="33"/>
      <c r="N97" s="33"/>
      <c r="O97" s="33" t="str">
        <f ca="1"/>
        <v>XML</v>
      </c>
      <c r="P97" s="7" t="s">
        <v>277</v>
      </c>
      <c r="Q97" s="33"/>
      <c r="R97" s="33"/>
      <c r="S97" s="33"/>
      <c r="T97" s="33"/>
      <c r="U97" s="33"/>
      <c r="V97" s="7" t="s">
        <v>277</v>
      </c>
    </row>
    <row r="98" spans="1:22" x14ac:dyDescent="0.25">
      <c r="B98" s="7" t="s">
        <v>277</v>
      </c>
      <c r="C98" s="33"/>
      <c r="D98" s="33"/>
      <c r="E98" s="33"/>
      <c r="F98" s="33"/>
      <c r="G98" s="33" t="str">
        <f ca="1"/>
        <v>+Predefined tasks</v>
      </c>
      <c r="H98" s="7" t="s">
        <v>277</v>
      </c>
      <c r="I98" s="33"/>
      <c r="J98" s="33" t="str">
        <f ca="1"/>
        <v>Expressions (App Formula Expression</v>
      </c>
      <c r="K98" s="33"/>
      <c r="L98" s="33"/>
      <c r="M98" s="33"/>
      <c r="N98" s="33"/>
      <c r="O98" s="33" t="str">
        <f ca="1"/>
        <v>Functions</v>
      </c>
      <c r="P98" s="7" t="s">
        <v>277</v>
      </c>
      <c r="Q98" s="33"/>
      <c r="R98" s="33"/>
      <c r="S98" s="33"/>
      <c r="T98" s="33"/>
      <c r="U98" s="33"/>
      <c r="V98" s="7" t="s">
        <v>277</v>
      </c>
    </row>
    <row r="99" spans="1:22" x14ac:dyDescent="0.25">
      <c r="B99" s="7" t="s">
        <v>277</v>
      </c>
      <c r="C99" s="33"/>
      <c r="D99" s="33"/>
      <c r="E99" s="33"/>
      <c r="F99" s="33"/>
      <c r="G99" s="33" t="str">
        <f ca="1"/>
        <v>Formulas</v>
      </c>
      <c r="H99" s="7" t="s">
        <v>277</v>
      </c>
      <c r="I99" s="33"/>
      <c r="J99" s="33" t="str">
        <f ca="1"/>
        <v>Initial Value Expression)</v>
      </c>
      <c r="K99" s="33"/>
      <c r="L99" s="33"/>
      <c r="M99" s="33"/>
      <c r="N99" s="33"/>
      <c r="O99" s="33" t="str">
        <f ca="1"/>
        <v>Boolean statements</v>
      </c>
      <c r="P99" s="7" t="s">
        <v>277</v>
      </c>
      <c r="Q99" s="33"/>
      <c r="R99" s="33"/>
      <c r="S99" s="33"/>
      <c r="T99" s="33"/>
      <c r="U99" s="33"/>
      <c r="V99" s="7" t="s">
        <v>277</v>
      </c>
    </row>
    <row r="100" spans="1:22" x14ac:dyDescent="0.25">
      <c r="B100" s="7" t="s">
        <v>277</v>
      </c>
      <c r="C100" s="33"/>
      <c r="D100" s="33"/>
      <c r="E100" s="33"/>
      <c r="F100" s="33"/>
      <c r="G100" s="33" t="str">
        <f ca="1"/>
        <v>Variables</v>
      </c>
      <c r="H100" s="7" t="s">
        <v>277</v>
      </c>
      <c r="I100" s="33"/>
      <c r="J100" s="33" t="str">
        <f ca="1"/>
        <v>Functions (Deep Link)</v>
      </c>
      <c r="K100" s="33"/>
      <c r="L100" s="33"/>
      <c r="M100" s="33"/>
      <c r="N100" s="33"/>
      <c r="O100" s="33" t="str">
        <f ca="1"/>
        <v>Conditional Statements</v>
      </c>
      <c r="P100" s="7" t="s">
        <v>277</v>
      </c>
      <c r="Q100" s="33"/>
      <c r="R100" s="33"/>
      <c r="S100" s="33"/>
      <c r="T100" s="33"/>
      <c r="U100" s="33"/>
      <c r="V100" s="7" t="s">
        <v>277</v>
      </c>
    </row>
    <row r="101" spans="1:22" x14ac:dyDescent="0.25">
      <c r="B101" s="7" t="s">
        <v>277</v>
      </c>
      <c r="C101" s="33"/>
      <c r="D101" s="33"/>
      <c r="E101" s="33"/>
      <c r="F101" s="33"/>
      <c r="G101" s="33" t="str">
        <f ca="1"/>
        <v>Boolean expressions</v>
      </c>
      <c r="H101" s="7" t="s">
        <v>277</v>
      </c>
      <c r="I101" s="33"/>
      <c r="J101" s="33" t="str">
        <f ca="1"/>
        <v>+References</v>
      </c>
      <c r="K101" s="33"/>
      <c r="L101" s="33"/>
      <c r="M101" s="33"/>
      <c r="N101" s="33"/>
      <c r="O101" s="33" t="str">
        <f ca="1"/>
        <v>Expressions</v>
      </c>
      <c r="P101" s="7" t="s">
        <v>277</v>
      </c>
      <c r="Q101" s="33"/>
      <c r="R101" s="33"/>
      <c r="S101" s="33"/>
      <c r="T101" s="33"/>
      <c r="U101" s="33"/>
      <c r="V101" s="7" t="s">
        <v>277</v>
      </c>
    </row>
    <row r="102" spans="1:22" x14ac:dyDescent="0.25">
      <c r="B102" s="7" t="s">
        <v>277</v>
      </c>
      <c r="C102" s="33"/>
      <c r="D102" s="33"/>
      <c r="E102" s="33"/>
      <c r="F102" s="33"/>
      <c r="G102" s="33" t="str">
        <f ca="1"/>
        <v>Conditional expressions</v>
      </c>
      <c r="H102" s="7" t="s">
        <v>277</v>
      </c>
      <c r="I102" s="33"/>
      <c r="J102" s="33" t="str">
        <f ca="1"/>
        <v>+Slices (Subset od data</v>
      </c>
      <c r="K102" s="33"/>
      <c r="L102" s="33"/>
      <c r="M102" s="33"/>
      <c r="N102" s="33"/>
      <c r="O102" s="33"/>
      <c r="P102" s="7" t="s">
        <v>277</v>
      </c>
      <c r="Q102" s="33"/>
      <c r="R102" s="33"/>
      <c r="S102" s="33"/>
      <c r="T102" s="33"/>
      <c r="U102" s="33"/>
      <c r="V102" s="7" t="s">
        <v>277</v>
      </c>
    </row>
    <row r="103" spans="1:22" x14ac:dyDescent="0.25">
      <c r="B103" s="7" t="s">
        <v>277</v>
      </c>
      <c r="C103" s="33"/>
      <c r="D103" s="33"/>
      <c r="E103" s="33"/>
      <c r="F103" s="33"/>
      <c r="G103" s="33"/>
      <c r="H103" s="7" t="s">
        <v>277</v>
      </c>
      <c r="I103" s="33"/>
      <c r="J103" s="33" t="str">
        <f ca="1"/>
        <v>columns and actions)</v>
      </c>
      <c r="K103" s="33"/>
      <c r="L103" s="33"/>
      <c r="M103" s="33"/>
      <c r="N103" s="33"/>
      <c r="O103" s="33"/>
      <c r="P103" s="7" t="s">
        <v>277</v>
      </c>
      <c r="Q103" s="33"/>
      <c r="R103" s="33"/>
      <c r="S103" s="33"/>
      <c r="T103" s="33"/>
      <c r="U103" s="33"/>
      <c r="V103" s="7" t="s">
        <v>277</v>
      </c>
    </row>
    <row r="104" spans="1:22" x14ac:dyDescent="0.25">
      <c r="B104" s="7" t="s">
        <v>277</v>
      </c>
      <c r="C104" s="33"/>
      <c r="D104" s="33"/>
      <c r="E104" s="33"/>
      <c r="F104" s="33"/>
      <c r="G104" s="33"/>
      <c r="H104" s="7" t="s">
        <v>277</v>
      </c>
      <c r="I104" s="33"/>
      <c r="J104" s="33" t="str">
        <f ca="1"/>
        <v>+Business data types</v>
      </c>
      <c r="K104" s="33"/>
      <c r="L104" s="33"/>
      <c r="M104" s="33"/>
      <c r="N104" s="33"/>
      <c r="O104" s="33"/>
      <c r="P104" s="7" t="s">
        <v>277</v>
      </c>
      <c r="Q104" s="33"/>
      <c r="R104" s="33"/>
      <c r="S104" s="33"/>
      <c r="T104" s="33"/>
      <c r="U104" s="33"/>
      <c r="V104" s="7" t="s">
        <v>277</v>
      </c>
    </row>
    <row r="105" spans="1:22" x14ac:dyDescent="0.25">
      <c r="B105" s="7" t="s">
        <v>277</v>
      </c>
      <c r="C105" s="33"/>
      <c r="D105" s="33"/>
      <c r="E105" s="33"/>
      <c r="F105" s="33"/>
      <c r="G105" s="33"/>
      <c r="H105" s="7" t="s">
        <v>277</v>
      </c>
      <c r="I105" s="33"/>
      <c r="J105" s="33" t="str">
        <f ca="1"/>
        <v>Conditional Expressions</v>
      </c>
      <c r="K105" s="33"/>
      <c r="L105" s="33"/>
      <c r="M105" s="33"/>
      <c r="N105" s="33"/>
      <c r="O105" s="33"/>
      <c r="P105" s="7" t="s">
        <v>277</v>
      </c>
      <c r="Q105" s="33"/>
      <c r="R105" s="33"/>
      <c r="S105" s="33"/>
      <c r="T105" s="33"/>
      <c r="U105" s="33"/>
      <c r="V105" s="7" t="s">
        <v>277</v>
      </c>
    </row>
    <row r="106" spans="1:22" x14ac:dyDescent="0.25">
      <c r="B106" s="7" t="s">
        <v>277</v>
      </c>
      <c r="C106" s="33"/>
      <c r="D106" s="33"/>
      <c r="E106" s="33"/>
      <c r="F106" s="33"/>
      <c r="G106" s="33"/>
      <c r="H106" s="7" t="s">
        <v>277</v>
      </c>
      <c r="I106" s="33"/>
      <c r="J106" s="33"/>
      <c r="K106" s="33"/>
      <c r="L106" s="33"/>
      <c r="M106" s="33"/>
      <c r="N106" s="33"/>
      <c r="O106" s="33"/>
      <c r="P106" s="7" t="s">
        <v>277</v>
      </c>
      <c r="Q106" s="33"/>
      <c r="R106" s="33"/>
      <c r="S106" s="33"/>
      <c r="T106" s="33"/>
      <c r="U106" s="33"/>
      <c r="V106" s="7" t="s">
        <v>277</v>
      </c>
    </row>
    <row r="107" spans="1:22" x14ac:dyDescent="0.25">
      <c r="B107" s="7" t="s">
        <v>277</v>
      </c>
      <c r="C107" s="33"/>
      <c r="D107" s="33"/>
      <c r="E107" s="33"/>
      <c r="F107" s="33"/>
      <c r="G107" s="33"/>
      <c r="H107" s="7" t="s">
        <v>277</v>
      </c>
      <c r="I107" s="33"/>
      <c r="J107" s="33"/>
      <c r="K107" s="33"/>
      <c r="L107" s="33"/>
      <c r="M107" s="33"/>
      <c r="N107" s="33"/>
      <c r="O107" s="33"/>
      <c r="P107" s="7" t="s">
        <v>277</v>
      </c>
      <c r="Q107" s="33"/>
      <c r="R107" s="33"/>
      <c r="S107" s="33"/>
      <c r="T107" s="33"/>
      <c r="U107" s="33"/>
      <c r="V107" s="7" t="s">
        <v>277</v>
      </c>
    </row>
    <row r="108" spans="1:22" x14ac:dyDescent="0.25">
      <c r="B108" s="7" t="s">
        <v>277</v>
      </c>
      <c r="C108" s="33"/>
      <c r="D108" s="33"/>
      <c r="E108" s="33"/>
      <c r="F108" s="33"/>
      <c r="G108" s="33"/>
      <c r="H108" s="7" t="s">
        <v>277</v>
      </c>
      <c r="I108" s="33"/>
      <c r="J108" s="33"/>
      <c r="K108" s="33"/>
      <c r="L108" s="33"/>
      <c r="M108" s="33"/>
      <c r="N108" s="33"/>
      <c r="O108" s="33"/>
      <c r="P108" s="7" t="s">
        <v>277</v>
      </c>
      <c r="Q108" s="33"/>
      <c r="R108" s="33"/>
      <c r="S108" s="33"/>
      <c r="T108" s="33"/>
      <c r="U108" s="33"/>
      <c r="V108" s="7" t="s">
        <v>277</v>
      </c>
    </row>
    <row r="109" spans="1:22" x14ac:dyDescent="0.25">
      <c r="B109" s="7" t="s">
        <v>277</v>
      </c>
      <c r="C109" s="33"/>
      <c r="D109" s="33"/>
      <c r="E109" s="33"/>
      <c r="F109" s="33"/>
      <c r="G109" s="33"/>
      <c r="H109" s="7" t="s">
        <v>277</v>
      </c>
      <c r="I109" s="33"/>
      <c r="J109" s="33"/>
      <c r="K109" s="33"/>
      <c r="L109" s="33"/>
      <c r="M109" s="33"/>
      <c r="N109" s="33"/>
      <c r="O109" s="33"/>
      <c r="P109" s="7" t="s">
        <v>277</v>
      </c>
      <c r="Q109" s="33"/>
      <c r="R109" s="33"/>
      <c r="S109" s="33"/>
      <c r="T109" s="33"/>
      <c r="U109" s="33"/>
      <c r="V109" s="7" t="s">
        <v>277</v>
      </c>
    </row>
    <row r="110" spans="1:22" x14ac:dyDescent="0.25">
      <c r="A110" s="38"/>
      <c r="B110" s="40" t="s">
        <v>277</v>
      </c>
      <c r="C110" s="41"/>
      <c r="D110" s="41"/>
      <c r="E110" s="41"/>
      <c r="F110" s="41"/>
      <c r="G110" s="41"/>
      <c r="H110" s="40" t="s">
        <v>277</v>
      </c>
      <c r="I110" s="41"/>
      <c r="J110" s="41"/>
      <c r="K110" s="41"/>
      <c r="L110" s="41"/>
      <c r="M110" s="41"/>
      <c r="N110" s="41"/>
      <c r="O110" s="41"/>
      <c r="P110" s="40" t="s">
        <v>277</v>
      </c>
      <c r="Q110" s="41"/>
      <c r="R110" s="41"/>
      <c r="S110" s="41"/>
      <c r="T110" s="41"/>
      <c r="U110" s="41"/>
      <c r="V110" s="40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4280-3E5D-4F6E-BFDF-C17F59125FEE}">
  <dimension ref="A1:A121"/>
  <sheetViews>
    <sheetView tabSelected="1" topLeftCell="A87" workbookViewId="0">
      <selection activeCell="A87" sqref="A1:A1048576"/>
    </sheetView>
  </sheetViews>
  <sheetFormatPr defaultRowHeight="15.75" x14ac:dyDescent="0.25"/>
  <cols>
    <col min="1" max="1" width="117" customWidth="1"/>
  </cols>
  <sheetData>
    <row r="1" spans="1:1" x14ac:dyDescent="0.25">
      <c r="A1" t="s">
        <v>279</v>
      </c>
    </row>
    <row r="2" spans="1:1" x14ac:dyDescent="0.25">
      <c r="A2" t="s">
        <v>280</v>
      </c>
    </row>
    <row r="3" spans="1:1" x14ac:dyDescent="0.25">
      <c r="A3" t="s">
        <v>288</v>
      </c>
    </row>
    <row r="4" spans="1:1" x14ac:dyDescent="0.25">
      <c r="A4" t="s">
        <v>289</v>
      </c>
    </row>
    <row r="5" spans="1:1" x14ac:dyDescent="0.25">
      <c r="A5" t="s">
        <v>287</v>
      </c>
    </row>
    <row r="6" spans="1:1" x14ac:dyDescent="0.25">
      <c r="A6" t="str">
        <f>_xlfn.CONCAT( "\multicolumn{6}{ c }{\textbf{", TABELA!C1, "}} \\")</f>
        <v>\multicolumn{6}{ c }{\textbf{Requirements documentation}} \\</v>
      </c>
    </row>
    <row r="7" spans="1:1" x14ac:dyDescent="0.25">
      <c r="A7" t="s">
        <v>286</v>
      </c>
    </row>
    <row r="8" spans="1:1" x14ac:dyDescent="0.25">
      <c r="A8" t="str">
        <f>_xlfn.CONCAT("&amp;",TABELA!C2,"&amp;", TABELA!D2,"&amp;", TABELA!E2,"&amp;", TABELA!F2,"&amp;", TABELA!G2, " \\")</f>
        <v>&amp;Workflow model&amp;Database model&amp;UI model&amp;Validations&amp;Application logic \\</v>
      </c>
    </row>
    <row r="9" spans="1:1" x14ac:dyDescent="0.25">
      <c r="A9" t="str">
        <f ca="1">_xlfn.CONCAT(IF(TABELA!A3&lt;&gt;"",_xlfn.CONCAT("\midrule \multirow[m]{9}{*}{\rotatebox[origin=c]{90}{", TABELA!A3, "}}"),""), "&amp;",TABELA!C3,"&amp;", TABELA!D3,"&amp;", TABELA!E3,"&amp;", TABELA!F3,"&amp;", TABELA!G3, " \\")</f>
        <v>\midrule \multirow[m]{9}{*}{\rotatebox[origin=c]{90}{Mendix}}&amp;BPMN&amp;domain model&amp;boolean expressions&amp;transactions&amp;sequence flow \\</v>
      </c>
    </row>
    <row r="10" spans="1:1" x14ac:dyDescent="0.25">
      <c r="A10" t="str">
        <f ca="1">_xlfn.CONCAT(IF(TABELA!A4&lt;&gt;"",_xlfn.CONCAT("\midrule \multirow[m]{9}{*}{\rotatebox[origin=c]{90}{", TABELA!A4, "}}"),""), "&amp;",TABELA!C4,"&amp;", TABELA!D4,"&amp;", TABELA!E4,"&amp;", TABELA!F4,"&amp;", TABELA!G4, " \\")</f>
        <v>&amp;&amp;data structure&amp;responsive web design&amp;JavaScript&amp;activity diagram \\</v>
      </c>
    </row>
    <row r="11" spans="1:1" x14ac:dyDescent="0.25">
      <c r="A11" t="str">
        <f ca="1">_xlfn.CONCAT(IF(TABELA!A5&lt;&gt;"",_xlfn.CONCAT("\midrule \multirow[m]{9}{*}{\rotatebox[origin=c]{90}{", TABELA!A5, "}}"),""), "&amp;",TABELA!C5,"&amp;", TABELA!D5,"&amp;", TABELA!E5,"&amp;", TABELA!F5,"&amp;", TABELA!G5, " \\")</f>
        <v>&amp;&amp;entity&amp;data types&amp;string functions&amp;control structures \\</v>
      </c>
    </row>
    <row r="12" spans="1:1" x14ac:dyDescent="0.25">
      <c r="A12" t="str">
        <f ca="1">_xlfn.CONCAT(IF(TABELA!A6&lt;&gt;"",_xlfn.CONCAT("\midrule \multirow[m]{9}{*}{\rotatebox[origin=c]{90}{", TABELA!A6, "}}"),""), "&amp;",TABELA!C6,"&amp;", TABELA!D6,"&amp;", TABELA!E6,"&amp;", TABELA!F6,"&amp;", TABELA!G6, " \\")</f>
        <v>&amp;&amp;attribute&amp;&amp;conditional statements&amp;algorithms \\</v>
      </c>
    </row>
    <row r="13" spans="1:1" x14ac:dyDescent="0.25">
      <c r="A13" t="str">
        <f ca="1">_xlfn.CONCAT(IF(TABELA!A7&lt;&gt;"",_xlfn.CONCAT("\midrule \multirow[m]{9}{*}{\rotatebox[origin=c]{90}{", TABELA!A7, "}}"),""), "&amp;",TABELA!C7,"&amp;", TABELA!D7,"&amp;", TABELA!E7,"&amp;", TABELA!F7,"&amp;", TABELA!G7, " \\")</f>
        <v>&amp;&amp;association&amp;&amp;arithmetic expressions&amp;Java \\</v>
      </c>
    </row>
    <row r="14" spans="1:1" x14ac:dyDescent="0.25">
      <c r="A14" t="str">
        <f ca="1">_xlfn.CONCAT(IF(TABELA!A8&lt;&gt;"",_xlfn.CONCAT("\midrule \multirow[m]{9}{*}{\rotatebox[origin=c]{90}{", TABELA!A8, "}}"),""), "&amp;",TABELA!C8,"&amp;", TABELA!D8,"&amp;", TABELA!E8,"&amp;", TABELA!F8,"&amp;", TABELA!G8, " \\")</f>
        <v>&amp;&amp;one-to-many&amp;&amp;boolean expressions&amp;JavaScript \\</v>
      </c>
    </row>
    <row r="15" spans="1:1" x14ac:dyDescent="0.25">
      <c r="A15" t="str">
        <f ca="1">_xlfn.CONCAT(IF(TABELA!A9&lt;&gt;"",_xlfn.CONCAT("\midrule \multirow[m]{9}{*}{\rotatebox[origin=c]{90}{", TABELA!A9, "}}"),""), "&amp;",TABELA!C9,"&amp;", TABELA!D9,"&amp;", TABELA!E9,"&amp;", TABELA!F9,"&amp;", TABELA!G9, " \\")</f>
        <v>&amp;&amp;many-to-many&amp;&amp;enumerations&amp;SQL/OQL \\</v>
      </c>
    </row>
    <row r="16" spans="1:1" x14ac:dyDescent="0.25">
      <c r="A16" t="str">
        <f ca="1">_xlfn.CONCAT(IF(TABELA!A10&lt;&gt;"",_xlfn.CONCAT("\midrule \multirow[m]{9}{*}{\rotatebox[origin=c]{90}{", TABELA!A10, "}}"),""), "&amp;",TABELA!C10,"&amp;", TABELA!D10,"&amp;", TABELA!E10,"&amp;", TABELA!F10,"&amp;", TABELA!G10, " \\")</f>
        <v>&amp;&amp; denormalization&amp;&amp;&amp;regular expressions \\</v>
      </c>
    </row>
    <row r="17" spans="1:1" x14ac:dyDescent="0.25">
      <c r="A17" t="str">
        <f ca="1">_xlfn.CONCAT(IF(TABELA!A11&lt;&gt;"",_xlfn.CONCAT("\midrule \multirow[m]{9}{*}{\rotatebox[origin=c]{90}{", TABELA!A11, "}}"),""), "&amp;",TABELA!C11,"&amp;", TABELA!D11,"&amp;", TABELA!E11,"&amp;", TABELA!F11,"&amp;", TABELA!G11, " \\")</f>
        <v>&amp;&amp;XPath&amp;&amp;&amp;data types \\</v>
      </c>
    </row>
    <row r="18" spans="1:1" x14ac:dyDescent="0.25">
      <c r="A18" t="str">
        <f>_xlfn.CONCAT(IF(TABELA!A12&lt;&gt;"",_xlfn.CONCAT("\midrule \multirow[m]{9}{*}{\rotatebox[origin=c]{90}{", TABELA!A12, "}}"),""), "&amp;",TABELA!C12,"&amp;", TABELA!D12,"&amp;", TABELA!E12,"&amp;", TABELA!F12,"&amp;", TABELA!G12, " \\")</f>
        <v>&amp;&amp;&amp;&amp;&amp; \\</v>
      </c>
    </row>
    <row r="19" spans="1:1" x14ac:dyDescent="0.25">
      <c r="A19" t="str">
        <f>_xlfn.CONCAT(IF(TABELA!A13&lt;&gt;"",_xlfn.CONCAT("\midrule \multirow[m]{9}{*}{\rotatebox[origin=c]{90}{", TABELA!A13, "}}"),""), "&amp;",TABELA!C13,"&amp;", TABELA!D13,"&amp;", TABELA!E13,"&amp;", TABELA!F13,"&amp;", TABELA!G13, " \\")</f>
        <v>&amp;&amp;&amp;&amp;&amp; \\</v>
      </c>
    </row>
    <row r="20" spans="1:1" x14ac:dyDescent="0.25">
      <c r="A20" t="str">
        <f>_xlfn.CONCAT(IF(TABELA!A14&lt;&gt;"",_xlfn.CONCAT("\midrule \multirow[m]{9}{*}{\rotatebox[origin=c]{90}{", TABELA!A14, "}}"),""), "&amp;",TABELA!C14,"&amp;", TABELA!D14,"&amp;", TABELA!E14,"&amp;", TABELA!F14,"&amp;", TABELA!G14, " \\")</f>
        <v>&amp;&amp;&amp;&amp;&amp; \\</v>
      </c>
    </row>
    <row r="21" spans="1:1" x14ac:dyDescent="0.25">
      <c r="A21" t="str">
        <f>_xlfn.CONCAT(IF(TABELA!A15&lt;&gt;"",_xlfn.CONCAT("\midrule \multirow[m]{9}{*}{\rotatebox[origin=c]{90}{", TABELA!A15, "}}"),""), "&amp;",TABELA!C15,"&amp;", TABELA!D15,"&amp;", TABELA!E15,"&amp;", TABELA!F15,"&amp;", TABELA!G15, " \\")</f>
        <v>&amp;&amp;&amp;&amp;&amp; \\</v>
      </c>
    </row>
    <row r="22" spans="1:1" x14ac:dyDescent="0.25">
      <c r="A22" t="str">
        <f>_xlfn.CONCAT(IF(TABELA!A16&lt;&gt;"",_xlfn.CONCAT("\midrule \multirow[m]{9}{*}{\rotatebox[origin=c]{90}{", TABELA!A16, "}}"),""), "&amp;",TABELA!C16,"&amp;", TABELA!D16,"&amp;", TABELA!E16,"&amp;", TABELA!F16,"&amp;", TABELA!G16, " \\")</f>
        <v>&amp;&amp;&amp;&amp;&amp; \\</v>
      </c>
    </row>
    <row r="23" spans="1:1" x14ac:dyDescent="0.25">
      <c r="A23" t="str">
        <f>_xlfn.CONCAT(IF(TABELA!A17&lt;&gt;"",_xlfn.CONCAT("\midrule \multirow[m]{9}{*}{\rotatebox[origin=c]{90}{", TABELA!A17, "}}"),""), "&amp;",TABELA!C17,"&amp;", TABELA!D17,"&amp;", TABELA!E17,"&amp;", TABELA!F17,"&amp;", TABELA!G17, " \\")</f>
        <v>&amp;&amp;&amp;&amp;&amp; \\</v>
      </c>
    </row>
    <row r="24" spans="1:1" x14ac:dyDescent="0.25">
      <c r="A24" t="str">
        <f>_xlfn.CONCAT(IF(TABELA!A18&lt;&gt;"",_xlfn.CONCAT("\midrule \multirow[m]{9}{*}{\rotatebox[origin=c]{90}{", TABELA!A18, "}}"),""), "&amp;",TABELA!C18,"&amp;", TABELA!D18,"&amp;", TABELA!E18,"&amp;", TABELA!F18,"&amp;", TABELA!G18, " \\")</f>
        <v>&amp;&amp;&amp;&amp;&amp; \\</v>
      </c>
    </row>
    <row r="25" spans="1:1" x14ac:dyDescent="0.25">
      <c r="A25" t="str">
        <f>_xlfn.CONCAT(IF(TABELA!A19&lt;&gt;"",_xlfn.CONCAT("\midrule \multirow[m]{9}{*}{\rotatebox[origin=c]{90}{", TABELA!A19, "}}"),""), "&amp;",TABELA!C19,"&amp;", TABELA!D19,"&amp;", TABELA!E19,"&amp;", TABELA!F19,"&amp;", TABELA!G19, " \\")</f>
        <v>&amp;&amp;&amp;&amp;&amp; \\</v>
      </c>
    </row>
    <row r="26" spans="1:1" x14ac:dyDescent="0.25">
      <c r="A26" t="str">
        <f>_xlfn.CONCAT(IF(TABELA!A20&lt;&gt;"",_xlfn.CONCAT("\midrule \multirow[m]{9}{*}{\rotatebox[origin=c]{90}{", TABELA!A20, "}}"),""), "&amp;",TABELA!C20,"&amp;", TABELA!D20,"&amp;", TABELA!E20,"&amp;", TABELA!F20,"&amp;", TABELA!G20, " \\")</f>
        <v>&amp;&amp;&amp;&amp;&amp; \\</v>
      </c>
    </row>
    <row r="27" spans="1:1" x14ac:dyDescent="0.25">
      <c r="A27" t="str">
        <f ca="1">_xlfn.CONCAT(IF(TABELA!A21&lt;&gt;"",_xlfn.CONCAT("\midrule \multirow[m]{9}{*}{\rotatebox[origin=c]{90}{", TABELA!A21, "}}"),""), "&amp;",TABELA!C21,"&amp;", TABELA!D21,"&amp;", TABELA!E21,"&amp;", TABELA!F21,"&amp;", TABELA!G21, " \\")</f>
        <v>\midrule \multirow[m]{9}{*}{\rotatebox[origin=c]{90}{Outsystems}}&amp;Custom Process Model&amp;Entity&amp;+Screen templates&amp;Boolean expressions&amp;+Graphical actions \\</v>
      </c>
    </row>
    <row r="28" spans="1:1" x14ac:dyDescent="0.25">
      <c r="A28" t="str">
        <f ca="1">_xlfn.CONCAT(IF(TABELA!A22&lt;&gt;"",_xlfn.CONCAT("\midrule \multirow[m]{9}{*}{\rotatebox[origin=c]{90}{", TABELA!A22, "}}"),""), "&amp;",TABELA!C22,"&amp;", TABELA!D22,"&amp;", TABELA!E22,"&amp;", TABELA!F22,"&amp;", TABELA!G22, " \\")</f>
        <v>&amp;&amp;Entity relationships&amp;Reactive Web App&amp;Conditional statements&amp; \\</v>
      </c>
    </row>
    <row r="29" spans="1:1" x14ac:dyDescent="0.25">
      <c r="A29" t="str">
        <f ca="1">_xlfn.CONCAT(IF(TABELA!A23&lt;&gt;"",_xlfn.CONCAT("\midrule \multirow[m]{9}{*}{\rotatebox[origin=c]{90}{", TABELA!A23, "}}"),""), "&amp;",TABELA!C23,"&amp;", TABELA!D23,"&amp;", TABELA!E23,"&amp;", TABELA!F23,"&amp;", TABELA!G23, " \\")</f>
        <v>&amp;&amp;Entity Diagrams&amp;+Human data types&amp;&amp; \\</v>
      </c>
    </row>
    <row r="30" spans="1:1" x14ac:dyDescent="0.25">
      <c r="A30" t="str">
        <f ca="1">_xlfn.CONCAT(IF(TABELA!A24&lt;&gt;"",_xlfn.CONCAT("\midrule \multirow[m]{9}{*}{\rotatebox[origin=c]{90}{", TABELA!A24, "}}"),""), "&amp;",TABELA!C24,"&amp;", TABELA!D24,"&amp;", TABELA!E24,"&amp;", TABELA!F24,"&amp;", TABELA!G24, " \\")</f>
        <v>&amp;&amp;primary key&amp;Variables&amp;&amp; \\</v>
      </c>
    </row>
    <row r="31" spans="1:1" x14ac:dyDescent="0.25">
      <c r="A31" t="str">
        <f ca="1">_xlfn.CONCAT(IF(TABELA!A25&lt;&gt;"",_xlfn.CONCAT("\midrule \multirow[m]{9}{*}{\rotatebox[origin=c]{90}{", TABELA!A25, "}}"),""), "&amp;",TABELA!C25,"&amp;", TABELA!D25,"&amp;", TABELA!E25,"&amp;", TABELA!F25,"&amp;", TABELA!G25, " \\")</f>
        <v>&amp;&amp;foreign key&amp;Boolean expressions&amp;&amp; \\</v>
      </c>
    </row>
    <row r="32" spans="1:1" x14ac:dyDescent="0.25">
      <c r="A32" t="str">
        <f ca="1">_xlfn.CONCAT(IF(TABELA!A26&lt;&gt;"",_xlfn.CONCAT("\midrule \multirow[m]{9}{*}{\rotatebox[origin=c]{90}{", TABELA!A26, "}}"),""), "&amp;",TABELA!C26,"&amp;", TABELA!D26,"&amp;", TABELA!E26,"&amp;", TABELA!F26,"&amp;", TABELA!G26, " \\")</f>
        <v>&amp;&amp;One-to-One&amp;Conditional expressions&amp;&amp; \\</v>
      </c>
    </row>
    <row r="33" spans="1:1" x14ac:dyDescent="0.25">
      <c r="A33" t="str">
        <f ca="1">_xlfn.CONCAT(IF(TABELA!A27&lt;&gt;"",_xlfn.CONCAT("\midrule \multirow[m]{9}{*}{\rotatebox[origin=c]{90}{", TABELA!A27, "}}"),""), "&amp;",TABELA!C27,"&amp;", TABELA!D27,"&amp;", TABELA!E27,"&amp;", TABELA!F27,"&amp;", TABELA!G27, " \\")</f>
        <v>&amp;&amp;One-to-Many&amp;&amp;&amp; \\</v>
      </c>
    </row>
    <row r="34" spans="1:1" x14ac:dyDescent="0.25">
      <c r="A34" t="str">
        <f ca="1">_xlfn.CONCAT(IF(TABELA!A28&lt;&gt;"",_xlfn.CONCAT("\midrule \multirow[m]{9}{*}{\rotatebox[origin=c]{90}{", TABELA!A28, "}}"),""), "&amp;",TABELA!C28,"&amp;", TABELA!D28,"&amp;", TABELA!E28,"&amp;", TABELA!F28,"&amp;", TABELA!G28, " \\")</f>
        <v>&amp;&amp;Many-to-Many&amp;&amp;&amp; \\</v>
      </c>
    </row>
    <row r="35" spans="1:1" x14ac:dyDescent="0.25">
      <c r="A35" t="str">
        <f ca="1">_xlfn.CONCAT(IF(TABELA!A29&lt;&gt;"",_xlfn.CONCAT("\midrule \multirow[m]{9}{*}{\rotatebox[origin=c]{90}{", TABELA!A29, "}}"),""), "&amp;",TABELA!C29,"&amp;", TABELA!D29,"&amp;", TABELA!E29,"&amp;", TABELA!F29,"&amp;", TABELA!G29, " \\")</f>
        <v>&amp;&amp;indexes&amp;&amp;&amp; \\</v>
      </c>
    </row>
    <row r="36" spans="1:1" x14ac:dyDescent="0.25">
      <c r="A36" t="str">
        <f ca="1">_xlfn.CONCAT(IF(TABELA!A30&lt;&gt;"",_xlfn.CONCAT("\midrule \multirow[m]{9}{*}{\rotatebox[origin=c]{90}{", TABELA!A30, "}}"),""), "&amp;",TABELA!C30,"&amp;", TABELA!D30,"&amp;", TABELA!E30,"&amp;", TABELA!F30,"&amp;", TABELA!G30, " \\")</f>
        <v>&amp;&amp;data types
Fetching data using human language&amp;&amp;&amp; \\</v>
      </c>
    </row>
    <row r="37" spans="1:1" x14ac:dyDescent="0.25">
      <c r="A37" t="str">
        <f>_xlfn.CONCAT(IF(TABELA!A31&lt;&gt;"",_xlfn.CONCAT("\midrule \multirow[m]{9}{*}{\rotatebox[origin=c]{90}{", TABELA!A31, "}}"),""), "&amp;",TABELA!C31,"&amp;", TABELA!D31,"&amp;", TABELA!E31,"&amp;", TABELA!F31,"&amp;", TABELA!G31, " \\")</f>
        <v>&amp;&amp;&amp;&amp;&amp; \\</v>
      </c>
    </row>
    <row r="38" spans="1:1" x14ac:dyDescent="0.25">
      <c r="A38" t="str">
        <f>_xlfn.CONCAT(IF(TABELA!A32&lt;&gt;"",_xlfn.CONCAT("\midrule \multirow[m]{9}{*}{\rotatebox[origin=c]{90}{", TABELA!A32, "}}"),""), "&amp;",TABELA!C32,"&amp;", TABELA!D32,"&amp;", TABELA!E32,"&amp;", TABELA!F32,"&amp;", TABELA!G32, " \\")</f>
        <v>&amp;&amp;&amp;&amp;&amp; \\</v>
      </c>
    </row>
    <row r="39" spans="1:1" x14ac:dyDescent="0.25">
      <c r="A39" t="str">
        <f>_xlfn.CONCAT(IF(TABELA!A33&lt;&gt;"",_xlfn.CONCAT("\midrule \multirow[m]{9}{*}{\rotatebox[origin=c]{90}{", TABELA!A33, "}}"),""), "&amp;",TABELA!C33,"&amp;", TABELA!D33,"&amp;", TABELA!E33,"&amp;", TABELA!F33,"&amp;", TABELA!G33, " \\")</f>
        <v>&amp;&amp;&amp;&amp;&amp; \\</v>
      </c>
    </row>
    <row r="40" spans="1:1" x14ac:dyDescent="0.25">
      <c r="A40" t="str">
        <f>_xlfn.CONCAT(IF(TABELA!A34&lt;&gt;"",_xlfn.CONCAT("\midrule \multirow[m]{9}{*}{\rotatebox[origin=c]{90}{", TABELA!A34, "}}"),""), "&amp;",TABELA!C34,"&amp;", TABELA!D34,"&amp;", TABELA!E34,"&amp;", TABELA!F34,"&amp;", TABELA!G34, " \\")</f>
        <v>&amp;&amp;&amp;&amp;&amp; \\</v>
      </c>
    </row>
    <row r="41" spans="1:1" x14ac:dyDescent="0.25">
      <c r="A41" t="str">
        <f>_xlfn.CONCAT(IF(TABELA!A35&lt;&gt;"",_xlfn.CONCAT("\midrule \multirow[m]{9}{*}{\rotatebox[origin=c]{90}{", TABELA!A35, "}}"),""), "&amp;",TABELA!C35,"&amp;", TABELA!D35,"&amp;", TABELA!E35,"&amp;", TABELA!F35,"&amp;", TABELA!G35, " \\")</f>
        <v>&amp;&amp;&amp;&amp;&amp; \\</v>
      </c>
    </row>
    <row r="42" spans="1:1" x14ac:dyDescent="0.25">
      <c r="A42" t="str">
        <f>_xlfn.CONCAT(IF(TABELA!A36&lt;&gt;"",_xlfn.CONCAT("\midrule \multirow[m]{9}{*}{\rotatebox[origin=c]{90}{", TABELA!A36, "}}"),""), "&amp;",TABELA!C36,"&amp;", TABELA!D36,"&amp;", TABELA!E36,"&amp;", TABELA!F36,"&amp;", TABELA!G36, " \\")</f>
        <v>&amp;&amp;&amp;&amp;&amp; \\</v>
      </c>
    </row>
    <row r="43" spans="1:1" x14ac:dyDescent="0.25">
      <c r="A43" t="str">
        <f>_xlfn.CONCAT(IF(TABELA!A37&lt;&gt;"",_xlfn.CONCAT("\midrule \multirow[m]{9}{*}{\rotatebox[origin=c]{90}{", TABELA!A37, "}}"),""), "&amp;",TABELA!C37,"&amp;", TABELA!D37,"&amp;", TABELA!E37,"&amp;", TABELA!F37,"&amp;", TABELA!G37, " \\")</f>
        <v>&amp;&amp;&amp;&amp;&amp; \\</v>
      </c>
    </row>
    <row r="44" spans="1:1" x14ac:dyDescent="0.25">
      <c r="A44" t="str">
        <f>_xlfn.CONCAT(IF(TABELA!A38&lt;&gt;"",_xlfn.CONCAT("\midrule \multirow[m]{9}{*}{\rotatebox[origin=c]{90}{", TABELA!A38, "}}"),""), "&amp;",TABELA!C38,"&amp;", TABELA!D38,"&amp;", TABELA!E38,"&amp;", TABELA!F38,"&amp;", TABELA!G38, " \\")</f>
        <v>&amp;&amp;&amp;&amp;&amp; \\</v>
      </c>
    </row>
    <row r="45" spans="1:1" x14ac:dyDescent="0.25">
      <c r="A45" t="str">
        <f ca="1">_xlfn.CONCAT(IF(TABELA!A39&lt;&gt;"",_xlfn.CONCAT("\midrule \multirow[m]{9}{*}{\rotatebox[origin=c]{90}{", TABELA!A39, "}}"),""), "&amp;",TABELA!C39,"&amp;", TABELA!D39,"&amp;", TABELA!E39,"&amp;", TABELA!F39,"&amp;", TABELA!G39, " \\")</f>
        <v>\midrule \multirow[m]{9}{*}{\rotatebox[origin=c]{90}{Zoho Creator}}&amp;Custom Process Model&amp;Entity relationships&amp;+Screen templates / Zoho - Pre-built Apps&amp;Scripts (Deluge)&amp;Microservices \\</v>
      </c>
    </row>
    <row r="46" spans="1:1" x14ac:dyDescent="0.25">
      <c r="A46" t="str">
        <f ca="1">_xlfn.CONCAT(IF(TABELA!A40&lt;&gt;"",_xlfn.CONCAT("\midrule \multirow[m]{9}{*}{\rotatebox[origin=c]{90}{", TABELA!A40, "}}"),""), "&amp;",TABELA!C40,"&amp;", TABELA!D40,"&amp;", TABELA!E40,"&amp;", TABELA!F40,"&amp;", TABELA!G40, " \\")</f>
        <v>&amp;&amp;+Form-based Data&amp;+Human data types&amp;Boolean expressions&amp; \\</v>
      </c>
    </row>
    <row r="47" spans="1:1" x14ac:dyDescent="0.25">
      <c r="A47" t="str">
        <f ca="1">_xlfn.CONCAT(IF(TABELA!A41&lt;&gt;"",_xlfn.CONCAT("\midrule \multirow[m]{9}{*}{\rotatebox[origin=c]{90}{", TABELA!A41, "}}"),""), "&amp;",TABELA!C41,"&amp;", TABELA!D41,"&amp;", TABELA!E41,"&amp;", TABELA!F41,"&amp;", TABELA!G41, " \\")</f>
        <v>&amp;&amp;Entity&amp;Variables&amp;Conditional statements&amp; \\</v>
      </c>
    </row>
    <row r="48" spans="1:1" x14ac:dyDescent="0.25">
      <c r="A48" t="str">
        <f ca="1">_xlfn.CONCAT(IF(TABELA!A42&lt;&gt;"",_xlfn.CONCAT("\midrule \multirow[m]{9}{*}{\rotatebox[origin=c]{90}{", TABELA!A42, "}}"),""), "&amp;",TABELA!C42,"&amp;", TABELA!D42,"&amp;", TABELA!E42,"&amp;", TABELA!F42,"&amp;", TABELA!G42, " \\")</f>
        <v>&amp;&amp;Entity Diagrams&amp;Boolean expressions&amp;&amp; \\</v>
      </c>
    </row>
    <row r="49" spans="1:1" x14ac:dyDescent="0.25">
      <c r="A49" t="str">
        <f ca="1">_xlfn.CONCAT(IF(TABELA!A43&lt;&gt;"",_xlfn.CONCAT("\midrule \multirow[m]{9}{*}{\rotatebox[origin=c]{90}{", TABELA!A43, "}}"),""), "&amp;",TABELA!C43,"&amp;", TABELA!D43,"&amp;", TABELA!E43,"&amp;", TABELA!F43,"&amp;", TABELA!G43, " \\")</f>
        <v>&amp;&amp;One-to-One&amp;Conditional expressions&amp;&amp; \\</v>
      </c>
    </row>
    <row r="50" spans="1:1" x14ac:dyDescent="0.25">
      <c r="A50" t="str">
        <f ca="1">_xlfn.CONCAT(IF(TABELA!A44&lt;&gt;"",_xlfn.CONCAT("\midrule \multirow[m]{9}{*}{\rotatebox[origin=c]{90}{", TABELA!A44, "}}"),""), "&amp;",TABELA!C44,"&amp;", TABELA!D44,"&amp;", TABELA!E44,"&amp;", TABELA!F44,"&amp;", TABELA!G44, " \\")</f>
        <v>&amp;&amp;One-to-Many&amp;&amp;&amp; \\</v>
      </c>
    </row>
    <row r="51" spans="1:1" x14ac:dyDescent="0.25">
      <c r="A51" t="str">
        <f ca="1">_xlfn.CONCAT(IF(TABELA!A45&lt;&gt;"",_xlfn.CONCAT("\midrule \multirow[m]{9}{*}{\rotatebox[origin=c]{90}{", TABELA!A45, "}}"),""), "&amp;",TABELA!C45,"&amp;", TABELA!D45,"&amp;", TABELA!E45,"&amp;", TABELA!F45,"&amp;", TABELA!G45, " \\")</f>
        <v>&amp;&amp;Many-to-Many&amp;&amp;&amp; \\</v>
      </c>
    </row>
    <row r="52" spans="1:1" x14ac:dyDescent="0.25">
      <c r="A52" t="str">
        <f ca="1">_xlfn.CONCAT(IF(TABELA!A46&lt;&gt;"",_xlfn.CONCAT("\midrule \multirow[m]{9}{*}{\rotatebox[origin=c]{90}{", TABELA!A46, "}}"),""), "&amp;",TABELA!C46,"&amp;", TABELA!D46,"&amp;", TABELA!E46,"&amp;", TABELA!F46,"&amp;", TABELA!G46, " \\")</f>
        <v>&amp;&amp;+Business data types&amp;&amp;&amp; \\</v>
      </c>
    </row>
    <row r="53" spans="1:1" x14ac:dyDescent="0.25">
      <c r="A53" t="str">
        <f>_xlfn.CONCAT(IF(TABELA!A47&lt;&gt;"",_xlfn.CONCAT("\midrule \multirow[m]{9}{*}{\rotatebox[origin=c]{90}{", TABELA!A47, "}}"),""), "&amp;",TABELA!C47,"&amp;", TABELA!D47,"&amp;", TABELA!E47,"&amp;", TABELA!F47,"&amp;", TABELA!G47, " \\")</f>
        <v>&amp;&amp;&amp;&amp;&amp; \\</v>
      </c>
    </row>
    <row r="54" spans="1:1" x14ac:dyDescent="0.25">
      <c r="A54" t="str">
        <f>_xlfn.CONCAT(IF(TABELA!A48&lt;&gt;"",_xlfn.CONCAT("\midrule \multirow[m]{9}{*}{\rotatebox[origin=c]{90}{", TABELA!A48, "}}"),""), "&amp;",TABELA!C48,"&amp;", TABELA!D48,"&amp;", TABELA!E48,"&amp;", TABELA!F48,"&amp;", TABELA!G48, " \\")</f>
        <v>&amp;&amp;&amp;&amp;&amp; \\</v>
      </c>
    </row>
    <row r="55" spans="1:1" x14ac:dyDescent="0.25">
      <c r="A55" t="str">
        <f>_xlfn.CONCAT(IF(TABELA!A49&lt;&gt;"",_xlfn.CONCAT("\midrule \multirow[m]{9}{*}{\rotatebox[origin=c]{90}{", TABELA!A49, "}}"),""), "&amp;",TABELA!C49,"&amp;", TABELA!D49,"&amp;", TABELA!E49,"&amp;", TABELA!F49,"&amp;", TABELA!G49, " \\")</f>
        <v>&amp;&amp;&amp;&amp;&amp; \\</v>
      </c>
    </row>
    <row r="56" spans="1:1" x14ac:dyDescent="0.25">
      <c r="A56" t="str">
        <f>_xlfn.CONCAT(IF(TABELA!A50&lt;&gt;"",_xlfn.CONCAT("\midrule \multirow[m]{9}{*}{\rotatebox[origin=c]{90}{", TABELA!A50, "}}"),""), "&amp;",TABELA!C50,"&amp;", TABELA!D50,"&amp;", TABELA!E50,"&amp;", TABELA!F50,"&amp;", TABELA!G50, " \\")</f>
        <v>&amp;&amp;&amp;&amp;&amp; \\</v>
      </c>
    </row>
    <row r="57" spans="1:1" x14ac:dyDescent="0.25">
      <c r="A57" t="str">
        <f>_xlfn.CONCAT(IF(TABELA!A51&lt;&gt;"",_xlfn.CONCAT("\midrule \multirow[m]{9}{*}{\rotatebox[origin=c]{90}{", TABELA!A51, "}}"),""), "&amp;",TABELA!C51,"&amp;", TABELA!D51,"&amp;", TABELA!E51,"&amp;", TABELA!F51,"&amp;", TABELA!G51, " \\")</f>
        <v>&amp;&amp;&amp;&amp;&amp; \\</v>
      </c>
    </row>
    <row r="58" spans="1:1" x14ac:dyDescent="0.25">
      <c r="A58" t="str">
        <f>_xlfn.CONCAT(IF(TABELA!A52&lt;&gt;"",_xlfn.CONCAT("\midrule \multirow[m]{9}{*}{\rotatebox[origin=c]{90}{", TABELA!A52, "}}"),""), "&amp;",TABELA!C52,"&amp;", TABELA!D52,"&amp;", TABELA!E52,"&amp;", TABELA!F52,"&amp;", TABELA!G52, " \\")</f>
        <v>&amp;&amp;&amp;&amp;&amp; \\</v>
      </c>
    </row>
    <row r="59" spans="1:1" x14ac:dyDescent="0.25">
      <c r="A59" t="str">
        <f>_xlfn.CONCAT(IF(TABELA!A53&lt;&gt;"",_xlfn.CONCAT("\midrule \multirow[m]{9}{*}{\rotatebox[origin=c]{90}{", TABELA!A53, "}}"),""), "&amp;",TABELA!C53,"&amp;", TABELA!D53,"&amp;", TABELA!E53,"&amp;", TABELA!F53,"&amp;", TABELA!G53, " \\")</f>
        <v>&amp;&amp;&amp;&amp;&amp; \\</v>
      </c>
    </row>
    <row r="60" spans="1:1" x14ac:dyDescent="0.25">
      <c r="A60" t="str">
        <f>_xlfn.CONCAT(IF(TABELA!A54&lt;&gt;"",_xlfn.CONCAT("\midrule \multirow[m]{9}{*}{\rotatebox[origin=c]{90}{", TABELA!A54, "}}"),""), "&amp;",TABELA!C54,"&amp;", TABELA!D54,"&amp;", TABELA!E54,"&amp;", TABELA!F54,"&amp;", TABELA!G54, " \\")</f>
        <v>&amp;&amp;&amp;&amp;&amp; \\</v>
      </c>
    </row>
    <row r="61" spans="1:1" x14ac:dyDescent="0.25">
      <c r="A61" t="str">
        <f>_xlfn.CONCAT(IF(TABELA!A55&lt;&gt;"",_xlfn.CONCAT("\midrule \multirow[m]{9}{*}{\rotatebox[origin=c]{90}{", TABELA!A55, "}}"),""), "&amp;",TABELA!C55,"&amp;", TABELA!D55,"&amp;", TABELA!E55,"&amp;", TABELA!F55,"&amp;", TABELA!G55, " \\")</f>
        <v>&amp;&amp;&amp;&amp;&amp; \\</v>
      </c>
    </row>
    <row r="62" spans="1:1" x14ac:dyDescent="0.25">
      <c r="A62" t="str">
        <f>_xlfn.CONCAT(IF(TABELA!A56&lt;&gt;"",_xlfn.CONCAT("\midrule \multirow[m]{9}{*}{\rotatebox[origin=c]{90}{", TABELA!A56, "}}"),""), "&amp;",TABELA!C56,"&amp;", TABELA!D56,"&amp;", TABELA!E56,"&amp;", TABELA!F56,"&amp;", TABELA!G56, " \\")</f>
        <v>&amp;&amp;&amp;&amp;&amp; \\</v>
      </c>
    </row>
    <row r="63" spans="1:1" x14ac:dyDescent="0.25">
      <c r="A63" t="str">
        <f ca="1">_xlfn.CONCAT(IF(TABELA!A57&lt;&gt;"",_xlfn.CONCAT("\midrule \multirow[m]{9}{*}{\rotatebox[origin=c]{90}{", TABELA!A57, "}}"),""), "&amp;",TABELA!C57,"&amp;", TABELA!D57,"&amp;", TABELA!E57,"&amp;", TABELA!F57,"&amp;", TABELA!G57, " \\")</f>
        <v>\midrule \multirow[m]{9}{*}{\rotatebox[origin=c]{90}{MS Power App}}&amp;Custom Process Model&amp;Entity relationships&amp;Model-driven apps&amp;Boolean expressions&amp;Formulas \\</v>
      </c>
    </row>
    <row r="64" spans="1:1" x14ac:dyDescent="0.25">
      <c r="A64" t="str">
        <f ca="1">_xlfn.CONCAT(IF(TABELA!A58&lt;&gt;"",_xlfn.CONCAT("\midrule \multirow[m]{9}{*}{\rotatebox[origin=c]{90}{", TABELA!A58, "}}"),""), "&amp;",TABELA!C58,"&amp;", TABELA!D58,"&amp;", TABELA!E58,"&amp;", TABELA!F58,"&amp;", TABELA!G58, " \\")</f>
        <v>&amp;&amp;Entity&amp;+Screen templates / Sample Power Apps&amp;Conditional statements&amp;Variables \\</v>
      </c>
    </row>
    <row r="65" spans="1:1" x14ac:dyDescent="0.25">
      <c r="A65" t="str">
        <f ca="1">_xlfn.CONCAT(IF(TABELA!A59&lt;&gt;"",_xlfn.CONCAT("\midrule \multirow[m]{9}{*}{\rotatebox[origin=c]{90}{", TABELA!A59, "}}"),""), "&amp;",TABELA!C59,"&amp;", TABELA!D59,"&amp;", TABELA!E59,"&amp;", TABELA!F59,"&amp;", TABELA!G59, " \\")</f>
        <v>&amp;&amp;+Predefined Entities&amp;Responsive Web Design&amp;+Business Rules (graphical)&amp;+Power Fx - an Open-source programming language for low-code \\</v>
      </c>
    </row>
    <row r="66" spans="1:1" x14ac:dyDescent="0.25">
      <c r="A66" t="str">
        <f ca="1">_xlfn.CONCAT(IF(TABELA!A60&lt;&gt;"",_xlfn.CONCAT("\midrule \multirow[m]{9}{*}{\rotatebox[origin=c]{90}{", TABELA!A60, "}}"),""), "&amp;",TABELA!C60,"&amp;", TABELA!D60,"&amp;", TABELA!E60,"&amp;", TABELA!F60,"&amp;", TABELA!G60, " \\")</f>
        <v>&amp;&amp;One-to-One&amp;&amp;&amp;+NLP \\</v>
      </c>
    </row>
    <row r="67" spans="1:1" x14ac:dyDescent="0.25">
      <c r="A67" t="str">
        <f ca="1">_xlfn.CONCAT(IF(TABELA!A61&lt;&gt;"",_xlfn.CONCAT("\midrule \multirow[m]{9}{*}{\rotatebox[origin=c]{90}{", TABELA!A61, "}}"),""), "&amp;",TABELA!C61,"&amp;", TABELA!D61,"&amp;", TABELA!E61,"&amp;", TABELA!F61,"&amp;", TABELA!G61, " \\")</f>
        <v>&amp;&amp;One-to-Many&amp;&amp;&amp;Boolean expressions \\</v>
      </c>
    </row>
    <row r="68" spans="1:1" x14ac:dyDescent="0.25">
      <c r="A68" t="str">
        <f ca="1">_xlfn.CONCAT(IF(TABELA!A62&lt;&gt;"",_xlfn.CONCAT("\midrule \multirow[m]{9}{*}{\rotatebox[origin=c]{90}{", TABELA!A62, "}}"),""), "&amp;",TABELA!C62,"&amp;", TABELA!D62,"&amp;", TABELA!E62,"&amp;", TABELA!F62,"&amp;", TABELA!G62, " \\")</f>
        <v>&amp;&amp;Many-to-Many&amp;&amp;&amp;Conditional expressions \\</v>
      </c>
    </row>
    <row r="69" spans="1:1" x14ac:dyDescent="0.25">
      <c r="A69" t="str">
        <f>_xlfn.CONCAT(IF(TABELA!A63&lt;&gt;"",_xlfn.CONCAT("\midrule \multirow[m]{9}{*}{\rotatebox[origin=c]{90}{", TABELA!A63, "}}"),""), "&amp;",TABELA!C63,"&amp;", TABELA!D63,"&amp;", TABELA!E63,"&amp;", TABELA!F63,"&amp;", TABELA!G63, " \\")</f>
        <v>&amp;&amp;&amp;&amp;&amp; \\</v>
      </c>
    </row>
    <row r="70" spans="1:1" x14ac:dyDescent="0.25">
      <c r="A70" t="str">
        <f>_xlfn.CONCAT(IF(TABELA!A64&lt;&gt;"",_xlfn.CONCAT("\midrule \multirow[m]{9}{*}{\rotatebox[origin=c]{90}{", TABELA!A64, "}}"),""), "&amp;",TABELA!C64,"&amp;", TABELA!D64,"&amp;", TABELA!E64,"&amp;", TABELA!F64,"&amp;", TABELA!G64, " \\")</f>
        <v>&amp;&amp;&amp;&amp;&amp; \\</v>
      </c>
    </row>
    <row r="71" spans="1:1" x14ac:dyDescent="0.25">
      <c r="A71" t="str">
        <f>_xlfn.CONCAT(IF(TABELA!A65&lt;&gt;"",_xlfn.CONCAT("\midrule \multirow[m]{9}{*}{\rotatebox[origin=c]{90}{", TABELA!A65, "}}"),""), "&amp;",TABELA!C65,"&amp;", TABELA!D65,"&amp;", TABELA!E65,"&amp;", TABELA!F65,"&amp;", TABELA!G65, " \\")</f>
        <v>&amp;&amp;&amp;&amp;&amp; \\</v>
      </c>
    </row>
    <row r="72" spans="1:1" x14ac:dyDescent="0.25">
      <c r="A72" t="str">
        <f>_xlfn.CONCAT(IF(TABELA!A66&lt;&gt;"",_xlfn.CONCAT("\midrule \multirow[m]{9}{*}{\rotatebox[origin=c]{90}{", TABELA!A66, "}}"),""), "&amp;",TABELA!C66,"&amp;", TABELA!D66,"&amp;", TABELA!E66,"&amp;", TABELA!F66,"&amp;", TABELA!G66, " \\")</f>
        <v>&amp;&amp;&amp;&amp;&amp; \\</v>
      </c>
    </row>
    <row r="73" spans="1:1" x14ac:dyDescent="0.25">
      <c r="A73" t="str">
        <f>_xlfn.CONCAT(IF(TABELA!A67&lt;&gt;"",_xlfn.CONCAT("\midrule \multirow[m]{9}{*}{\rotatebox[origin=c]{90}{", TABELA!A67, "}}"),""), "&amp;",TABELA!C67,"&amp;", TABELA!D67,"&amp;", TABELA!E67,"&amp;", TABELA!F67,"&amp;", TABELA!G67, " \\")</f>
        <v>&amp;&amp;&amp;&amp;&amp; \\</v>
      </c>
    </row>
    <row r="74" spans="1:1" x14ac:dyDescent="0.25">
      <c r="A74" t="str">
        <f>_xlfn.CONCAT(IF(TABELA!A68&lt;&gt;"",_xlfn.CONCAT("\midrule \multirow[m]{9}{*}{\rotatebox[origin=c]{90}{", TABELA!A68, "}}"),""), "&amp;",TABELA!C68,"&amp;", TABELA!D68,"&amp;", TABELA!E68,"&amp;", TABELA!F68,"&amp;", TABELA!G68, " \\")</f>
        <v>&amp;&amp;&amp;&amp;&amp; \\</v>
      </c>
    </row>
    <row r="75" spans="1:1" x14ac:dyDescent="0.25">
      <c r="A75" t="str">
        <f>_xlfn.CONCAT(IF(TABELA!A69&lt;&gt;"",_xlfn.CONCAT("\midrule \multirow[m]{9}{*}{\rotatebox[origin=c]{90}{", TABELA!A69, "}}"),""), "&amp;",TABELA!C69,"&amp;", TABELA!D69,"&amp;", TABELA!E69,"&amp;", TABELA!F69,"&amp;", TABELA!G69, " \\")</f>
        <v>&amp;&amp;&amp;&amp;&amp; \\</v>
      </c>
    </row>
    <row r="76" spans="1:1" x14ac:dyDescent="0.25">
      <c r="A76" t="str">
        <f>_xlfn.CONCAT(IF(TABELA!A70&lt;&gt;"",_xlfn.CONCAT("\midrule \multirow[m]{9}{*}{\rotatebox[origin=c]{90}{", TABELA!A70, "}}"),""), "&amp;",TABELA!C70,"&amp;", TABELA!D70,"&amp;", TABELA!E70,"&amp;", TABELA!F70,"&amp;", TABELA!G70, " \\")</f>
        <v>&amp;&amp;&amp;&amp;&amp; \\</v>
      </c>
    </row>
    <row r="77" spans="1:1" x14ac:dyDescent="0.25">
      <c r="A77" t="str">
        <f>_xlfn.CONCAT(IF(TABELA!A71&lt;&gt;"",_xlfn.CONCAT("\midrule \multirow[m]{9}{*}{\rotatebox[origin=c]{90}{", TABELA!A71, "}}"),""), "&amp;",TABELA!C71,"&amp;", TABELA!D71,"&amp;", TABELA!E71,"&amp;", TABELA!F71,"&amp;", TABELA!G71, " \\")</f>
        <v>&amp;&amp;&amp;&amp;&amp; \\</v>
      </c>
    </row>
    <row r="78" spans="1:1" x14ac:dyDescent="0.25">
      <c r="A78" t="str">
        <f>_xlfn.CONCAT(IF(TABELA!A72&lt;&gt;"",_xlfn.CONCAT("\midrule \multirow[m]{9}{*}{\rotatebox[origin=c]{90}{", TABELA!A72, "}}"),""), "&amp;",TABELA!C72,"&amp;", TABELA!D72,"&amp;", TABELA!E72,"&amp;", TABELA!F72,"&amp;", TABELA!G72, " \\")</f>
        <v>&amp;&amp;&amp;&amp;&amp; \\</v>
      </c>
    </row>
    <row r="79" spans="1:1" x14ac:dyDescent="0.25">
      <c r="A79" t="str">
        <f>_xlfn.CONCAT(IF(TABELA!A73&lt;&gt;"",_xlfn.CONCAT("\midrule \multirow[m]{9}{*}{\rotatebox[origin=c]{90}{", TABELA!A73, "}}"),""), "&amp;",TABELA!C73,"&amp;", TABELA!D73,"&amp;", TABELA!E73,"&amp;", TABELA!F73,"&amp;", TABELA!G73, " \\")</f>
        <v>&amp;&amp;&amp;&amp;&amp; \\</v>
      </c>
    </row>
    <row r="80" spans="1:1" x14ac:dyDescent="0.25">
      <c r="A80" t="str">
        <f>_xlfn.CONCAT(IF(TABELA!A74&lt;&gt;"",_xlfn.CONCAT("\midrule \multirow[m]{9}{*}{\rotatebox[origin=c]{90}{", TABELA!A74, "}}"),""), "&amp;",TABELA!C74,"&amp;", TABELA!D74,"&amp;", TABELA!E74,"&amp;", TABELA!F74,"&amp;", TABELA!G74, " \\")</f>
        <v>&amp;&amp;&amp;&amp;&amp; \\</v>
      </c>
    </row>
    <row r="81" spans="1:1" x14ac:dyDescent="0.25">
      <c r="A81" t="str">
        <f ca="1">_xlfn.CONCAT(IF(TABELA!A75&lt;&gt;"",_xlfn.CONCAT("\midrule \multirow[m]{9}{*}{\rotatebox[origin=c]{90}{", TABELA!A75, "}}"),""), "&amp;",TABELA!C75,"&amp;", TABELA!D75,"&amp;", TABELA!E75,"&amp;", TABELA!F75,"&amp;", TABELA!G75, " \\")</f>
        <v>\midrule \multirow[m]{9}{*}{\rotatebox[origin=c]{90}{Google AppSheet}}&amp;Custom Process Model&amp;Entity relationships&amp;+App templates&amp;Boolean expressions&amp;+Actions \\</v>
      </c>
    </row>
    <row r="82" spans="1:1" x14ac:dyDescent="0.25">
      <c r="A82" t="str">
        <f ca="1">_xlfn.CONCAT(IF(TABELA!A76&lt;&gt;"",_xlfn.CONCAT("\midrule \multirow[m]{9}{*}{\rotatebox[origin=c]{90}{", TABELA!A76, "}}"),""), "&amp;",TABELA!C76,"&amp;", TABELA!D76,"&amp;", TABELA!E76,"&amp;", TABELA!F76,"&amp;", TABELA!G76, " \\")</f>
        <v>&amp;&amp;Entity&amp;+View Types&amp;Conditional statements&amp;Functions \\</v>
      </c>
    </row>
    <row r="83" spans="1:1" x14ac:dyDescent="0.25">
      <c r="A83" t="str">
        <f ca="1">_xlfn.CONCAT(IF(TABELA!A77&lt;&gt;"",_xlfn.CONCAT("\midrule \multirow[m]{9}{*}{\rotatebox[origin=c]{90}{", TABELA!A77, "}}"),""), "&amp;",TABELA!C77,"&amp;", TABELA!D77,"&amp;", TABELA!E77,"&amp;", TABELA!F77,"&amp;", TABELA!G77, " \\")</f>
        <v>&amp;&amp;+Item-Detail&amp;+UI Branding (no HTML/CSS)&amp;+Lookup/Drop-down data patterns&amp;Expressions \\</v>
      </c>
    </row>
    <row r="84" spans="1:1" x14ac:dyDescent="0.25">
      <c r="A84" t="str">
        <f ca="1">_xlfn.CONCAT(IF(TABELA!A78&lt;&gt;"",_xlfn.CONCAT("\midrule \multirow[m]{9}{*}{\rotatebox[origin=c]{90}{", TABELA!A78, "}}"),""), "&amp;",TABELA!C78,"&amp;", TABELA!D78,"&amp;", TABELA!E78,"&amp;", TABELA!F78,"&amp;", TABELA!G78, " \\")</f>
        <v>&amp;&amp;+Lookup/Drop-down&amp;Conditional statements&amp;&amp;Events \\</v>
      </c>
    </row>
    <row r="85" spans="1:1" x14ac:dyDescent="0.25">
      <c r="A85" t="str">
        <f ca="1">_xlfn.CONCAT(IF(TABELA!A79&lt;&gt;"",_xlfn.CONCAT("\midrule \multirow[m]{9}{*}{\rotatebox[origin=c]{90}{", TABELA!A79, "}}"),""), "&amp;",TABELA!C79,"&amp;", TABELA!D79,"&amp;", TABELA!E79,"&amp;", TABELA!F79,"&amp;", TABELA!G79, " \\")</f>
        <v>&amp;&amp;Expressions&amp;Expressions&amp;&amp;+Predefined process steps \\</v>
      </c>
    </row>
    <row r="86" spans="1:1" x14ac:dyDescent="0.25">
      <c r="A86" t="str">
        <f ca="1">_xlfn.CONCAT(IF(TABELA!A80&lt;&gt;"",_xlfn.CONCAT("\midrule \multirow[m]{9}{*}{\rotatebox[origin=c]{90}{", TABELA!A80, "}}"),""), "&amp;",TABELA!C80,"&amp;", TABELA!D80,"&amp;", TABELA!E80,"&amp;", TABELA!F80,"&amp;", TABELA!G80, " \\")</f>
        <v>&amp;&amp;Enumeration&amp;Functions&amp;&amp;+Predefined tasks \\</v>
      </c>
    </row>
    <row r="87" spans="1:1" x14ac:dyDescent="0.25">
      <c r="A87" t="str">
        <f ca="1">_xlfn.CONCAT(IF(TABELA!A81&lt;&gt;"",_xlfn.CONCAT("\midrule \multirow[m]{9}{*}{\rotatebox[origin=c]{90}{", TABELA!A81, "}}"),""), "&amp;",TABELA!C81,"&amp;", TABELA!D81,"&amp;", TABELA!E81,"&amp;", TABELA!F81,"&amp;", TABELA!G81, " \\")</f>
        <v>&amp;&amp;Data Types&amp;&amp;&amp;Formulas \\</v>
      </c>
    </row>
    <row r="88" spans="1:1" x14ac:dyDescent="0.25">
      <c r="A88" t="str">
        <f ca="1">_xlfn.CONCAT(IF(TABELA!A82&lt;&gt;"",_xlfn.CONCAT("\midrule \multirow[m]{9}{*}{\rotatebox[origin=c]{90}{", TABELA!A82, "}}"),""), "&amp;",TABELA!C82,"&amp;", TABELA!D82,"&amp;", TABELA!E82,"&amp;", TABELA!F82,"&amp;", TABELA!G82, " \\")</f>
        <v>&amp;&amp;Constraints&amp;&amp;&amp;Variables \\</v>
      </c>
    </row>
    <row r="89" spans="1:1" x14ac:dyDescent="0.25">
      <c r="A89" t="str">
        <f ca="1">_xlfn.CONCAT(IF(TABELA!A83&lt;&gt;"",_xlfn.CONCAT("\midrule \multirow[m]{9}{*}{\rotatebox[origin=c]{90}{", TABELA!A83, "}}"),""), "&amp;",TABELA!C83,"&amp;", TABELA!D83,"&amp;", TABELA!E83,"&amp;", TABELA!F83,"&amp;", TABELA!G83, " \\")</f>
        <v>&amp;&amp;Conditional statements&amp;&amp;&amp;Boolean expressions \\</v>
      </c>
    </row>
    <row r="90" spans="1:1" x14ac:dyDescent="0.25">
      <c r="A90" t="str">
        <f ca="1">_xlfn.CONCAT(IF(TABELA!A84&lt;&gt;"",_xlfn.CONCAT("\midrule \multirow[m]{9}{*}{\rotatebox[origin=c]{90}{", TABELA!A84, "}}"),""), "&amp;",TABELA!C84,"&amp;", TABELA!D84,"&amp;", TABELA!E84,"&amp;", TABELA!F84,"&amp;", TABELA!G84, " \\")</f>
        <v>&amp;&amp;&amp;&amp;&amp;Conditional expressions \\</v>
      </c>
    </row>
    <row r="91" spans="1:1" x14ac:dyDescent="0.25">
      <c r="A91" t="str">
        <f>_xlfn.CONCAT(IF(TABELA!A85&lt;&gt;"",_xlfn.CONCAT("\midrule \multirow[m]{9}{*}{\rotatebox[origin=c]{90}{", TABELA!A85, "}}"),""), "&amp;",TABELA!C85,"&amp;", TABELA!D85,"&amp;", TABELA!E85,"&amp;", TABELA!F85,"&amp;", TABELA!G85, " \\")</f>
        <v>&amp;&amp;&amp;&amp;&amp; \\</v>
      </c>
    </row>
    <row r="92" spans="1:1" x14ac:dyDescent="0.25">
      <c r="A92" t="str">
        <f>_xlfn.CONCAT(IF(TABELA!A86&lt;&gt;"",_xlfn.CONCAT("\midrule \multirow[m]{9}{*}{\rotatebox[origin=c]{90}{", TABELA!A86, "}}"),""), "&amp;",TABELA!C86,"&amp;", TABELA!D86,"&amp;", TABELA!E86,"&amp;", TABELA!F86,"&amp;", TABELA!G86, " \\")</f>
        <v>&amp;&amp;&amp;&amp;&amp; \\</v>
      </c>
    </row>
    <row r="93" spans="1:1" x14ac:dyDescent="0.25">
      <c r="A93" t="str">
        <f>_xlfn.CONCAT(IF(TABELA!A87&lt;&gt;"",_xlfn.CONCAT("\midrule \multirow[m]{9}{*}{\rotatebox[origin=c]{90}{", TABELA!A87, "}}"),""), "&amp;",TABELA!C87,"&amp;", TABELA!D87,"&amp;", TABELA!E87,"&amp;", TABELA!F87,"&amp;", TABELA!G87, " \\")</f>
        <v>&amp;&amp;&amp;&amp;&amp; \\</v>
      </c>
    </row>
    <row r="94" spans="1:1" x14ac:dyDescent="0.25">
      <c r="A94" t="str">
        <f>_xlfn.CONCAT(IF(TABELA!A88&lt;&gt;"",_xlfn.CONCAT("\midrule \multirow[m]{9}{*}{\rotatebox[origin=c]{90}{", TABELA!A88, "}}"),""), "&amp;",TABELA!C88,"&amp;", TABELA!D88,"&amp;", TABELA!E88,"&amp;", TABELA!F88,"&amp;", TABELA!G88, " \\")</f>
        <v>&amp;&amp;&amp;&amp;&amp; \\</v>
      </c>
    </row>
    <row r="95" spans="1:1" x14ac:dyDescent="0.25">
      <c r="A95" t="str">
        <f>_xlfn.CONCAT(IF(TABELA!A89&lt;&gt;"",_xlfn.CONCAT("\midrule \multirow[m]{9}{*}{\rotatebox[origin=c]{90}{", TABELA!A89, "}}"),""), "&amp;",TABELA!C89,"&amp;", TABELA!D89,"&amp;", TABELA!E89,"&amp;", TABELA!F89,"&amp;", TABELA!G89, " \\")</f>
        <v>&amp;&amp;&amp;&amp;&amp; \\</v>
      </c>
    </row>
    <row r="96" spans="1:1" x14ac:dyDescent="0.25">
      <c r="A96" t="str">
        <f>_xlfn.CONCAT(IF(TABELA!A90&lt;&gt;"",_xlfn.CONCAT("\midrule \multirow[m]{9}{*}{\rotatebox[origin=c]{90}{", TABELA!A90, "}}"),""), "&amp;",TABELA!C90,"&amp;", TABELA!D90,"&amp;", TABELA!E90,"&amp;", TABELA!F90,"&amp;", TABELA!G90, " \\")</f>
        <v>&amp;&amp;&amp;&amp;&amp; \\</v>
      </c>
    </row>
    <row r="97" spans="1:1" x14ac:dyDescent="0.25">
      <c r="A97" t="str">
        <f>_xlfn.CONCAT(IF(TABELA!A91&lt;&gt;"",_xlfn.CONCAT("\midrule \multirow[m]{9}{*}{\rotatebox[origin=c]{90}{", TABELA!A91, "}}"),""), "&amp;",TABELA!C91,"&amp;", TABELA!D91,"&amp;", TABELA!E91,"&amp;", TABELA!F91,"&amp;", TABELA!G91, " \\")</f>
        <v>&amp;&amp;&amp;&amp;&amp; \\</v>
      </c>
    </row>
    <row r="98" spans="1:1" x14ac:dyDescent="0.25">
      <c r="A98" t="str">
        <f>_xlfn.CONCAT(IF(TABELA!A92&lt;&gt;"",_xlfn.CONCAT("\midrule \multirow[m]{9}{*}{\rotatebox[origin=c]{90}{", TABELA!A92, "}}"),""), "&amp;",TABELA!C92,"&amp;", TABELA!D92,"&amp;", TABELA!E92,"&amp;", TABELA!F92,"&amp;", TABELA!G92, " \\")</f>
        <v>&amp;&amp;&amp;&amp;&amp; \\</v>
      </c>
    </row>
    <row r="99" spans="1:1" x14ac:dyDescent="0.25">
      <c r="A99" t="str">
        <f ca="1">_xlfn.CONCAT(IF(TABELA!A93&lt;&gt;"",_xlfn.CONCAT("\midrule \multirow[m]{9}{*}{\rotatebox[origin=c]{90}{", TABELA!A93, "}}"),""), "&amp;",TABELA!C93,"&amp;", TABELA!D93,"&amp;", TABELA!E93,"&amp;", TABELA!F93,"&amp;", TABELA!G93, " \\")</f>
        <v>\midrule \multirow[m]{9}{*}{\rotatebox[origin=c]{90}{Aurea LCDP}}&amp;+BPMN Process Model&amp;Enumeration&amp;+App templates (CUBBE)&amp;Boolean expressions&amp;+Actions \\</v>
      </c>
    </row>
    <row r="100" spans="1:1" x14ac:dyDescent="0.25">
      <c r="A100" t="str">
        <f ca="1">_xlfn.CONCAT(IF(TABELA!A94&lt;&gt;"",_xlfn.CONCAT("\midrule \multirow[m]{9}{*}{\rotatebox[origin=c]{90}{", TABELA!A94, "}}"),""), "&amp;",TABELA!C94,"&amp;", TABELA!D94,"&amp;", TABELA!E94,"&amp;", TABELA!F94,"&amp;", TABELA!G94, " \\")</f>
        <v>&amp;&amp;Data Types&amp;+View Types&amp;Conditional statements&amp;Functions \\</v>
      </c>
    </row>
    <row r="101" spans="1:1" x14ac:dyDescent="0.25">
      <c r="A101" t="str">
        <f ca="1">_xlfn.CONCAT(IF(TABELA!A95&lt;&gt;"",_xlfn.CONCAT("\midrule \multirow[m]{9}{*}{\rotatebox[origin=c]{90}{", TABELA!A95, "}}"),""), "&amp;",TABELA!C95,"&amp;", TABELA!D95,"&amp;", TABELA!E95,"&amp;", TABELA!F95,"&amp;", TABELA!G95, " \\")</f>
        <v>&amp;&amp;Constraints&amp;Conditional statements&amp;+Lookup/Drop-down data patterns&amp;Expressions \\</v>
      </c>
    </row>
    <row r="102" spans="1:1" x14ac:dyDescent="0.25">
      <c r="A102" t="str">
        <f ca="1">_xlfn.CONCAT(IF(TABELA!A96&lt;&gt;"",_xlfn.CONCAT("\midrule \multirow[m]{9}{*}{\rotatebox[origin=c]{90}{", TABELA!A96, "}}"),""), "&amp;",TABELA!C96,"&amp;", TABELA!D96,"&amp;", TABELA!E96,"&amp;", TABELA!F96,"&amp;", TABELA!G96, " \\")</f>
        <v>&amp;&amp;XML&amp;Expressions&amp;&amp;Events \\</v>
      </c>
    </row>
    <row r="103" spans="1:1" x14ac:dyDescent="0.25">
      <c r="A103" t="str">
        <f ca="1">_xlfn.CONCAT(IF(TABELA!A97&lt;&gt;"",_xlfn.CONCAT("\midrule \multirow[m]{9}{*}{\rotatebox[origin=c]{90}{", TABELA!A97, "}}"),""), "&amp;",TABELA!C97,"&amp;", TABELA!D97,"&amp;", TABELA!E97,"&amp;", TABELA!F97,"&amp;", TABELA!G97, " \\")</f>
        <v>&amp;&amp;&amp;Functions&amp;&amp;+Predefined process steps \\</v>
      </c>
    </row>
    <row r="104" spans="1:1" x14ac:dyDescent="0.25">
      <c r="A104" t="str">
        <f ca="1">_xlfn.CONCAT(IF(TABELA!A98&lt;&gt;"",_xlfn.CONCAT("\midrule \multirow[m]{9}{*}{\rotatebox[origin=c]{90}{", TABELA!A98, "}}"),""), "&amp;",TABELA!C98,"&amp;", TABELA!D98,"&amp;", TABELA!E98,"&amp;", TABELA!F98,"&amp;", TABELA!G98, " \\")</f>
        <v>&amp;&amp;&amp;&amp;&amp;+Predefined tasks \\</v>
      </c>
    </row>
    <row r="105" spans="1:1" x14ac:dyDescent="0.25">
      <c r="A105" t="str">
        <f ca="1">_xlfn.CONCAT(IF(TABELA!A99&lt;&gt;"",_xlfn.CONCAT("\midrule \multirow[m]{9}{*}{\rotatebox[origin=c]{90}{", TABELA!A99, "}}"),""), "&amp;",TABELA!C99,"&amp;", TABELA!D99,"&amp;", TABELA!E99,"&amp;", TABELA!F99,"&amp;", TABELA!G99, " \\")</f>
        <v>&amp;&amp;&amp;&amp;&amp;Formulas \\</v>
      </c>
    </row>
    <row r="106" spans="1:1" x14ac:dyDescent="0.25">
      <c r="A106" t="str">
        <f ca="1">_xlfn.CONCAT(IF(TABELA!A100&lt;&gt;"",_xlfn.CONCAT("\midrule \multirow[m]{9}{*}{\rotatebox[origin=c]{90}{", TABELA!A100, "}}"),""), "&amp;",TABELA!C100,"&amp;", TABELA!D100,"&amp;", TABELA!E100,"&amp;", TABELA!F100,"&amp;", TABELA!G100, " \\")</f>
        <v>&amp;&amp;&amp;&amp;&amp;Variables \\</v>
      </c>
    </row>
    <row r="107" spans="1:1" x14ac:dyDescent="0.25">
      <c r="A107" t="str">
        <f ca="1">_xlfn.CONCAT(IF(TABELA!A101&lt;&gt;"",_xlfn.CONCAT("\midrule \multirow[m]{9}{*}{\rotatebox[origin=c]{90}{", TABELA!A101, "}}"),""), "&amp;",TABELA!C101,"&amp;", TABELA!D101,"&amp;", TABELA!E101,"&amp;", TABELA!F101,"&amp;", TABELA!G101, " \\")</f>
        <v>&amp;&amp;&amp;&amp;&amp;Boolean expressions \\</v>
      </c>
    </row>
    <row r="108" spans="1:1" x14ac:dyDescent="0.25">
      <c r="A108" t="str">
        <f ca="1">_xlfn.CONCAT(IF(TABELA!A102&lt;&gt;"",_xlfn.CONCAT("\midrule \multirow[m]{9}{*}{\rotatebox[origin=c]{90}{", TABELA!A102, "}}"),""), "&amp;",TABELA!C102,"&amp;", TABELA!D102,"&amp;", TABELA!E102,"&amp;", TABELA!F102,"&amp;", TABELA!G102, " \\")</f>
        <v>&amp;&amp;&amp;&amp;&amp;Conditional expressions \\</v>
      </c>
    </row>
    <row r="109" spans="1:1" x14ac:dyDescent="0.25">
      <c r="A109" t="str">
        <f>_xlfn.CONCAT(IF(TABELA!A103&lt;&gt;"",_xlfn.CONCAT("\midrule \multirow[m]{9}{*}{\rotatebox[origin=c]{90}{", TABELA!A103, "}}"),""), "&amp;",TABELA!C103,"&amp;", TABELA!D103,"&amp;", TABELA!E103,"&amp;", TABELA!F103,"&amp;", TABELA!G103, " \\")</f>
        <v>&amp;&amp;&amp;&amp;&amp; \\</v>
      </c>
    </row>
    <row r="110" spans="1:1" x14ac:dyDescent="0.25">
      <c r="A110" t="str">
        <f>_xlfn.CONCAT(IF(TABELA!A104&lt;&gt;"",_xlfn.CONCAT("\midrule \multirow[m]{9}{*}{\rotatebox[origin=c]{90}{", TABELA!A104, "}}"),""), "&amp;",TABELA!C104,"&amp;", TABELA!D104,"&amp;", TABELA!E104,"&amp;", TABELA!F104,"&amp;", TABELA!G104, " \\")</f>
        <v>&amp;&amp;&amp;&amp;&amp; \\</v>
      </c>
    </row>
    <row r="111" spans="1:1" x14ac:dyDescent="0.25">
      <c r="A111" t="str">
        <f>_xlfn.CONCAT(IF(TABELA!A105&lt;&gt;"",_xlfn.CONCAT("\midrule \multirow[m]{9}{*}{\rotatebox[origin=c]{90}{", TABELA!A105, "}}"),""), "&amp;",TABELA!C105,"&amp;", TABELA!D105,"&amp;", TABELA!E105,"&amp;", TABELA!F105,"&amp;", TABELA!G105, " \\")</f>
        <v>&amp;&amp;&amp;&amp;&amp; \\</v>
      </c>
    </row>
    <row r="112" spans="1:1" x14ac:dyDescent="0.25">
      <c r="A112" t="str">
        <f>_xlfn.CONCAT(IF(TABELA!A106&lt;&gt;"",_xlfn.CONCAT("\midrule \multirow[m]{9}{*}{\rotatebox[origin=c]{90}{", TABELA!A106, "}}"),""), "&amp;",TABELA!C106,"&amp;", TABELA!D106,"&amp;", TABELA!E106,"&amp;", TABELA!F106,"&amp;", TABELA!G106, " \\")</f>
        <v>&amp;&amp;&amp;&amp;&amp; \\</v>
      </c>
    </row>
    <row r="113" spans="1:1" x14ac:dyDescent="0.25">
      <c r="A113" t="str">
        <f>_xlfn.CONCAT(IF(TABELA!A107&lt;&gt;"",_xlfn.CONCAT("\midrule \multirow[m]{9}{*}{\rotatebox[origin=c]{90}{", TABELA!A107, "}}"),""), "&amp;",TABELA!C107,"&amp;", TABELA!D107,"&amp;", TABELA!E107,"&amp;", TABELA!F107,"&amp;", TABELA!G107, " \\")</f>
        <v>&amp;&amp;&amp;&amp;&amp; \\</v>
      </c>
    </row>
    <row r="114" spans="1:1" x14ac:dyDescent="0.25">
      <c r="A114" t="str">
        <f>_xlfn.CONCAT(IF(TABELA!A108&lt;&gt;"",_xlfn.CONCAT("\midrule \multirow[m]{9}{*}{\rotatebox[origin=c]{90}{", TABELA!A108, "}}"),""), "&amp;",TABELA!C108,"&amp;", TABELA!D108,"&amp;", TABELA!E108,"&amp;", TABELA!F108,"&amp;", TABELA!G108, " \\")</f>
        <v>&amp;&amp;&amp;&amp;&amp; \\</v>
      </c>
    </row>
    <row r="115" spans="1:1" x14ac:dyDescent="0.25">
      <c r="A115" t="str">
        <f>_xlfn.CONCAT(IF(TABELA!A109&lt;&gt;"",_xlfn.CONCAT("\midrule \multirow[m]{9}{*}{\rotatebox[origin=c]{90}{", TABELA!A109, "}}"),""), "&amp;",TABELA!C109,"&amp;", TABELA!D109,"&amp;", TABELA!E109,"&amp;", TABELA!F109,"&amp;", TABELA!G109, " \\")</f>
        <v>&amp;&amp;&amp;&amp;&amp; \\</v>
      </c>
    </row>
    <row r="116" spans="1:1" x14ac:dyDescent="0.25">
      <c r="A116" t="str">
        <f>_xlfn.CONCAT(IF(TABELA!A110&lt;&gt;"",_xlfn.CONCAT("\midrule \multirow[m]{9}{*}{\rotatebox[origin=c]{90}{", TABELA!A110, "}}"),""), "&amp;",TABELA!C110,"&amp;", TABELA!D110,"&amp;", TABELA!E110,"&amp;", TABELA!F110,"&amp;", TABELA!G110, " \\")</f>
        <v>&amp;&amp;&amp;&amp;&amp; \\</v>
      </c>
    </row>
    <row r="117" spans="1:1" x14ac:dyDescent="0.25">
      <c r="A117" t="s">
        <v>285</v>
      </c>
    </row>
    <row r="118" spans="1:1" x14ac:dyDescent="0.25">
      <c r="A118" t="s">
        <v>284</v>
      </c>
    </row>
    <row r="119" spans="1:1" x14ac:dyDescent="0.25">
      <c r="A119" t="s">
        <v>283</v>
      </c>
    </row>
    <row r="120" spans="1:1" x14ac:dyDescent="0.25">
      <c r="A120" t="s">
        <v>282</v>
      </c>
    </row>
    <row r="121" spans="1:1" x14ac:dyDescent="0.25">
      <c r="A12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LaTeX table</vt:lpstr>
      <vt:lpstr>Przegląd dokumentacji</vt:lpstr>
      <vt:lpstr>TABELA</vt:lpstr>
      <vt:lpstr>TABELA-LaTeX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Waszkowski Robert</dc:creator>
  <cp:lastModifiedBy>Waszkowski Robert</cp:lastModifiedBy>
  <dcterms:created xsi:type="dcterms:W3CDTF">2023-12-01T11:56:12Z</dcterms:created>
  <dcterms:modified xsi:type="dcterms:W3CDTF">2024-03-17T19:29:38Z</dcterms:modified>
</cp:coreProperties>
</file>