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Project\"/>
    </mc:Choice>
  </mc:AlternateContent>
  <xr:revisionPtr revIDLastSave="0" documentId="13_ncr:1_{5FFDDF6F-7B87-408A-B2ED-0D3CE5481A6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reSolver" sheetId="1" r:id="rId1"/>
    <sheet name="BranchDir" sheetId="4" r:id="rId2"/>
    <sheet name="CallBacks" sheetId="3" r:id="rId3"/>
    <sheet name="Cuts" sheetId="2" r:id="rId4"/>
    <sheet name="Cuts CallBac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2" i="2"/>
  <c r="P2" i="2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H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7" i="4"/>
  <c r="H1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</calcChain>
</file>

<file path=xl/sharedStrings.xml><?xml version="1.0" encoding="utf-8"?>
<sst xmlns="http://schemas.openxmlformats.org/spreadsheetml/2006/main" count="121" uniqueCount="44">
  <si>
    <t>Instancias</t>
  </si>
  <si>
    <t>FO Pre-Solver</t>
  </si>
  <si>
    <t>FO Sem Pre-Solver</t>
  </si>
  <si>
    <t>Tempo COM</t>
  </si>
  <si>
    <t>Tempo SEM</t>
  </si>
  <si>
    <t>FO sem CallBacks</t>
  </si>
  <si>
    <t>Tempo sem CallBack</t>
  </si>
  <si>
    <t>FO CallBacks</t>
  </si>
  <si>
    <t>Tempo CallBack</t>
  </si>
  <si>
    <t>FO Branch Dir (-1)</t>
  </si>
  <si>
    <t>Tempo Branch Dir (-1)</t>
  </si>
  <si>
    <t>FO Branch Dir (1)</t>
  </si>
  <si>
    <t>Tempo Branch Dir (1)</t>
  </si>
  <si>
    <t>FO No Cuts</t>
  </si>
  <si>
    <t>Tempo No Cuts</t>
  </si>
  <si>
    <t>FO Moderate Cuts</t>
  </si>
  <si>
    <t>Tempo Moderate Cuts</t>
  </si>
  <si>
    <t>FO Aggressive Cuts</t>
  </si>
  <si>
    <t>Tempo Aggressive Cuts</t>
  </si>
  <si>
    <t>FO Very Aggressive Cuts</t>
  </si>
  <si>
    <t>Tempo Very Aggressive Cuts</t>
  </si>
  <si>
    <t>TSP_3160_9998.xlsx</t>
  </si>
  <si>
    <t>TSP_3160_99971.xlsx</t>
  </si>
  <si>
    <t>TSP_3160_999876.xlsx</t>
  </si>
  <si>
    <t>TSP_3160_9999763.xlsx</t>
  </si>
  <si>
    <t>TSP_4005_9999.xlsx</t>
  </si>
  <si>
    <t>TSP_4005_99982.xlsx</t>
  </si>
  <si>
    <t>TSP_4005_999486.xlsx</t>
  </si>
  <si>
    <t>TSP_4005_9999932.xlsx</t>
  </si>
  <si>
    <t>TSP_4950_9998.xlsx</t>
  </si>
  <si>
    <t>TSP_4950_99983.xlsx</t>
  </si>
  <si>
    <t>TSP_4950_999935.xlsx</t>
  </si>
  <si>
    <t>TSP_4950_9998865.xlsx</t>
  </si>
  <si>
    <t>TSP_5995_9999.xlsx</t>
  </si>
  <si>
    <t>TSP_5995_99971.xlsx</t>
  </si>
  <si>
    <t>TSP_5995_999897.xlsx</t>
  </si>
  <si>
    <t>TSP_5995_9999030.xlsx</t>
  </si>
  <si>
    <t>FO CBNC</t>
  </si>
  <si>
    <t>Tempos CBNC</t>
  </si>
  <si>
    <t>Nodes</t>
  </si>
  <si>
    <t>Diferença de FO</t>
  </si>
  <si>
    <t>Difereça de FO</t>
  </si>
  <si>
    <t>Desvio Padrão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</si>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</sst>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00_-;\-* #,##0.00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4" fillId="0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Função Objetivo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PreSolver!$C$1</c:f>
              <c:strCache>
                <c:ptCount val="1"/>
                <c:pt idx="0">
                  <c:v>FO Pre-Solver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PreSolver!$B$2:$B$17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PreSolver!$C$2:$C$17</c:f>
              <c:numCache>
                <c:formatCode>General</c:formatCode>
                <c:ptCount val="16"/>
                <c:pt idx="0">
                  <c:v>409722</c:v>
                </c:pt>
                <c:pt idx="1">
                  <c:v>4111507</c:v>
                </c:pt>
                <c:pt idx="2">
                  <c:v>40817380</c:v>
                </c:pt>
                <c:pt idx="3">
                  <c:v>410753722</c:v>
                </c:pt>
                <c:pt idx="4">
                  <c:v>459496</c:v>
                </c:pt>
                <c:pt idx="5">
                  <c:v>4580691</c:v>
                </c:pt>
                <c:pt idx="6">
                  <c:v>45985332</c:v>
                </c:pt>
                <c:pt idx="7">
                  <c:v>462031981</c:v>
                </c:pt>
                <c:pt idx="8">
                  <c:v>508355</c:v>
                </c:pt>
                <c:pt idx="9">
                  <c:v>5117279</c:v>
                </c:pt>
                <c:pt idx="10">
                  <c:v>51136945</c:v>
                </c:pt>
                <c:pt idx="11">
                  <c:v>510525994</c:v>
                </c:pt>
                <c:pt idx="12">
                  <c:v>560021</c:v>
                </c:pt>
                <c:pt idx="13">
                  <c:v>5604791</c:v>
                </c:pt>
                <c:pt idx="14">
                  <c:v>55966366</c:v>
                </c:pt>
                <c:pt idx="15">
                  <c:v>559011909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C-4A1E-AB54-441B6D904112}"/>
            </c:ext>
          </c:extLst>
        </c:ser>
        <c:ser>
          <c:idx val="1"/>
          <c:order val="1"/>
          <c:tx>
            <c:strRef>
              <c:f>PreSolver!$D$1</c:f>
              <c:strCache>
                <c:ptCount val="1"/>
                <c:pt idx="0">
                  <c:v>FO Sem Pre-Solver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PreSolver!$B$2:$B$17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PreSolver!$D$2:$D$17</c:f>
              <c:numCache>
                <c:formatCode>General</c:formatCode>
                <c:ptCount val="16"/>
                <c:pt idx="0">
                  <c:v>409722</c:v>
                </c:pt>
                <c:pt idx="1">
                  <c:v>4111507.0000000019</c:v>
                </c:pt>
                <c:pt idx="2">
                  <c:v>40817380</c:v>
                </c:pt>
                <c:pt idx="3">
                  <c:v>410717802</c:v>
                </c:pt>
                <c:pt idx="4">
                  <c:v>459495.99999999988</c:v>
                </c:pt>
                <c:pt idx="5">
                  <c:v>4580623</c:v>
                </c:pt>
                <c:pt idx="6">
                  <c:v>45985558</c:v>
                </c:pt>
                <c:pt idx="7">
                  <c:v>462031157</c:v>
                </c:pt>
                <c:pt idx="8">
                  <c:v>508355</c:v>
                </c:pt>
                <c:pt idx="9">
                  <c:v>5117058</c:v>
                </c:pt>
                <c:pt idx="10">
                  <c:v>51136945</c:v>
                </c:pt>
                <c:pt idx="11">
                  <c:v>510525994</c:v>
                </c:pt>
                <c:pt idx="12">
                  <c:v>560020.99999999942</c:v>
                </c:pt>
                <c:pt idx="13">
                  <c:v>5604791</c:v>
                </c:pt>
                <c:pt idx="14">
                  <c:v>55966414</c:v>
                </c:pt>
                <c:pt idx="15">
                  <c:v>559011909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C-4A1E-AB54-441B6D9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51040"/>
        <c:axId val="576752024"/>
      </c:barChart>
      <c:catAx>
        <c:axId val="5767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752024"/>
        <c:crosses val="autoZero"/>
        <c:auto val="1"/>
        <c:lblAlgn val="ctr"/>
        <c:lblOffset val="100"/>
        <c:noMultiLvlLbl val="0"/>
      </c:catAx>
      <c:valAx>
        <c:axId val="5767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7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PreSolver!$E$1</c:f>
              <c:strCache>
                <c:ptCount val="1"/>
                <c:pt idx="0">
                  <c:v>Tempo 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PreSolver!$B$2:$B$17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PreSolver!$E$2:$E$17</c:f>
              <c:numCache>
                <c:formatCode>General</c:formatCode>
                <c:ptCount val="16"/>
                <c:pt idx="0">
                  <c:v>11.393802642822269</c:v>
                </c:pt>
                <c:pt idx="1">
                  <c:v>37.859046936035163</c:v>
                </c:pt>
                <c:pt idx="2">
                  <c:v>9.2703514099121094</c:v>
                </c:pt>
                <c:pt idx="3">
                  <c:v>30.31440353393555</c:v>
                </c:pt>
                <c:pt idx="4">
                  <c:v>95.997722625732422</c:v>
                </c:pt>
                <c:pt idx="5">
                  <c:v>12.731552124023439</c:v>
                </c:pt>
                <c:pt idx="6">
                  <c:v>40.387718200683587</c:v>
                </c:pt>
                <c:pt idx="7">
                  <c:v>119.11660575866701</c:v>
                </c:pt>
                <c:pt idx="8">
                  <c:v>1.5099697113037109</c:v>
                </c:pt>
                <c:pt idx="9">
                  <c:v>23.968362808227539</c:v>
                </c:pt>
                <c:pt idx="10">
                  <c:v>29.799331665039059</c:v>
                </c:pt>
                <c:pt idx="11">
                  <c:v>19.99167633056641</c:v>
                </c:pt>
                <c:pt idx="12">
                  <c:v>31.352506637573239</c:v>
                </c:pt>
                <c:pt idx="13">
                  <c:v>11.706502914428709</c:v>
                </c:pt>
                <c:pt idx="14">
                  <c:v>179.1381645202637</c:v>
                </c:pt>
                <c:pt idx="15">
                  <c:v>113.9687557220459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4C-86FB-D8A1F534E986}"/>
            </c:ext>
          </c:extLst>
        </c:ser>
        <c:ser>
          <c:idx val="1"/>
          <c:order val="1"/>
          <c:tx>
            <c:strRef>
              <c:f>PreSolver!$F$1</c:f>
              <c:strCache>
                <c:ptCount val="1"/>
                <c:pt idx="0">
                  <c:v>Tempo SEM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PreSolver!$B$2:$B$17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PreSolver!$F$2:$F$17</c:f>
              <c:numCache>
                <c:formatCode>General</c:formatCode>
                <c:ptCount val="16"/>
                <c:pt idx="0">
                  <c:v>8.5868740081787109</c:v>
                </c:pt>
                <c:pt idx="1">
                  <c:v>37.582818984985352</c:v>
                </c:pt>
                <c:pt idx="2">
                  <c:v>7.6796741485595703</c:v>
                </c:pt>
                <c:pt idx="3">
                  <c:v>9.5334625244140625</c:v>
                </c:pt>
                <c:pt idx="4">
                  <c:v>104.0567302703857</c:v>
                </c:pt>
                <c:pt idx="5">
                  <c:v>23.20794677734375</c:v>
                </c:pt>
                <c:pt idx="6">
                  <c:v>20.897371292114261</c:v>
                </c:pt>
                <c:pt idx="7">
                  <c:v>70.015810012817383</c:v>
                </c:pt>
                <c:pt idx="8">
                  <c:v>1.3510551452636721</c:v>
                </c:pt>
                <c:pt idx="9">
                  <c:v>1.838813781738281</c:v>
                </c:pt>
                <c:pt idx="10">
                  <c:v>16.623470306396481</c:v>
                </c:pt>
                <c:pt idx="11">
                  <c:v>43.140016555786133</c:v>
                </c:pt>
                <c:pt idx="12">
                  <c:v>20.08414459228516</c:v>
                </c:pt>
                <c:pt idx="13">
                  <c:v>30.8997688293457</c:v>
                </c:pt>
                <c:pt idx="14">
                  <c:v>304.83314895629883</c:v>
                </c:pt>
                <c:pt idx="15">
                  <c:v>31.610311508178711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6-4D4C-86FB-D8A1F534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50280"/>
        <c:axId val="555147328"/>
      </c:barChart>
      <c:catAx>
        <c:axId val="5551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7328"/>
        <c:crosses val="autoZero"/>
        <c:auto val="1"/>
        <c:lblAlgn val="ctr"/>
        <c:lblOffset val="100"/>
        <c:noMultiLvlLbl val="0"/>
      </c:catAx>
      <c:valAx>
        <c:axId val="5551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Função Objetivo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BranchDir!$C$1</c:f>
              <c:strCache>
                <c:ptCount val="1"/>
                <c:pt idx="0">
                  <c:v>FO Branch Dir (-1)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BranchDir!$B$2:$B$17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BranchDir!$C$2:$C$17</c:f>
              <c:numCache>
                <c:formatCode>General</c:formatCode>
                <c:ptCount val="16"/>
                <c:pt idx="0">
                  <c:v>409722</c:v>
                </c:pt>
                <c:pt idx="1">
                  <c:v>4111507</c:v>
                </c:pt>
                <c:pt idx="2">
                  <c:v>40817380</c:v>
                </c:pt>
                <c:pt idx="3">
                  <c:v>410717802</c:v>
                </c:pt>
                <c:pt idx="4">
                  <c:v>459496</c:v>
                </c:pt>
                <c:pt idx="5">
                  <c:v>4580691</c:v>
                </c:pt>
                <c:pt idx="6">
                  <c:v>45985933</c:v>
                </c:pt>
                <c:pt idx="7">
                  <c:v>462031157</c:v>
                </c:pt>
                <c:pt idx="8">
                  <c:v>508355</c:v>
                </c:pt>
                <c:pt idx="9">
                  <c:v>5117058</c:v>
                </c:pt>
                <c:pt idx="10">
                  <c:v>51140323</c:v>
                </c:pt>
                <c:pt idx="11">
                  <c:v>510525994</c:v>
                </c:pt>
                <c:pt idx="12">
                  <c:v>560021</c:v>
                </c:pt>
                <c:pt idx="13">
                  <c:v>5604803</c:v>
                </c:pt>
                <c:pt idx="14">
                  <c:v>55969798</c:v>
                </c:pt>
                <c:pt idx="15">
                  <c:v>559011909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C-49BF-8AC2-2DE022100EAF}"/>
            </c:ext>
          </c:extLst>
        </c:ser>
        <c:ser>
          <c:idx val="1"/>
          <c:order val="1"/>
          <c:tx>
            <c:strRef>
              <c:f>BranchDir!$E$1</c:f>
              <c:strCache>
                <c:ptCount val="1"/>
                <c:pt idx="0">
                  <c:v>FO Branch Dir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BranchDir!$B$2:$B$17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BranchDir!$E$2:$E$17</c:f>
              <c:numCache>
                <c:formatCode>General</c:formatCode>
                <c:ptCount val="16"/>
                <c:pt idx="0">
                  <c:v>409722</c:v>
                </c:pt>
                <c:pt idx="1">
                  <c:v>4111507</c:v>
                </c:pt>
                <c:pt idx="2">
                  <c:v>40817380</c:v>
                </c:pt>
                <c:pt idx="3">
                  <c:v>410717802</c:v>
                </c:pt>
                <c:pt idx="4">
                  <c:v>459496</c:v>
                </c:pt>
                <c:pt idx="5">
                  <c:v>4580623</c:v>
                </c:pt>
                <c:pt idx="6">
                  <c:v>45985556</c:v>
                </c:pt>
                <c:pt idx="7">
                  <c:v>462031157</c:v>
                </c:pt>
                <c:pt idx="8">
                  <c:v>508355</c:v>
                </c:pt>
                <c:pt idx="9">
                  <c:v>5117058</c:v>
                </c:pt>
                <c:pt idx="10">
                  <c:v>51140831</c:v>
                </c:pt>
                <c:pt idx="11">
                  <c:v>510525994</c:v>
                </c:pt>
                <c:pt idx="12">
                  <c:v>560021</c:v>
                </c:pt>
                <c:pt idx="13">
                  <c:v>5604803</c:v>
                </c:pt>
                <c:pt idx="14">
                  <c:v>55966366</c:v>
                </c:pt>
                <c:pt idx="15">
                  <c:v>559011909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C-49BF-8AC2-2DE02210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60056"/>
        <c:axId val="470662024"/>
      </c:barChart>
      <c:catAx>
        <c:axId val="47066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62024"/>
        <c:crosses val="autoZero"/>
        <c:auto val="1"/>
        <c:lblAlgn val="ctr"/>
        <c:lblOffset val="100"/>
        <c:noMultiLvlLbl val="0"/>
      </c:catAx>
      <c:valAx>
        <c:axId val="470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BranchDir!$D$1</c:f>
              <c:strCache>
                <c:ptCount val="1"/>
                <c:pt idx="0">
                  <c:v>Tempo Branch Dir (-1)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BranchDir!$B$2:$B$17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BranchDir!$D$2:$D$17</c:f>
              <c:numCache>
                <c:formatCode>General</c:formatCode>
                <c:ptCount val="16"/>
                <c:pt idx="0">
                  <c:v>13.10220527648926</c:v>
                </c:pt>
                <c:pt idx="1">
                  <c:v>48.770925521850593</c:v>
                </c:pt>
                <c:pt idx="2">
                  <c:v>55.777204513549798</c:v>
                </c:pt>
                <c:pt idx="3">
                  <c:v>21.741987228393551</c:v>
                </c:pt>
                <c:pt idx="4">
                  <c:v>125.3781204223633</c:v>
                </c:pt>
                <c:pt idx="5">
                  <c:v>7.1326084136962891</c:v>
                </c:pt>
                <c:pt idx="6">
                  <c:v>81.087255477905273</c:v>
                </c:pt>
                <c:pt idx="7">
                  <c:v>149.70844841003421</c:v>
                </c:pt>
                <c:pt idx="8">
                  <c:v>2.3087368011474609</c:v>
                </c:pt>
                <c:pt idx="9">
                  <c:v>15.561092376708981</c:v>
                </c:pt>
                <c:pt idx="10">
                  <c:v>6.2173862457275391</c:v>
                </c:pt>
                <c:pt idx="11">
                  <c:v>90.569065093994141</c:v>
                </c:pt>
                <c:pt idx="12">
                  <c:v>45.318483352661133</c:v>
                </c:pt>
                <c:pt idx="13">
                  <c:v>37.757698059082031</c:v>
                </c:pt>
                <c:pt idx="14">
                  <c:v>600.08635330200195</c:v>
                </c:pt>
                <c:pt idx="15">
                  <c:v>206.32535552978521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6-4BA3-913B-FF2425BA020D}"/>
            </c:ext>
          </c:extLst>
        </c:ser>
        <c:ser>
          <c:idx val="1"/>
          <c:order val="1"/>
          <c:tx>
            <c:strRef>
              <c:f>BranchDir!$F$1</c:f>
              <c:strCache>
                <c:ptCount val="1"/>
                <c:pt idx="0">
                  <c:v>Tempo Branch Dir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BranchDir!$B$2:$B$17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BranchDir!$F$2:$F$17</c:f>
              <c:numCache>
                <c:formatCode>General</c:formatCode>
                <c:ptCount val="16"/>
                <c:pt idx="0">
                  <c:v>28.586540222167969</c:v>
                </c:pt>
                <c:pt idx="1">
                  <c:v>23.18344688415527</c:v>
                </c:pt>
                <c:pt idx="2">
                  <c:v>33.401956558227539</c:v>
                </c:pt>
                <c:pt idx="3">
                  <c:v>38.656185150146477</c:v>
                </c:pt>
                <c:pt idx="4">
                  <c:v>198.42586898803711</c:v>
                </c:pt>
                <c:pt idx="5">
                  <c:v>16.168254852294918</c:v>
                </c:pt>
                <c:pt idx="6">
                  <c:v>17.89969635009766</c:v>
                </c:pt>
                <c:pt idx="7">
                  <c:v>137.45354843139651</c:v>
                </c:pt>
                <c:pt idx="8">
                  <c:v>3.5661754608154301</c:v>
                </c:pt>
                <c:pt idx="9">
                  <c:v>41.663352966308587</c:v>
                </c:pt>
                <c:pt idx="10">
                  <c:v>73.521142959594727</c:v>
                </c:pt>
                <c:pt idx="11">
                  <c:v>76.272638320922852</c:v>
                </c:pt>
                <c:pt idx="12">
                  <c:v>29.766277313232418</c:v>
                </c:pt>
                <c:pt idx="13">
                  <c:v>33.99400520324707</c:v>
                </c:pt>
                <c:pt idx="14">
                  <c:v>600.14412689208984</c:v>
                </c:pt>
                <c:pt idx="15">
                  <c:v>136.87300109863281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6-4BA3-913B-FF2425BA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59832"/>
        <c:axId val="546962128"/>
      </c:barChart>
      <c:catAx>
        <c:axId val="5469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62128"/>
        <c:crosses val="autoZero"/>
        <c:auto val="1"/>
        <c:lblAlgn val="ctr"/>
        <c:lblOffset val="100"/>
        <c:noMultiLvlLbl val="0"/>
      </c:catAx>
      <c:valAx>
        <c:axId val="5469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5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Função Objetivo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CallBacks!$C$1</c:f>
              <c:strCache>
                <c:ptCount val="1"/>
                <c:pt idx="0">
                  <c:v>FO sem CallBacks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CallBacks!$B$2:$B$17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CallBacks!$C$2:$C$17</c:f>
              <c:numCache>
                <c:formatCode>General</c:formatCode>
                <c:ptCount val="16"/>
                <c:pt idx="0">
                  <c:v>412159</c:v>
                </c:pt>
                <c:pt idx="1">
                  <c:v>4113600</c:v>
                </c:pt>
                <c:pt idx="2">
                  <c:v>41188704</c:v>
                </c:pt>
                <c:pt idx="3">
                  <c:v>411782560</c:v>
                </c:pt>
                <c:pt idx="4">
                  <c:v>464374</c:v>
                </c:pt>
                <c:pt idx="5">
                  <c:v>4622138</c:v>
                </c:pt>
                <c:pt idx="6">
                  <c:v>46433615</c:v>
                </c:pt>
                <c:pt idx="7">
                  <c:v>466293346</c:v>
                </c:pt>
                <c:pt idx="8">
                  <c:v>508732</c:v>
                </c:pt>
                <c:pt idx="9">
                  <c:v>5152573</c:v>
                </c:pt>
                <c:pt idx="10">
                  <c:v>51156328</c:v>
                </c:pt>
                <c:pt idx="11">
                  <c:v>510570185</c:v>
                </c:pt>
                <c:pt idx="12">
                  <c:v>564608</c:v>
                </c:pt>
                <c:pt idx="13">
                  <c:v>5632566</c:v>
                </c:pt>
                <c:pt idx="14">
                  <c:v>56102619</c:v>
                </c:pt>
                <c:pt idx="15">
                  <c:v>561896157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9FB-852E-78E05C96B85D}"/>
            </c:ext>
          </c:extLst>
        </c:ser>
        <c:ser>
          <c:idx val="1"/>
          <c:order val="1"/>
          <c:tx>
            <c:strRef>
              <c:f>CallBacks!$E$1</c:f>
              <c:strCache>
                <c:ptCount val="1"/>
                <c:pt idx="0">
                  <c:v>FO CallBacks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CallBacks!$B$2:$B$17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CallBacks!$E$2:$E$17</c:f>
              <c:numCache>
                <c:formatCode>General</c:formatCode>
                <c:ptCount val="16"/>
                <c:pt idx="0">
                  <c:v>412145.99934902473</c:v>
                </c:pt>
                <c:pt idx="1">
                  <c:v>4113600</c:v>
                </c:pt>
                <c:pt idx="2">
                  <c:v>41188704</c:v>
                </c:pt>
                <c:pt idx="3">
                  <c:v>411787551.99999988</c:v>
                </c:pt>
                <c:pt idx="4">
                  <c:v>464374</c:v>
                </c:pt>
                <c:pt idx="5">
                  <c:v>4622053</c:v>
                </c:pt>
                <c:pt idx="6">
                  <c:v>46433615</c:v>
                </c:pt>
                <c:pt idx="7">
                  <c:v>466298694</c:v>
                </c:pt>
                <c:pt idx="8">
                  <c:v>508714</c:v>
                </c:pt>
                <c:pt idx="9">
                  <c:v>5152573</c:v>
                </c:pt>
                <c:pt idx="10">
                  <c:v>51156328</c:v>
                </c:pt>
                <c:pt idx="11">
                  <c:v>510571008</c:v>
                </c:pt>
                <c:pt idx="12">
                  <c:v>564605</c:v>
                </c:pt>
                <c:pt idx="13">
                  <c:v>5632581.0000000019</c:v>
                </c:pt>
                <c:pt idx="14">
                  <c:v>56102618.999999993</c:v>
                </c:pt>
                <c:pt idx="15">
                  <c:v>561934801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0-49FB-852E-78E05C96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49400"/>
        <c:axId val="576753008"/>
      </c:barChart>
      <c:catAx>
        <c:axId val="57674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753008"/>
        <c:crosses val="autoZero"/>
        <c:auto val="1"/>
        <c:lblAlgn val="ctr"/>
        <c:lblOffset val="100"/>
        <c:noMultiLvlLbl val="0"/>
      </c:catAx>
      <c:valAx>
        <c:axId val="576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74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CallBacks!$D$1</c:f>
              <c:strCache>
                <c:ptCount val="1"/>
                <c:pt idx="0">
                  <c:v>Tempo sem CallBack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CallBacks!$B$2:$B$17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CallBacks!$D$2:$D$17</c:f>
              <c:numCache>
                <c:formatCode>General</c:formatCode>
                <c:ptCount val="16"/>
                <c:pt idx="0">
                  <c:v>8.8214836120605469</c:v>
                </c:pt>
                <c:pt idx="1">
                  <c:v>4.0176677703857422</c:v>
                </c:pt>
                <c:pt idx="2">
                  <c:v>25.386869430541989</c:v>
                </c:pt>
                <c:pt idx="3">
                  <c:v>11.764730453491209</c:v>
                </c:pt>
                <c:pt idx="4">
                  <c:v>19.565864562988281</c:v>
                </c:pt>
                <c:pt idx="5">
                  <c:v>12.48653411865234</c:v>
                </c:pt>
                <c:pt idx="6">
                  <c:v>15.990468978881839</c:v>
                </c:pt>
                <c:pt idx="7">
                  <c:v>18.352912902832031</c:v>
                </c:pt>
                <c:pt idx="8">
                  <c:v>37.317234039306641</c:v>
                </c:pt>
                <c:pt idx="9">
                  <c:v>1.5977039337158201</c:v>
                </c:pt>
                <c:pt idx="10">
                  <c:v>1.9853420257568359</c:v>
                </c:pt>
                <c:pt idx="11">
                  <c:v>30.85516357421875</c:v>
                </c:pt>
                <c:pt idx="12">
                  <c:v>27.261581420898441</c:v>
                </c:pt>
                <c:pt idx="13">
                  <c:v>30.322874069213871</c:v>
                </c:pt>
                <c:pt idx="14">
                  <c:v>3.4963397979736328</c:v>
                </c:pt>
                <c:pt idx="15">
                  <c:v>10.696640014648439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E13-8244-0ACAF19990DE}"/>
            </c:ext>
          </c:extLst>
        </c:ser>
        <c:ser>
          <c:idx val="1"/>
          <c:order val="1"/>
          <c:tx>
            <c:strRef>
              <c:f>CallBacks!$F$1</c:f>
              <c:strCache>
                <c:ptCount val="1"/>
                <c:pt idx="0">
                  <c:v>Tempo CallBack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CallBacks!$B$2:$B$17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CallBacks!$F$2:$F$17</c:f>
              <c:numCache>
                <c:formatCode>General</c:formatCode>
                <c:ptCount val="16"/>
                <c:pt idx="0">
                  <c:v>11.544961929321291</c:v>
                </c:pt>
                <c:pt idx="1">
                  <c:v>12.81459808349609</c:v>
                </c:pt>
                <c:pt idx="2">
                  <c:v>14.550754547119141</c:v>
                </c:pt>
                <c:pt idx="3">
                  <c:v>33.573881149291992</c:v>
                </c:pt>
                <c:pt idx="4">
                  <c:v>31.008481979370121</c:v>
                </c:pt>
                <c:pt idx="5">
                  <c:v>37.410120010375977</c:v>
                </c:pt>
                <c:pt idx="6">
                  <c:v>32.118770599365227</c:v>
                </c:pt>
                <c:pt idx="7">
                  <c:v>45.066659927368157</c:v>
                </c:pt>
                <c:pt idx="8">
                  <c:v>21.599077224731449</c:v>
                </c:pt>
                <c:pt idx="9">
                  <c:v>32.221935272216797</c:v>
                </c:pt>
                <c:pt idx="10">
                  <c:v>37.741886138916023</c:v>
                </c:pt>
                <c:pt idx="11">
                  <c:v>37.174491882324219</c:v>
                </c:pt>
                <c:pt idx="12">
                  <c:v>61.238960266113281</c:v>
                </c:pt>
                <c:pt idx="13">
                  <c:v>32.129318237304688</c:v>
                </c:pt>
                <c:pt idx="14">
                  <c:v>23.511505126953121</c:v>
                </c:pt>
                <c:pt idx="15">
                  <c:v>26.439168930053711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B-4E13-8244-0ACAF199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670280"/>
        <c:axId val="475671264"/>
      </c:barChart>
      <c:catAx>
        <c:axId val="47567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71264"/>
        <c:crosses val="autoZero"/>
        <c:auto val="1"/>
        <c:lblAlgn val="ctr"/>
        <c:lblOffset val="100"/>
        <c:noMultiLvlLbl val="0"/>
      </c:catAx>
      <c:valAx>
        <c:axId val="4756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Tempos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Cuts!$F$1</c:f>
              <c:strCache>
                <c:ptCount val="1"/>
                <c:pt idx="0">
                  <c:v>Tempo No Cuts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Cuts!$B$2:$B$17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Cuts!$F$2:$F$17</c:f>
              <c:numCache>
                <c:formatCode>General</c:formatCode>
                <c:ptCount val="16"/>
                <c:pt idx="0">
                  <c:v>496.10369110107422</c:v>
                </c:pt>
                <c:pt idx="1">
                  <c:v>267.79126358032232</c:v>
                </c:pt>
                <c:pt idx="2">
                  <c:v>140.36360931396479</c:v>
                </c:pt>
                <c:pt idx="3">
                  <c:v>600.04610824584961</c:v>
                </c:pt>
                <c:pt idx="4">
                  <c:v>600.08000946044922</c:v>
                </c:pt>
                <c:pt idx="5">
                  <c:v>600.05868911743164</c:v>
                </c:pt>
                <c:pt idx="6">
                  <c:v>600.04956245422363</c:v>
                </c:pt>
                <c:pt idx="7">
                  <c:v>600.09000778198242</c:v>
                </c:pt>
                <c:pt idx="8">
                  <c:v>600.05648994445801</c:v>
                </c:pt>
                <c:pt idx="9">
                  <c:v>600.05915641784668</c:v>
                </c:pt>
                <c:pt idx="10">
                  <c:v>600.06297302246094</c:v>
                </c:pt>
                <c:pt idx="11">
                  <c:v>600.07079124450684</c:v>
                </c:pt>
                <c:pt idx="12">
                  <c:v>600.07690620422363</c:v>
                </c:pt>
                <c:pt idx="13">
                  <c:v>600.13714599609375</c:v>
                </c:pt>
                <c:pt idx="14">
                  <c:v>600.16940879821777</c:v>
                </c:pt>
                <c:pt idx="15">
                  <c:v>600.07397842407227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E29-9FE7-8C6D2B360BD5}"/>
            </c:ext>
          </c:extLst>
        </c:ser>
        <c:ser>
          <c:idx val="1"/>
          <c:order val="1"/>
          <c:tx>
            <c:strRef>
              <c:f>Cuts!$H$1</c:f>
              <c:strCache>
                <c:ptCount val="1"/>
                <c:pt idx="0">
                  <c:v>Tempo Moderate Cuts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Cuts!$B$2:$B$17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Cuts!$H$2:$H$17</c:f>
              <c:numCache>
                <c:formatCode>General</c:formatCode>
                <c:ptCount val="16"/>
                <c:pt idx="0">
                  <c:v>15.52505493164062</c:v>
                </c:pt>
                <c:pt idx="1">
                  <c:v>58.476875305175781</c:v>
                </c:pt>
                <c:pt idx="2">
                  <c:v>11.70468711853027</c:v>
                </c:pt>
                <c:pt idx="3">
                  <c:v>26.129989624023441</c:v>
                </c:pt>
                <c:pt idx="4">
                  <c:v>91.630926132202148</c:v>
                </c:pt>
                <c:pt idx="5">
                  <c:v>17.017524719238281</c:v>
                </c:pt>
                <c:pt idx="6">
                  <c:v>39.209508895874023</c:v>
                </c:pt>
                <c:pt idx="7">
                  <c:v>81.249685287475586</c:v>
                </c:pt>
                <c:pt idx="8">
                  <c:v>1.5174961090087891</c:v>
                </c:pt>
                <c:pt idx="9">
                  <c:v>22.452363967895511</c:v>
                </c:pt>
                <c:pt idx="10">
                  <c:v>27.293498992919918</c:v>
                </c:pt>
                <c:pt idx="11">
                  <c:v>23.401004791259769</c:v>
                </c:pt>
                <c:pt idx="12">
                  <c:v>36.105953216552727</c:v>
                </c:pt>
                <c:pt idx="13">
                  <c:v>12.6655330657959</c:v>
                </c:pt>
                <c:pt idx="14">
                  <c:v>163.59444808959961</c:v>
                </c:pt>
                <c:pt idx="15">
                  <c:v>124.31553649902339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7-4E29-9FE7-8C6D2B360BD5}"/>
            </c:ext>
          </c:extLst>
        </c:ser>
        <c:ser>
          <c:idx val="2"/>
          <c:order val="2"/>
          <c:tx>
            <c:strRef>
              <c:f>Cuts!$J$1</c:f>
              <c:strCache>
                <c:ptCount val="1"/>
                <c:pt idx="0">
                  <c:v>Tempo Aggressive Cuts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Cuts!$B$2:$B$17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Cuts!$J$2:$J$17</c:f>
              <c:numCache>
                <c:formatCode>General</c:formatCode>
                <c:ptCount val="16"/>
                <c:pt idx="0">
                  <c:v>20.922439575195309</c:v>
                </c:pt>
                <c:pt idx="1">
                  <c:v>31.290128707885739</c:v>
                </c:pt>
                <c:pt idx="2">
                  <c:v>21.969753265380859</c:v>
                </c:pt>
                <c:pt idx="3">
                  <c:v>14.249612808227541</c:v>
                </c:pt>
                <c:pt idx="4">
                  <c:v>175.03153228759771</c:v>
                </c:pt>
                <c:pt idx="5">
                  <c:v>17.554754257202148</c:v>
                </c:pt>
                <c:pt idx="6">
                  <c:v>61.641963958740227</c:v>
                </c:pt>
                <c:pt idx="7">
                  <c:v>106.792163848877</c:v>
                </c:pt>
                <c:pt idx="8">
                  <c:v>1.631196975708008</c:v>
                </c:pt>
                <c:pt idx="9">
                  <c:v>14.38014602661133</c:v>
                </c:pt>
                <c:pt idx="10">
                  <c:v>30.508729934692379</c:v>
                </c:pt>
                <c:pt idx="11">
                  <c:v>38.953155517578118</c:v>
                </c:pt>
                <c:pt idx="12">
                  <c:v>19.29853439331055</c:v>
                </c:pt>
                <c:pt idx="13">
                  <c:v>32.622837066650391</c:v>
                </c:pt>
                <c:pt idx="14">
                  <c:v>193.09024810791021</c:v>
                </c:pt>
                <c:pt idx="15">
                  <c:v>223.10422134399411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7-4E29-9FE7-8C6D2B360BD5}"/>
            </c:ext>
          </c:extLst>
        </c:ser>
        <c:ser>
          <c:idx val="3"/>
          <c:order val="3"/>
          <c:tx>
            <c:strRef>
              <c:f>Cuts!$L$1</c:f>
              <c:strCache>
                <c:ptCount val="1"/>
                <c:pt idx="0">
                  <c:v>Tempo Very Aggressive Cuts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Cuts!$B$2:$B$17</c:f>
              <c:strCache>
                <c:ptCount val="16"/>
                <c:pt idx="0">
                  <c:v>TSP_3160_9998.xlsx</c:v>
                </c:pt>
                <c:pt idx="1">
                  <c:v>TSP_3160_99971.xlsx</c:v>
                </c:pt>
                <c:pt idx="2">
                  <c:v>TSP_3160_999876.xlsx</c:v>
                </c:pt>
                <c:pt idx="3">
                  <c:v>TSP_3160_9999763.xlsx</c:v>
                </c:pt>
                <c:pt idx="4">
                  <c:v>TSP_4005_9999.xlsx</c:v>
                </c:pt>
                <c:pt idx="5">
                  <c:v>TSP_4005_99982.xlsx</c:v>
                </c:pt>
                <c:pt idx="6">
                  <c:v>TSP_4005_999486.xlsx</c:v>
                </c:pt>
                <c:pt idx="7">
                  <c:v>TSP_4005_9999932.xlsx</c:v>
                </c:pt>
                <c:pt idx="8">
                  <c:v>TSP_4950_9998.xlsx</c:v>
                </c:pt>
                <c:pt idx="9">
                  <c:v>TSP_4950_99983.xlsx</c:v>
                </c:pt>
                <c:pt idx="10">
                  <c:v>TSP_4950_999935.xlsx</c:v>
                </c:pt>
                <c:pt idx="11">
                  <c:v>TSP_4950_9998865.xlsx</c:v>
                </c:pt>
                <c:pt idx="12">
                  <c:v>TSP_5995_9999.xlsx</c:v>
                </c:pt>
                <c:pt idx="13">
                  <c:v>TSP_5995_99971.xlsx</c:v>
                </c:pt>
                <c:pt idx="14">
                  <c:v>TSP_5995_999897.xlsx</c:v>
                </c:pt>
                <c:pt idx="15">
                  <c:v>TSP_5995_9999030.xlsx</c:v>
                </c:pt>
              </c:strCache>
            </c:strRef>
          </c:cat>
          <c:val>
            <c:numRef>
              <c:f>Cuts!$L$2:$L$17</c:f>
              <c:numCache>
                <c:formatCode>General</c:formatCode>
                <c:ptCount val="16"/>
                <c:pt idx="0">
                  <c:v>19.1168327331543</c:v>
                </c:pt>
                <c:pt idx="1">
                  <c:v>64.91448974609375</c:v>
                </c:pt>
                <c:pt idx="2">
                  <c:v>28.201797485351559</c:v>
                </c:pt>
                <c:pt idx="3">
                  <c:v>13.449558258056641</c:v>
                </c:pt>
                <c:pt idx="4">
                  <c:v>148.48299980163571</c:v>
                </c:pt>
                <c:pt idx="5">
                  <c:v>36.03843879699707</c:v>
                </c:pt>
                <c:pt idx="6">
                  <c:v>33.291492462158203</c:v>
                </c:pt>
                <c:pt idx="7">
                  <c:v>137.95389938354489</c:v>
                </c:pt>
                <c:pt idx="8">
                  <c:v>3.6029338836669922</c:v>
                </c:pt>
                <c:pt idx="9">
                  <c:v>42.959794998168952</c:v>
                </c:pt>
                <c:pt idx="10">
                  <c:v>49.334571838378913</c:v>
                </c:pt>
                <c:pt idx="11">
                  <c:v>105.1550045013428</c:v>
                </c:pt>
                <c:pt idx="12">
                  <c:v>25.816019058227539</c:v>
                </c:pt>
                <c:pt idx="13">
                  <c:v>38.116968154907227</c:v>
                </c:pt>
                <c:pt idx="14">
                  <c:v>244.6635856628418</c:v>
                </c:pt>
                <c:pt idx="15">
                  <c:v>209.99930000305179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7-4E29-9FE7-8C6D2B36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73872"/>
        <c:axId val="556275512"/>
      </c:barChart>
      <c:catAx>
        <c:axId val="5562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275512"/>
        <c:crosses val="autoZero"/>
        <c:auto val="1"/>
        <c:lblAlgn val="ctr"/>
        <c:lblOffset val="100"/>
        <c:noMultiLvlLbl val="0"/>
      </c:catAx>
      <c:valAx>
        <c:axId val="5562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2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520566</xdr:colOff>
      <xdr:row>1</xdr:row>
      <xdr:rowOff>164307</xdr:rowOff>
    </xdr:from>
    <xdr:to>
      <xdr:col>16</xdr:col>
      <xdr:colOff>666087</xdr:colOff>
      <xdr:row>16</xdr:row>
      <xdr:rowOff>50007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A27DAC-D760-FA7C-720E-AD66669D5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241431</xdr:colOff>
      <xdr:row>1</xdr:row>
      <xdr:rowOff>173566</xdr:rowOff>
    </xdr:from>
    <xdr:to>
      <xdr:col>21</xdr:col>
      <xdr:colOff>77390</xdr:colOff>
      <xdr:row>16</xdr:row>
      <xdr:rowOff>59266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BB2206-0A2B-461A-5C39-16D89E45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336097</xdr:colOff>
      <xdr:row>1</xdr:row>
      <xdr:rowOff>126547</xdr:rowOff>
    </xdr:from>
    <xdr:to>
      <xdr:col>16</xdr:col>
      <xdr:colOff>31296</xdr:colOff>
      <xdr:row>16</xdr:row>
      <xdr:rowOff>12247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34C1BD-7C34-5DCC-FD31-D8FE2AC6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200704</xdr:colOff>
      <xdr:row>1</xdr:row>
      <xdr:rowOff>103414</xdr:rowOff>
    </xdr:from>
    <xdr:to>
      <xdr:col>23</xdr:col>
      <xdr:colOff>491897</xdr:colOff>
      <xdr:row>15</xdr:row>
      <xdr:rowOff>179614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B4B241-0AC2-C4D0-B97B-86A582A5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57150</xdr:rowOff>
    </xdr:from>
    <xdr:to>
      <xdr:col>17</xdr:col>
      <xdr:colOff>171450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45B2AE-A5B4-B78E-A883-C56DBCE8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567418</xdr:colOff>
      <xdr:row>1</xdr:row>
      <xdr:rowOff>76200</xdr:rowOff>
    </xdr:from>
    <xdr:to>
      <xdr:col>25</xdr:col>
      <xdr:colOff>268060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F87A0-F5B9-3AD1-7471-3DE904A5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959304</xdr:colOff>
      <xdr:row>18</xdr:row>
      <xdr:rowOff>91166</xdr:rowOff>
    </xdr:from>
    <xdr:to>
      <xdr:col>9</xdr:col>
      <xdr:colOff>387804</xdr:colOff>
      <xdr:row>32</xdr:row>
      <xdr:rowOff>167366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4FF808-D46D-F7B9-538F-22C832189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zoomScale="90" zoomScaleNormal="90" workbookViewId="0">
      <selection activeCell="C1" sqref="C1:C17"/>
    </sheetView>
  </sheetViews>
  <sheetFormatPr defaultRowHeight="15" x14ac:dyDescent="0.25"/>
  <cols>
    <col min="2" max="2" width="21.5703125" bestFit="1" customWidth="1"/>
    <col min="3" max="3" width="13.28515625" bestFit="1" customWidth="1"/>
    <col min="4" max="4" width="17.7109375" bestFit="1" customWidth="1"/>
    <col min="5" max="6" width="12" bestFit="1" customWidth="1"/>
    <col min="8" max="8" width="15" customWidth="1"/>
    <col min="15" max="15" width="10.7109375" bestFit="1" customWidth="1"/>
    <col min="16" max="16" width="10" bestFit="1" customWidth="1"/>
    <col min="17" max="17" width="13.42578125" bestFit="1" customWidth="1"/>
    <col min="18" max="18" width="14.5703125" bestFit="1" customWidth="1"/>
    <col min="19" max="19" width="17.28515625" bestFit="1" customWidth="1"/>
    <col min="20" max="20" width="21" bestFit="1" customWidth="1"/>
    <col min="21" max="21" width="18" bestFit="1" customWidth="1"/>
    <col min="22" max="22" width="21.85546875" bestFit="1" customWidth="1"/>
    <col min="23" max="23" width="22.7109375" bestFit="1" customWidth="1"/>
    <col min="24" max="24" width="26.5703125" bestFit="1" customWidth="1"/>
  </cols>
  <sheetData>
    <row r="1" spans="1:24" ht="15.75" x14ac:dyDescent="0.25">
      <c r="A1" s="4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5" t="s">
        <v>40</v>
      </c>
      <c r="H1" s="16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5">
      <c r="A2" s="14">
        <v>80</v>
      </c>
      <c r="B2" s="7" t="s">
        <v>21</v>
      </c>
      <c r="C2" s="6">
        <v>409722</v>
      </c>
      <c r="D2" s="6">
        <v>409722</v>
      </c>
      <c r="E2" s="6">
        <v>11.393802642822269</v>
      </c>
      <c r="F2" s="6">
        <v>8.5868740081787109</v>
      </c>
      <c r="G2">
        <f>C2-D2</f>
        <v>0</v>
      </c>
      <c r="H2">
        <f t="shared" ref="H2:H4" si="0">G2/C2</f>
        <v>0</v>
      </c>
    </row>
    <row r="3" spans="1:24" x14ac:dyDescent="0.25">
      <c r="A3" s="14"/>
      <c r="B3" s="7" t="s">
        <v>22</v>
      </c>
      <c r="C3" s="6">
        <v>4111507</v>
      </c>
      <c r="D3" s="6">
        <v>4111507.0000000019</v>
      </c>
      <c r="E3" s="6">
        <v>37.859046936035163</v>
      </c>
      <c r="F3" s="6">
        <v>37.582818984985352</v>
      </c>
      <c r="G3">
        <f t="shared" ref="G3:G17" si="1">C3-D3</f>
        <v>0</v>
      </c>
      <c r="H3">
        <f t="shared" si="0"/>
        <v>0</v>
      </c>
    </row>
    <row r="4" spans="1:24" x14ac:dyDescent="0.25">
      <c r="A4" s="14"/>
      <c r="B4" s="7" t="s">
        <v>23</v>
      </c>
      <c r="C4" s="6">
        <v>40817380</v>
      </c>
      <c r="D4" s="6">
        <v>40817380</v>
      </c>
      <c r="E4" s="6">
        <v>9.2703514099121094</v>
      </c>
      <c r="F4" s="6">
        <v>7.6796741485595703</v>
      </c>
      <c r="G4">
        <f t="shared" si="1"/>
        <v>0</v>
      </c>
      <c r="H4">
        <f t="shared" si="0"/>
        <v>0</v>
      </c>
    </row>
    <row r="5" spans="1:24" x14ac:dyDescent="0.25">
      <c r="A5" s="14"/>
      <c r="B5" s="7" t="s">
        <v>24</v>
      </c>
      <c r="C5" s="6">
        <v>410753722</v>
      </c>
      <c r="D5" s="6">
        <v>410717802</v>
      </c>
      <c r="E5" s="6">
        <v>30.31440353393555</v>
      </c>
      <c r="F5" s="6">
        <v>9.5334625244140625</v>
      </c>
      <c r="G5">
        <f t="shared" si="1"/>
        <v>35920</v>
      </c>
      <c r="H5">
        <f>G5/C5</f>
        <v>8.7448994558349976E-5</v>
      </c>
    </row>
    <row r="6" spans="1:24" x14ac:dyDescent="0.25">
      <c r="A6" s="14">
        <v>90</v>
      </c>
      <c r="B6" s="7" t="s">
        <v>25</v>
      </c>
      <c r="C6" s="6">
        <v>459496</v>
      </c>
      <c r="D6" s="6">
        <v>459495.99999999988</v>
      </c>
      <c r="E6" s="6">
        <v>95.997722625732422</v>
      </c>
      <c r="F6" s="6">
        <v>104.0567302703857</v>
      </c>
      <c r="G6">
        <f t="shared" si="1"/>
        <v>0</v>
      </c>
      <c r="H6">
        <f t="shared" ref="H6:H17" si="2">G6/C6</f>
        <v>0</v>
      </c>
    </row>
    <row r="7" spans="1:24" x14ac:dyDescent="0.25">
      <c r="A7" s="14"/>
      <c r="B7" s="7" t="s">
        <v>26</v>
      </c>
      <c r="C7" s="6">
        <v>4580691</v>
      </c>
      <c r="D7" s="6">
        <v>4580623</v>
      </c>
      <c r="E7" s="6">
        <v>12.731552124023439</v>
      </c>
      <c r="F7" s="6">
        <v>23.20794677734375</v>
      </c>
      <c r="G7">
        <f t="shared" si="1"/>
        <v>68</v>
      </c>
      <c r="H7">
        <f t="shared" si="2"/>
        <v>1.4844921868774821E-5</v>
      </c>
    </row>
    <row r="8" spans="1:24" x14ac:dyDescent="0.25">
      <c r="A8" s="14"/>
      <c r="B8" s="7" t="s">
        <v>27</v>
      </c>
      <c r="C8" s="6">
        <v>45985332</v>
      </c>
      <c r="D8" s="6">
        <v>45985558</v>
      </c>
      <c r="E8" s="6">
        <v>40.387718200683587</v>
      </c>
      <c r="F8" s="6">
        <v>20.897371292114261</v>
      </c>
      <c r="G8">
        <f t="shared" si="1"/>
        <v>-226</v>
      </c>
      <c r="H8">
        <f t="shared" si="2"/>
        <v>-4.9146105980054685E-6</v>
      </c>
    </row>
    <row r="9" spans="1:24" x14ac:dyDescent="0.25">
      <c r="A9" s="14"/>
      <c r="B9" s="7" t="s">
        <v>28</v>
      </c>
      <c r="C9" s="6">
        <v>462031981</v>
      </c>
      <c r="D9" s="6">
        <v>462031157</v>
      </c>
      <c r="E9" s="6">
        <v>119.11660575866701</v>
      </c>
      <c r="F9" s="6">
        <v>70.015810012817383</v>
      </c>
      <c r="G9">
        <f t="shared" si="1"/>
        <v>824</v>
      </c>
      <c r="H9">
        <f t="shared" si="2"/>
        <v>1.7834263295293406E-6</v>
      </c>
    </row>
    <row r="10" spans="1:24" x14ac:dyDescent="0.25">
      <c r="A10" s="14">
        <v>100</v>
      </c>
      <c r="B10" s="7" t="s">
        <v>29</v>
      </c>
      <c r="C10" s="6">
        <v>508355</v>
      </c>
      <c r="D10" s="6">
        <v>508355</v>
      </c>
      <c r="E10" s="6">
        <v>1.5099697113037109</v>
      </c>
      <c r="F10" s="6">
        <v>1.3510551452636721</v>
      </c>
      <c r="G10">
        <f t="shared" si="1"/>
        <v>0</v>
      </c>
      <c r="H10">
        <f t="shared" si="2"/>
        <v>0</v>
      </c>
    </row>
    <row r="11" spans="1:24" x14ac:dyDescent="0.25">
      <c r="A11" s="14"/>
      <c r="B11" s="7" t="s">
        <v>30</v>
      </c>
      <c r="C11" s="6">
        <v>5117279</v>
      </c>
      <c r="D11" s="6">
        <v>5117058</v>
      </c>
      <c r="E11" s="6">
        <v>23.968362808227539</v>
      </c>
      <c r="F11" s="6">
        <v>1.838813781738281</v>
      </c>
      <c r="G11">
        <f t="shared" si="1"/>
        <v>221</v>
      </c>
      <c r="H11">
        <f t="shared" si="2"/>
        <v>4.3187014036170397E-5</v>
      </c>
    </row>
    <row r="12" spans="1:24" x14ac:dyDescent="0.25">
      <c r="A12" s="14"/>
      <c r="B12" s="7" t="s">
        <v>31</v>
      </c>
      <c r="C12" s="6">
        <v>51136945</v>
      </c>
      <c r="D12" s="6">
        <v>51136945</v>
      </c>
      <c r="E12" s="6">
        <v>29.799331665039059</v>
      </c>
      <c r="F12" s="6">
        <v>16.623470306396481</v>
      </c>
      <c r="G12">
        <f t="shared" si="1"/>
        <v>0</v>
      </c>
      <c r="H12">
        <f t="shared" si="2"/>
        <v>0</v>
      </c>
    </row>
    <row r="13" spans="1:24" x14ac:dyDescent="0.25">
      <c r="A13" s="14"/>
      <c r="B13" s="7" t="s">
        <v>32</v>
      </c>
      <c r="C13" s="6">
        <v>510525994</v>
      </c>
      <c r="D13" s="6">
        <v>510525994</v>
      </c>
      <c r="E13" s="6">
        <v>19.99167633056641</v>
      </c>
      <c r="F13" s="6">
        <v>43.140016555786133</v>
      </c>
      <c r="G13">
        <f t="shared" si="1"/>
        <v>0</v>
      </c>
      <c r="H13">
        <f t="shared" si="2"/>
        <v>0</v>
      </c>
    </row>
    <row r="14" spans="1:24" x14ac:dyDescent="0.25">
      <c r="A14" s="14">
        <v>110</v>
      </c>
      <c r="B14" s="7" t="s">
        <v>33</v>
      </c>
      <c r="C14" s="6">
        <v>560021</v>
      </c>
      <c r="D14" s="6">
        <v>560020.99999999942</v>
      </c>
      <c r="E14" s="6">
        <v>31.352506637573239</v>
      </c>
      <c r="F14" s="6">
        <v>20.08414459228516</v>
      </c>
      <c r="G14">
        <f t="shared" si="1"/>
        <v>0</v>
      </c>
      <c r="H14">
        <f t="shared" si="2"/>
        <v>0</v>
      </c>
    </row>
    <row r="15" spans="1:24" x14ac:dyDescent="0.25">
      <c r="A15" s="14"/>
      <c r="B15" s="7" t="s">
        <v>34</v>
      </c>
      <c r="C15" s="6">
        <v>5604791</v>
      </c>
      <c r="D15" s="6">
        <v>5604791</v>
      </c>
      <c r="E15" s="6">
        <v>11.706502914428709</v>
      </c>
      <c r="F15" s="6">
        <v>30.8997688293457</v>
      </c>
      <c r="G15">
        <f t="shared" si="1"/>
        <v>0</v>
      </c>
      <c r="H15">
        <f t="shared" si="2"/>
        <v>0</v>
      </c>
    </row>
    <row r="16" spans="1:24" x14ac:dyDescent="0.25">
      <c r="A16" s="14"/>
      <c r="B16" s="7" t="s">
        <v>35</v>
      </c>
      <c r="C16" s="6">
        <v>55966366</v>
      </c>
      <c r="D16" s="6">
        <v>55966414</v>
      </c>
      <c r="E16" s="6">
        <v>179.1381645202637</v>
      </c>
      <c r="F16" s="6">
        <v>304.83314895629883</v>
      </c>
      <c r="G16">
        <f t="shared" si="1"/>
        <v>-48</v>
      </c>
      <c r="H16">
        <f t="shared" si="2"/>
        <v>-8.576579726473575E-7</v>
      </c>
    </row>
    <row r="17" spans="1:8" x14ac:dyDescent="0.25">
      <c r="A17" s="14"/>
      <c r="B17" s="7" t="s">
        <v>36</v>
      </c>
      <c r="C17" s="6">
        <v>559011909</v>
      </c>
      <c r="D17" s="6">
        <v>559011909</v>
      </c>
      <c r="E17" s="6">
        <v>113.9687557220459</v>
      </c>
      <c r="F17" s="6">
        <v>31.610311508178711</v>
      </c>
      <c r="G17">
        <f t="shared" si="1"/>
        <v>0</v>
      </c>
      <c r="H17">
        <f t="shared" si="2"/>
        <v>0</v>
      </c>
    </row>
    <row r="19" spans="1:8" x14ac:dyDescent="0.25">
      <c r="C19" t="s">
        <v>43</v>
      </c>
    </row>
  </sheetData>
  <mergeCells count="5">
    <mergeCell ref="A2:A5"/>
    <mergeCell ref="A6:A9"/>
    <mergeCell ref="A10:A13"/>
    <mergeCell ref="A14:A17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497A-3DB0-4BDF-A353-6CEABF8E087C}">
  <dimension ref="A1:H18"/>
  <sheetViews>
    <sheetView topLeftCell="H1" zoomScaleNormal="100" workbookViewId="0">
      <selection activeCell="G1" sqref="G1:H17"/>
    </sheetView>
  </sheetViews>
  <sheetFormatPr defaultRowHeight="15" x14ac:dyDescent="0.25"/>
  <cols>
    <col min="1" max="1" width="7.5703125" bestFit="1" customWidth="1"/>
    <col min="2" max="2" width="21.5703125" bestFit="1" customWidth="1"/>
    <col min="3" max="3" width="22.42578125" bestFit="1" customWidth="1"/>
    <col min="4" max="4" width="26.85546875" bestFit="1" customWidth="1"/>
    <col min="5" max="5" width="21" bestFit="1" customWidth="1"/>
    <col min="6" max="6" width="25.42578125" bestFit="1" customWidth="1"/>
    <col min="7" max="7" width="15.28515625" bestFit="1" customWidth="1"/>
    <col min="8" max="8" width="17.28515625" bestFit="1" customWidth="1"/>
  </cols>
  <sheetData>
    <row r="1" spans="1:8" ht="15.75" x14ac:dyDescent="0.25">
      <c r="A1" s="4" t="s">
        <v>39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5" t="s">
        <v>41</v>
      </c>
      <c r="H1" s="16"/>
    </row>
    <row r="2" spans="1:8" x14ac:dyDescent="0.25">
      <c r="A2" s="14">
        <v>80</v>
      </c>
      <c r="B2" s="7" t="s">
        <v>21</v>
      </c>
      <c r="C2" s="6">
        <v>409722</v>
      </c>
      <c r="D2" s="6">
        <v>13.10220527648926</v>
      </c>
      <c r="E2" s="6">
        <v>409722</v>
      </c>
      <c r="F2" s="6">
        <v>28.586540222167969</v>
      </c>
      <c r="G2" s="11">
        <f>C2-E2</f>
        <v>0</v>
      </c>
      <c r="H2" s="12">
        <f t="shared" ref="H2:H15" si="0">G2/C2</f>
        <v>0</v>
      </c>
    </row>
    <row r="3" spans="1:8" x14ac:dyDescent="0.25">
      <c r="A3" s="14"/>
      <c r="B3" s="7" t="s">
        <v>22</v>
      </c>
      <c r="C3" s="6">
        <v>4111507</v>
      </c>
      <c r="D3" s="6">
        <v>48.770925521850593</v>
      </c>
      <c r="E3" s="6">
        <v>4111507</v>
      </c>
      <c r="F3" s="6">
        <v>23.18344688415527</v>
      </c>
      <c r="G3" s="11">
        <f t="shared" ref="G3:G17" si="1">C3-E3</f>
        <v>0</v>
      </c>
      <c r="H3" s="12">
        <f t="shared" si="0"/>
        <v>0</v>
      </c>
    </row>
    <row r="4" spans="1:8" x14ac:dyDescent="0.25">
      <c r="A4" s="14"/>
      <c r="B4" s="7" t="s">
        <v>23</v>
      </c>
      <c r="C4" s="6">
        <v>40817380</v>
      </c>
      <c r="D4" s="6">
        <v>55.777204513549798</v>
      </c>
      <c r="E4" s="6">
        <v>40817380</v>
      </c>
      <c r="F4" s="6">
        <v>33.401956558227539</v>
      </c>
      <c r="G4" s="11">
        <f t="shared" si="1"/>
        <v>0</v>
      </c>
      <c r="H4" s="12">
        <f t="shared" si="0"/>
        <v>0</v>
      </c>
    </row>
    <row r="5" spans="1:8" x14ac:dyDescent="0.25">
      <c r="A5" s="14"/>
      <c r="B5" s="7" t="s">
        <v>24</v>
      </c>
      <c r="C5" s="6">
        <v>410717802</v>
      </c>
      <c r="D5" s="6">
        <v>21.741987228393551</v>
      </c>
      <c r="E5" s="6">
        <v>410717802</v>
      </c>
      <c r="F5" s="6">
        <v>38.656185150146477</v>
      </c>
      <c r="G5" s="11">
        <f t="shared" si="1"/>
        <v>0</v>
      </c>
      <c r="H5" s="12">
        <f t="shared" si="0"/>
        <v>0</v>
      </c>
    </row>
    <row r="6" spans="1:8" x14ac:dyDescent="0.25">
      <c r="A6" s="14">
        <v>90</v>
      </c>
      <c r="B6" s="7" t="s">
        <v>25</v>
      </c>
      <c r="C6" s="6">
        <v>459496</v>
      </c>
      <c r="D6" s="6">
        <v>125.3781204223633</v>
      </c>
      <c r="E6" s="6">
        <v>459496</v>
      </c>
      <c r="F6" s="6">
        <v>198.42586898803711</v>
      </c>
      <c r="G6" s="11">
        <f t="shared" si="1"/>
        <v>0</v>
      </c>
      <c r="H6" s="12">
        <f t="shared" si="0"/>
        <v>0</v>
      </c>
    </row>
    <row r="7" spans="1:8" x14ac:dyDescent="0.25">
      <c r="A7" s="14"/>
      <c r="B7" s="7" t="s">
        <v>26</v>
      </c>
      <c r="C7" s="6">
        <v>4580691</v>
      </c>
      <c r="D7" s="6">
        <v>7.1326084136962891</v>
      </c>
      <c r="E7" s="6">
        <v>4580623</v>
      </c>
      <c r="F7" s="6">
        <v>16.168254852294918</v>
      </c>
      <c r="G7" s="11">
        <f t="shared" si="1"/>
        <v>68</v>
      </c>
      <c r="H7" s="12">
        <f t="shared" si="0"/>
        <v>1.4844921868774821E-5</v>
      </c>
    </row>
    <row r="8" spans="1:8" x14ac:dyDescent="0.25">
      <c r="A8" s="14"/>
      <c r="B8" s="7" t="s">
        <v>27</v>
      </c>
      <c r="C8" s="6">
        <v>45985933</v>
      </c>
      <c r="D8" s="6">
        <v>81.087255477905273</v>
      </c>
      <c r="E8" s="6">
        <v>45985556</v>
      </c>
      <c r="F8" s="6">
        <v>17.89969635009766</v>
      </c>
      <c r="G8" s="11">
        <f t="shared" si="1"/>
        <v>377</v>
      </c>
      <c r="H8" s="12">
        <f t="shared" si="0"/>
        <v>8.1981592066426051E-6</v>
      </c>
    </row>
    <row r="9" spans="1:8" x14ac:dyDescent="0.25">
      <c r="A9" s="14"/>
      <c r="B9" s="7" t="s">
        <v>28</v>
      </c>
      <c r="C9" s="6">
        <v>462031157</v>
      </c>
      <c r="D9" s="6">
        <v>149.70844841003421</v>
      </c>
      <c r="E9" s="6">
        <v>462031157</v>
      </c>
      <c r="F9" s="6">
        <v>137.45354843139651</v>
      </c>
      <c r="G9" s="11">
        <f t="shared" si="1"/>
        <v>0</v>
      </c>
      <c r="H9" s="12">
        <f t="shared" si="0"/>
        <v>0</v>
      </c>
    </row>
    <row r="10" spans="1:8" x14ac:dyDescent="0.25">
      <c r="A10" s="14">
        <v>100</v>
      </c>
      <c r="B10" s="7" t="s">
        <v>29</v>
      </c>
      <c r="C10" s="6">
        <v>508355</v>
      </c>
      <c r="D10" s="6">
        <v>2.3087368011474609</v>
      </c>
      <c r="E10" s="6">
        <v>508355</v>
      </c>
      <c r="F10" s="6">
        <v>3.5661754608154301</v>
      </c>
      <c r="G10" s="11">
        <f t="shared" si="1"/>
        <v>0</v>
      </c>
      <c r="H10" s="12">
        <f t="shared" si="0"/>
        <v>0</v>
      </c>
    </row>
    <row r="11" spans="1:8" x14ac:dyDescent="0.25">
      <c r="A11" s="14"/>
      <c r="B11" s="7" t="s">
        <v>30</v>
      </c>
      <c r="C11" s="6">
        <v>5117058</v>
      </c>
      <c r="D11" s="6">
        <v>15.561092376708981</v>
      </c>
      <c r="E11" s="6">
        <v>5117058</v>
      </c>
      <c r="F11" s="6">
        <v>41.663352966308587</v>
      </c>
      <c r="G11" s="11">
        <f t="shared" si="1"/>
        <v>0</v>
      </c>
      <c r="H11" s="12">
        <f t="shared" si="0"/>
        <v>0</v>
      </c>
    </row>
    <row r="12" spans="1:8" x14ac:dyDescent="0.25">
      <c r="A12" s="14"/>
      <c r="B12" s="7" t="s">
        <v>31</v>
      </c>
      <c r="C12" s="6">
        <v>51140323</v>
      </c>
      <c r="D12" s="6">
        <v>6.2173862457275391</v>
      </c>
      <c r="E12" s="6">
        <v>51140831</v>
      </c>
      <c r="F12" s="6">
        <v>73.521142959594727</v>
      </c>
      <c r="G12" s="11">
        <f t="shared" si="1"/>
        <v>-508</v>
      </c>
      <c r="H12" s="12">
        <f t="shared" si="0"/>
        <v>-9.9334530992305235E-6</v>
      </c>
    </row>
    <row r="13" spans="1:8" x14ac:dyDescent="0.25">
      <c r="A13" s="14"/>
      <c r="B13" s="7" t="s">
        <v>32</v>
      </c>
      <c r="C13" s="6">
        <v>510525994</v>
      </c>
      <c r="D13" s="6">
        <v>90.569065093994141</v>
      </c>
      <c r="E13" s="6">
        <v>510525994</v>
      </c>
      <c r="F13" s="6">
        <v>76.272638320922852</v>
      </c>
      <c r="G13" s="11">
        <f t="shared" si="1"/>
        <v>0</v>
      </c>
      <c r="H13" s="12">
        <f t="shared" si="0"/>
        <v>0</v>
      </c>
    </row>
    <row r="14" spans="1:8" x14ac:dyDescent="0.25">
      <c r="A14" s="14">
        <v>110</v>
      </c>
      <c r="B14" s="7" t="s">
        <v>33</v>
      </c>
      <c r="C14" s="6">
        <v>560021</v>
      </c>
      <c r="D14" s="6">
        <v>45.318483352661133</v>
      </c>
      <c r="E14" s="6">
        <v>560021</v>
      </c>
      <c r="F14" s="6">
        <v>29.766277313232418</v>
      </c>
      <c r="G14" s="11">
        <f t="shared" si="1"/>
        <v>0</v>
      </c>
      <c r="H14" s="12">
        <f t="shared" si="0"/>
        <v>0</v>
      </c>
    </row>
    <row r="15" spans="1:8" x14ac:dyDescent="0.25">
      <c r="A15" s="14"/>
      <c r="B15" s="7" t="s">
        <v>34</v>
      </c>
      <c r="C15" s="6">
        <v>5604803</v>
      </c>
      <c r="D15" s="6">
        <v>37.757698059082031</v>
      </c>
      <c r="E15" s="6">
        <v>5604803</v>
      </c>
      <c r="F15" s="6">
        <v>33.99400520324707</v>
      </c>
      <c r="G15" s="11">
        <f t="shared" si="1"/>
        <v>0</v>
      </c>
      <c r="H15" s="12">
        <f t="shared" si="0"/>
        <v>0</v>
      </c>
    </row>
    <row r="16" spans="1:8" x14ac:dyDescent="0.25">
      <c r="A16" s="14"/>
      <c r="B16" s="7" t="s">
        <v>35</v>
      </c>
      <c r="C16" s="6">
        <v>55969798</v>
      </c>
      <c r="D16" s="6">
        <v>600.08635330200195</v>
      </c>
      <c r="E16" s="6">
        <v>55966366</v>
      </c>
      <c r="F16" s="6">
        <v>600.14412689208984</v>
      </c>
      <c r="G16" s="11">
        <f t="shared" si="1"/>
        <v>3432</v>
      </c>
      <c r="H16" s="12">
        <f>G16/C16</f>
        <v>6.1318784820341851E-5</v>
      </c>
    </row>
    <row r="17" spans="1:8" x14ac:dyDescent="0.25">
      <c r="A17" s="14"/>
      <c r="B17" s="7" t="s">
        <v>36</v>
      </c>
      <c r="C17" s="6">
        <v>559011909</v>
      </c>
      <c r="D17" s="6">
        <v>206.32535552978521</v>
      </c>
      <c r="E17" s="6">
        <v>559011909</v>
      </c>
      <c r="F17" s="6">
        <v>136.87300109863281</v>
      </c>
      <c r="G17" s="11">
        <f t="shared" si="1"/>
        <v>0</v>
      </c>
      <c r="H17" s="12">
        <f>G17/C17</f>
        <v>0</v>
      </c>
    </row>
    <row r="18" spans="1:8" x14ac:dyDescent="0.25">
      <c r="G18" s="10"/>
    </row>
  </sheetData>
  <mergeCells count="5">
    <mergeCell ref="A2:A5"/>
    <mergeCell ref="A6:A9"/>
    <mergeCell ref="A10:A13"/>
    <mergeCell ref="A14:A17"/>
    <mergeCell ref="G1:H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EF0A-D1AE-47C6-866C-E1CA3A8C766B}">
  <dimension ref="A1:H17"/>
  <sheetViews>
    <sheetView topLeftCell="I1" zoomScaleNormal="100" workbookViewId="0">
      <selection activeCell="J19" sqref="J19"/>
    </sheetView>
  </sheetViews>
  <sheetFormatPr defaultRowHeight="15" x14ac:dyDescent="0.25"/>
  <cols>
    <col min="1" max="1" width="7.5703125" bestFit="1" customWidth="1"/>
    <col min="2" max="2" width="21.5703125" bestFit="1" customWidth="1"/>
    <col min="3" max="3" width="16.28515625" bestFit="1" customWidth="1"/>
    <col min="4" max="4" width="19.28515625" bestFit="1" customWidth="1"/>
    <col min="5" max="5" width="12" bestFit="1" customWidth="1"/>
    <col min="6" max="6" width="15" bestFit="1" customWidth="1"/>
    <col min="8" max="8" width="12" bestFit="1" customWidth="1"/>
  </cols>
  <sheetData>
    <row r="1" spans="1:8" ht="15.75" x14ac:dyDescent="0.25">
      <c r="A1" s="4" t="s">
        <v>39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5" t="s">
        <v>40</v>
      </c>
      <c r="H1" s="16"/>
    </row>
    <row r="2" spans="1:8" x14ac:dyDescent="0.25">
      <c r="A2" s="14">
        <v>80</v>
      </c>
      <c r="B2" s="7" t="s">
        <v>21</v>
      </c>
      <c r="C2" s="6">
        <v>412159</v>
      </c>
      <c r="D2" s="6">
        <v>8.8214836120605469</v>
      </c>
      <c r="E2" s="6">
        <v>412145.99934902473</v>
      </c>
      <c r="F2" s="6">
        <v>11.544961929321291</v>
      </c>
      <c r="G2">
        <f>C2-E2</f>
        <v>13.000650975271128</v>
      </c>
      <c r="H2">
        <f>G2/C2</f>
        <v>3.1542805022506186E-5</v>
      </c>
    </row>
    <row r="3" spans="1:8" x14ac:dyDescent="0.25">
      <c r="A3" s="14"/>
      <c r="B3" s="7" t="s">
        <v>22</v>
      </c>
      <c r="C3" s="6">
        <v>4113600</v>
      </c>
      <c r="D3" s="6">
        <v>4.0176677703857422</v>
      </c>
      <c r="E3" s="6">
        <v>4113600</v>
      </c>
      <c r="F3" s="6">
        <v>12.81459808349609</v>
      </c>
      <c r="G3">
        <f t="shared" ref="G3:G17" si="0">C3-E3</f>
        <v>0</v>
      </c>
      <c r="H3">
        <f t="shared" ref="H3:H17" si="1">G3/C3</f>
        <v>0</v>
      </c>
    </row>
    <row r="4" spans="1:8" x14ac:dyDescent="0.25">
      <c r="A4" s="14"/>
      <c r="B4" s="7" t="s">
        <v>23</v>
      </c>
      <c r="C4" s="6">
        <v>41188704</v>
      </c>
      <c r="D4" s="6">
        <v>25.386869430541989</v>
      </c>
      <c r="E4" s="6">
        <v>41188704</v>
      </c>
      <c r="F4" s="6">
        <v>14.550754547119141</v>
      </c>
      <c r="G4">
        <f t="shared" si="0"/>
        <v>0</v>
      </c>
      <c r="H4">
        <f t="shared" si="1"/>
        <v>0</v>
      </c>
    </row>
    <row r="5" spans="1:8" x14ac:dyDescent="0.25">
      <c r="A5" s="14"/>
      <c r="B5" s="7" t="s">
        <v>24</v>
      </c>
      <c r="C5" s="6">
        <v>411782560</v>
      </c>
      <c r="D5" s="6">
        <v>11.764730453491209</v>
      </c>
      <c r="E5" s="6">
        <v>411787551.99999988</v>
      </c>
      <c r="F5" s="6">
        <v>33.573881149291992</v>
      </c>
      <c r="G5">
        <f t="shared" si="0"/>
        <v>-4991.9999998807907</v>
      </c>
      <c r="H5">
        <f t="shared" si="1"/>
        <v>-1.2122902922068363E-5</v>
      </c>
    </row>
    <row r="6" spans="1:8" x14ac:dyDescent="0.25">
      <c r="A6" s="14">
        <v>90</v>
      </c>
      <c r="B6" s="7" t="s">
        <v>25</v>
      </c>
      <c r="C6" s="6">
        <v>464374</v>
      </c>
      <c r="D6" s="6">
        <v>19.565864562988281</v>
      </c>
      <c r="E6" s="6">
        <v>464374</v>
      </c>
      <c r="F6" s="6">
        <v>31.008481979370121</v>
      </c>
      <c r="G6">
        <f t="shared" si="0"/>
        <v>0</v>
      </c>
      <c r="H6">
        <f t="shared" si="1"/>
        <v>0</v>
      </c>
    </row>
    <row r="7" spans="1:8" x14ac:dyDescent="0.25">
      <c r="A7" s="14"/>
      <c r="B7" s="7" t="s">
        <v>26</v>
      </c>
      <c r="C7" s="6">
        <v>4622138</v>
      </c>
      <c r="D7" s="6">
        <v>12.48653411865234</v>
      </c>
      <c r="E7" s="6">
        <v>4622053</v>
      </c>
      <c r="F7" s="6">
        <v>37.410120010375977</v>
      </c>
      <c r="G7">
        <f t="shared" si="0"/>
        <v>85</v>
      </c>
      <c r="H7">
        <f t="shared" si="1"/>
        <v>1.8389758159535694E-5</v>
      </c>
    </row>
    <row r="8" spans="1:8" x14ac:dyDescent="0.25">
      <c r="A8" s="14"/>
      <c r="B8" s="7" t="s">
        <v>27</v>
      </c>
      <c r="C8" s="6">
        <v>46433615</v>
      </c>
      <c r="D8" s="6">
        <v>15.990468978881839</v>
      </c>
      <c r="E8" s="6">
        <v>46433615</v>
      </c>
      <c r="F8" s="6">
        <v>32.118770599365227</v>
      </c>
      <c r="G8">
        <f t="shared" si="0"/>
        <v>0</v>
      </c>
      <c r="H8">
        <f t="shared" si="1"/>
        <v>0</v>
      </c>
    </row>
    <row r="9" spans="1:8" x14ac:dyDescent="0.25">
      <c r="A9" s="14"/>
      <c r="B9" s="7" t="s">
        <v>28</v>
      </c>
      <c r="C9" s="6">
        <v>466293346</v>
      </c>
      <c r="D9" s="6">
        <v>18.352912902832031</v>
      </c>
      <c r="E9" s="6">
        <v>466298694</v>
      </c>
      <c r="F9" s="6">
        <v>45.066659927368157</v>
      </c>
      <c r="G9">
        <f t="shared" si="0"/>
        <v>-5348</v>
      </c>
      <c r="H9">
        <f t="shared" si="1"/>
        <v>-1.1469175028716794E-5</v>
      </c>
    </row>
    <row r="10" spans="1:8" x14ac:dyDescent="0.25">
      <c r="A10" s="14">
        <v>100</v>
      </c>
      <c r="B10" s="7" t="s">
        <v>29</v>
      </c>
      <c r="C10" s="6">
        <v>508732</v>
      </c>
      <c r="D10" s="6">
        <v>37.317234039306641</v>
      </c>
      <c r="E10" s="6">
        <v>508714</v>
      </c>
      <c r="F10" s="6">
        <v>21.599077224731449</v>
      </c>
      <c r="G10">
        <f t="shared" si="0"/>
        <v>18</v>
      </c>
      <c r="H10">
        <f t="shared" si="1"/>
        <v>3.5382087228639047E-5</v>
      </c>
    </row>
    <row r="11" spans="1:8" x14ac:dyDescent="0.25">
      <c r="A11" s="14"/>
      <c r="B11" s="7" t="s">
        <v>30</v>
      </c>
      <c r="C11" s="6">
        <v>5152573</v>
      </c>
      <c r="D11" s="6">
        <v>1.5977039337158201</v>
      </c>
      <c r="E11" s="6">
        <v>5152573</v>
      </c>
      <c r="F11" s="6">
        <v>32.221935272216797</v>
      </c>
      <c r="G11">
        <f t="shared" si="0"/>
        <v>0</v>
      </c>
      <c r="H11">
        <f t="shared" si="1"/>
        <v>0</v>
      </c>
    </row>
    <row r="12" spans="1:8" x14ac:dyDescent="0.25">
      <c r="A12" s="14"/>
      <c r="B12" s="7" t="s">
        <v>31</v>
      </c>
      <c r="C12" s="6">
        <v>51156328</v>
      </c>
      <c r="D12" s="6">
        <v>1.9853420257568359</v>
      </c>
      <c r="E12" s="6">
        <v>51156328</v>
      </c>
      <c r="F12" s="6">
        <v>37.741886138916023</v>
      </c>
      <c r="G12">
        <f t="shared" si="0"/>
        <v>0</v>
      </c>
      <c r="H12">
        <f t="shared" si="1"/>
        <v>0</v>
      </c>
    </row>
    <row r="13" spans="1:8" x14ac:dyDescent="0.25">
      <c r="A13" s="14"/>
      <c r="B13" s="7" t="s">
        <v>32</v>
      </c>
      <c r="C13" s="6">
        <v>510570185</v>
      </c>
      <c r="D13" s="6">
        <v>30.85516357421875</v>
      </c>
      <c r="E13" s="6">
        <v>510571008</v>
      </c>
      <c r="F13" s="6">
        <v>37.174491882324219</v>
      </c>
      <c r="G13">
        <f t="shared" si="0"/>
        <v>-823</v>
      </c>
      <c r="H13">
        <f t="shared" si="1"/>
        <v>-1.611923344094211E-6</v>
      </c>
    </row>
    <row r="14" spans="1:8" x14ac:dyDescent="0.25">
      <c r="A14" s="14">
        <v>110</v>
      </c>
      <c r="B14" s="7" t="s">
        <v>33</v>
      </c>
      <c r="C14" s="6">
        <v>564608</v>
      </c>
      <c r="D14" s="6">
        <v>27.261581420898441</v>
      </c>
      <c r="E14" s="6">
        <v>564605</v>
      </c>
      <c r="F14" s="6">
        <v>61.238960266113281</v>
      </c>
      <c r="G14">
        <f t="shared" si="0"/>
        <v>3</v>
      </c>
      <c r="H14">
        <f t="shared" si="1"/>
        <v>5.3134209929721149E-6</v>
      </c>
    </row>
    <row r="15" spans="1:8" x14ac:dyDescent="0.25">
      <c r="A15" s="14"/>
      <c r="B15" s="7" t="s">
        <v>34</v>
      </c>
      <c r="C15" s="6">
        <v>5632566</v>
      </c>
      <c r="D15" s="6">
        <v>30.322874069213871</v>
      </c>
      <c r="E15" s="6">
        <v>5632581.0000000019</v>
      </c>
      <c r="F15" s="6">
        <v>32.129318237304688</v>
      </c>
      <c r="G15">
        <f t="shared" si="0"/>
        <v>-15.000000001862645</v>
      </c>
      <c r="H15">
        <f t="shared" si="1"/>
        <v>-2.6630846406171975E-6</v>
      </c>
    </row>
    <row r="16" spans="1:8" x14ac:dyDescent="0.25">
      <c r="A16" s="14"/>
      <c r="B16" s="7" t="s">
        <v>35</v>
      </c>
      <c r="C16" s="6">
        <v>56102619</v>
      </c>
      <c r="D16" s="6">
        <v>3.4963397979736328</v>
      </c>
      <c r="E16" s="6">
        <v>56102618.999999993</v>
      </c>
      <c r="F16" s="6">
        <v>23.511505126953121</v>
      </c>
      <c r="G16">
        <f t="shared" si="0"/>
        <v>0</v>
      </c>
      <c r="H16">
        <f t="shared" si="1"/>
        <v>0</v>
      </c>
    </row>
    <row r="17" spans="1:8" x14ac:dyDescent="0.25">
      <c r="A17" s="14"/>
      <c r="B17" s="7" t="s">
        <v>36</v>
      </c>
      <c r="C17" s="6">
        <v>561896157</v>
      </c>
      <c r="D17" s="6">
        <v>10.696640014648439</v>
      </c>
      <c r="E17" s="6">
        <v>561934801</v>
      </c>
      <c r="F17" s="6">
        <v>26.439168930053711</v>
      </c>
      <c r="G17">
        <f t="shared" si="0"/>
        <v>-38644</v>
      </c>
      <c r="H17">
        <f t="shared" si="1"/>
        <v>-6.8774273535385656E-5</v>
      </c>
    </row>
  </sheetData>
  <mergeCells count="5">
    <mergeCell ref="A2:A5"/>
    <mergeCell ref="A6:A9"/>
    <mergeCell ref="A10:A13"/>
    <mergeCell ref="A14:A17"/>
    <mergeCell ref="G1:H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3B6-5E92-4FDB-8A80-24EFC003668D}">
  <dimension ref="A1:P17"/>
  <sheetViews>
    <sheetView topLeftCell="A4" zoomScale="70" zoomScaleNormal="70" workbookViewId="0">
      <selection activeCell="M21" sqref="M21"/>
    </sheetView>
  </sheetViews>
  <sheetFormatPr defaultRowHeight="15" x14ac:dyDescent="0.25"/>
  <cols>
    <col min="2" max="2" width="21.5703125" style="3" bestFit="1" customWidth="1"/>
    <col min="3" max="3" width="11.7109375" bestFit="1" customWidth="1"/>
    <col min="4" max="4" width="10" bestFit="1" customWidth="1"/>
    <col min="5" max="5" width="14.42578125" bestFit="1" customWidth="1"/>
    <col min="6" max="6" width="16" bestFit="1" customWidth="1"/>
    <col min="7" max="7" width="18.85546875" bestFit="1" customWidth="1"/>
    <col min="8" max="8" width="23.140625" bestFit="1" customWidth="1"/>
    <col min="9" max="9" width="19.42578125" bestFit="1" customWidth="1"/>
    <col min="10" max="10" width="23.7109375" bestFit="1" customWidth="1"/>
    <col min="11" max="11" width="24.5703125" bestFit="1" customWidth="1"/>
    <col min="12" max="12" width="28.85546875" bestFit="1" customWidth="1"/>
    <col min="14" max="14" width="18.140625" bestFit="1" customWidth="1"/>
    <col min="15" max="15" width="15.140625" bestFit="1" customWidth="1"/>
    <col min="16" max="16" width="14.85546875" bestFit="1" customWidth="1"/>
  </cols>
  <sheetData>
    <row r="1" spans="1:16" ht="15.75" x14ac:dyDescent="0.25">
      <c r="A1" s="4" t="s">
        <v>39</v>
      </c>
      <c r="B1" s="4" t="s">
        <v>0</v>
      </c>
      <c r="C1" s="5" t="s">
        <v>13</v>
      </c>
      <c r="D1" s="5" t="s">
        <v>37</v>
      </c>
      <c r="E1" s="5" t="s">
        <v>38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N1" s="1" t="s">
        <v>1</v>
      </c>
      <c r="O1" s="13" t="s">
        <v>42</v>
      </c>
    </row>
    <row r="2" spans="1:16" x14ac:dyDescent="0.25">
      <c r="A2" s="14">
        <v>80</v>
      </c>
      <c r="B2" s="2" t="s">
        <v>21</v>
      </c>
      <c r="C2" s="6">
        <v>409722</v>
      </c>
      <c r="D2" s="6">
        <v>409813</v>
      </c>
      <c r="E2" s="6">
        <v>20.083002090454102</v>
      </c>
      <c r="F2" s="6">
        <v>496.10369110107422</v>
      </c>
      <c r="G2" s="6">
        <v>409722</v>
      </c>
      <c r="H2" s="6">
        <v>15.52505493164062</v>
      </c>
      <c r="I2" s="6">
        <v>409735</v>
      </c>
      <c r="J2" s="6">
        <v>20.922439575195309</v>
      </c>
      <c r="K2" s="6">
        <v>409722</v>
      </c>
      <c r="L2" s="6">
        <v>19.1168327331543</v>
      </c>
      <c r="N2" s="6">
        <v>409722</v>
      </c>
      <c r="O2">
        <f>_xlfn.STDEV.S(K2,I2,G2,D2,C2)</f>
        <v>39.644671773139954</v>
      </c>
      <c r="P2">
        <f>O2/N2</f>
        <v>9.6759929349998175E-5</v>
      </c>
    </row>
    <row r="3" spans="1:16" x14ac:dyDescent="0.25">
      <c r="A3" s="14"/>
      <c r="B3" s="2" t="s">
        <v>22</v>
      </c>
      <c r="C3" s="6">
        <v>4111507</v>
      </c>
      <c r="D3" s="6">
        <v>4112047</v>
      </c>
      <c r="E3" s="6">
        <v>23.083070755004879</v>
      </c>
      <c r="F3" s="6">
        <v>267.79126358032232</v>
      </c>
      <c r="G3" s="6">
        <v>4111507</v>
      </c>
      <c r="H3" s="6">
        <v>58.476875305175781</v>
      </c>
      <c r="I3" s="6">
        <v>4111507</v>
      </c>
      <c r="J3" s="6">
        <v>31.290128707885739</v>
      </c>
      <c r="K3" s="6">
        <v>4111507</v>
      </c>
      <c r="L3" s="6">
        <v>64.91448974609375</v>
      </c>
      <c r="N3" s="6">
        <v>4111507</v>
      </c>
      <c r="O3">
        <f>_xlfn.STDEV.S(K3,I3,G3,D3,C3)</f>
        <v>241.49534156997728</v>
      </c>
      <c r="P3">
        <f>O3/N3</f>
        <v>5.8736453949847901E-5</v>
      </c>
    </row>
    <row r="4" spans="1:16" x14ac:dyDescent="0.25">
      <c r="A4" s="14"/>
      <c r="B4" s="2" t="s">
        <v>23</v>
      </c>
      <c r="C4" s="6">
        <v>40817380</v>
      </c>
      <c r="D4" s="6">
        <v>40859873</v>
      </c>
      <c r="E4" s="6">
        <v>20.04581260681152</v>
      </c>
      <c r="F4" s="6">
        <v>140.36360931396479</v>
      </c>
      <c r="G4" s="6">
        <v>40817380</v>
      </c>
      <c r="H4" s="6">
        <v>11.70468711853027</v>
      </c>
      <c r="I4" s="6">
        <v>40817380</v>
      </c>
      <c r="J4" s="6">
        <v>21.969753265380859</v>
      </c>
      <c r="K4" s="6">
        <v>40817380</v>
      </c>
      <c r="L4" s="6">
        <v>28.201797485351559</v>
      </c>
      <c r="N4" s="6">
        <v>40817380</v>
      </c>
      <c r="O4">
        <f>_xlfn.STDEV.S(K4,I4,G4,D4,C4)</f>
        <v>19003.447313579712</v>
      </c>
      <c r="P4">
        <f>O4/N4</f>
        <v>4.6557244275795539E-4</v>
      </c>
    </row>
    <row r="5" spans="1:16" x14ac:dyDescent="0.25">
      <c r="A5" s="14"/>
      <c r="B5" s="2" t="s">
        <v>24</v>
      </c>
      <c r="C5" s="6">
        <v>410717802</v>
      </c>
      <c r="D5" s="6">
        <v>410720272</v>
      </c>
      <c r="E5" s="6">
        <v>20.61766242980957</v>
      </c>
      <c r="F5" s="6">
        <v>600.04610824584961</v>
      </c>
      <c r="G5" s="6">
        <v>410717802</v>
      </c>
      <c r="H5" s="6">
        <v>26.129989624023441</v>
      </c>
      <c r="I5" s="6">
        <v>410720272</v>
      </c>
      <c r="J5" s="6">
        <v>14.249612808227541</v>
      </c>
      <c r="K5" s="6">
        <v>410717802</v>
      </c>
      <c r="L5" s="6">
        <v>13.449558258056641</v>
      </c>
      <c r="N5" s="6">
        <v>410753722</v>
      </c>
      <c r="O5">
        <f>_xlfn.STDEV.S(K5,I5,G5,D5,C5)</f>
        <v>1352.8747170377603</v>
      </c>
      <c r="P5">
        <f>O5/N5</f>
        <v>3.2936395815246205E-6</v>
      </c>
    </row>
    <row r="6" spans="1:16" x14ac:dyDescent="0.25">
      <c r="A6" s="14">
        <v>90</v>
      </c>
      <c r="B6" s="2" t="s">
        <v>25</v>
      </c>
      <c r="C6" s="6">
        <v>459827</v>
      </c>
      <c r="D6" s="6">
        <v>461973</v>
      </c>
      <c r="E6" s="6">
        <v>20.76323127746582</v>
      </c>
      <c r="F6" s="6">
        <v>600.08000946044922</v>
      </c>
      <c r="G6" s="6">
        <v>459496</v>
      </c>
      <c r="H6" s="6">
        <v>91.630926132202148</v>
      </c>
      <c r="I6" s="6">
        <v>459496</v>
      </c>
      <c r="J6" s="6">
        <v>175.03153228759771</v>
      </c>
      <c r="K6" s="6">
        <v>459496</v>
      </c>
      <c r="L6" s="6">
        <v>148.48299980163571</v>
      </c>
      <c r="N6" s="6">
        <v>459496</v>
      </c>
      <c r="O6">
        <f>_xlfn.STDEV.S(K6,I6,G6,D6,C6)</f>
        <v>1080.2913033066591</v>
      </c>
      <c r="P6">
        <f>O6/N6</f>
        <v>2.3510352719211028E-3</v>
      </c>
    </row>
    <row r="7" spans="1:16" x14ac:dyDescent="0.25">
      <c r="A7" s="14"/>
      <c r="B7" s="2" t="s">
        <v>26</v>
      </c>
      <c r="C7" s="6">
        <v>4580623</v>
      </c>
      <c r="D7" s="6">
        <v>4599788</v>
      </c>
      <c r="E7" s="6">
        <v>20.792415618896481</v>
      </c>
      <c r="F7" s="6">
        <v>600.05868911743164</v>
      </c>
      <c r="G7" s="6">
        <v>4580691</v>
      </c>
      <c r="H7" s="6">
        <v>17.017524719238281</v>
      </c>
      <c r="I7" s="6">
        <v>4580691</v>
      </c>
      <c r="J7" s="6">
        <v>17.554754257202148</v>
      </c>
      <c r="K7" s="6">
        <v>4580691</v>
      </c>
      <c r="L7" s="6">
        <v>36.03843879699707</v>
      </c>
      <c r="N7" s="6">
        <v>4580691</v>
      </c>
      <c r="O7">
        <f>_xlfn.STDEV.S(K7,I7,G7,D7,C7)</f>
        <v>8548.0913776117304</v>
      </c>
      <c r="P7">
        <f>O7/N7</f>
        <v>1.8661139504087332E-3</v>
      </c>
    </row>
    <row r="8" spans="1:16" x14ac:dyDescent="0.25">
      <c r="A8" s="14"/>
      <c r="B8" s="2" t="s">
        <v>27</v>
      </c>
      <c r="C8" s="6">
        <v>45985332</v>
      </c>
      <c r="D8" s="6">
        <v>46183143</v>
      </c>
      <c r="E8" s="6">
        <v>20.234453201293949</v>
      </c>
      <c r="F8" s="6">
        <v>600.04956245422363</v>
      </c>
      <c r="G8" s="6">
        <v>45985556</v>
      </c>
      <c r="H8" s="6">
        <v>39.209508895874023</v>
      </c>
      <c r="I8" s="6">
        <v>45985933</v>
      </c>
      <c r="J8" s="6">
        <v>61.641963958740227</v>
      </c>
      <c r="K8" s="6">
        <v>45985558</v>
      </c>
      <c r="L8" s="6">
        <v>33.291492462158203</v>
      </c>
      <c r="N8" s="6">
        <v>45985332</v>
      </c>
      <c r="O8">
        <f>_xlfn.STDEV.S(K8,I8,G8,D8,C8)</f>
        <v>88346.526764214112</v>
      </c>
      <c r="P8">
        <f>O8/N8</f>
        <v>1.9211892775769046E-3</v>
      </c>
    </row>
    <row r="9" spans="1:16" x14ac:dyDescent="0.25">
      <c r="A9" s="14"/>
      <c r="B9" s="2" t="s">
        <v>28</v>
      </c>
      <c r="C9" s="6">
        <v>462038978</v>
      </c>
      <c r="D9" s="6">
        <v>462872287</v>
      </c>
      <c r="E9" s="6">
        <v>20.781026840209961</v>
      </c>
      <c r="F9" s="6">
        <v>600.09000778198242</v>
      </c>
      <c r="G9" s="6">
        <v>462031981</v>
      </c>
      <c r="H9" s="6">
        <v>81.249685287475586</v>
      </c>
      <c r="I9" s="6">
        <v>462031157</v>
      </c>
      <c r="J9" s="6">
        <v>106.792163848877</v>
      </c>
      <c r="K9" s="6">
        <v>462031157</v>
      </c>
      <c r="L9" s="6">
        <v>137.95389938354489</v>
      </c>
      <c r="N9" s="6">
        <v>462031981</v>
      </c>
      <c r="O9">
        <f>_xlfn.STDEV.S(K9,I9,G9,D9,C9)</f>
        <v>375212.61099275434</v>
      </c>
      <c r="P9">
        <f>O9/N9</f>
        <v>8.1209229322321377E-4</v>
      </c>
    </row>
    <row r="10" spans="1:16" x14ac:dyDescent="0.25">
      <c r="A10" s="14">
        <v>100</v>
      </c>
      <c r="B10" s="2" t="s">
        <v>29</v>
      </c>
      <c r="C10" s="6">
        <v>508355</v>
      </c>
      <c r="D10" s="6">
        <v>508355</v>
      </c>
      <c r="E10" s="6">
        <v>20.849617004394531</v>
      </c>
      <c r="F10" s="6">
        <v>600.05648994445801</v>
      </c>
      <c r="G10" s="6">
        <v>508355</v>
      </c>
      <c r="H10" s="6">
        <v>1.5174961090087891</v>
      </c>
      <c r="I10" s="6">
        <v>508355</v>
      </c>
      <c r="J10" s="6">
        <v>1.631196975708008</v>
      </c>
      <c r="K10" s="6">
        <v>508355</v>
      </c>
      <c r="L10" s="6">
        <v>3.6029338836669922</v>
      </c>
      <c r="N10" s="6">
        <v>508355</v>
      </c>
      <c r="O10">
        <f>_xlfn.STDEV.S(K10,I10,G10,D10,C10)</f>
        <v>0</v>
      </c>
      <c r="P10">
        <f>O10/N10</f>
        <v>0</v>
      </c>
    </row>
    <row r="11" spans="1:16" x14ac:dyDescent="0.25">
      <c r="A11" s="14"/>
      <c r="B11" s="2" t="s">
        <v>30</v>
      </c>
      <c r="C11" s="6">
        <v>5117058</v>
      </c>
      <c r="D11" s="6">
        <v>5127989</v>
      </c>
      <c r="E11" s="6">
        <v>20.183586120605469</v>
      </c>
      <c r="F11" s="6">
        <v>600.05915641784668</v>
      </c>
      <c r="G11" s="6">
        <v>5117279</v>
      </c>
      <c r="H11" s="6">
        <v>22.452363967895511</v>
      </c>
      <c r="I11" s="6">
        <v>5117058</v>
      </c>
      <c r="J11" s="6">
        <v>14.38014602661133</v>
      </c>
      <c r="K11" s="6">
        <v>5117058</v>
      </c>
      <c r="L11" s="6">
        <v>42.959794998168952</v>
      </c>
      <c r="N11" s="6">
        <v>5117279</v>
      </c>
      <c r="O11">
        <f>_xlfn.STDEV.S(K11,I11,G11,D11,C11)</f>
        <v>4864.7245862432956</v>
      </c>
      <c r="P11">
        <f>O11/N11</f>
        <v>9.5064673750313309E-4</v>
      </c>
    </row>
    <row r="12" spans="1:16" x14ac:dyDescent="0.25">
      <c r="A12" s="14"/>
      <c r="B12" s="2" t="s">
        <v>31</v>
      </c>
      <c r="C12" s="6">
        <v>51136945</v>
      </c>
      <c r="D12" s="6">
        <v>51152736</v>
      </c>
      <c r="E12" s="6">
        <v>30.912443161010739</v>
      </c>
      <c r="F12" s="6">
        <v>600.06297302246094</v>
      </c>
      <c r="G12" s="6">
        <v>51136945</v>
      </c>
      <c r="H12" s="6">
        <v>27.293498992919918</v>
      </c>
      <c r="I12" s="6">
        <v>51136945</v>
      </c>
      <c r="J12" s="6">
        <v>30.508729934692379</v>
      </c>
      <c r="K12" s="6">
        <v>51138620</v>
      </c>
      <c r="L12" s="6">
        <v>49.334571838378913</v>
      </c>
      <c r="N12" s="6">
        <v>51136945</v>
      </c>
      <c r="O12">
        <f>_xlfn.STDEV.S(K12,I12,G12,D12,C12)</f>
        <v>6912.8336230521272</v>
      </c>
      <c r="P12">
        <f>O12/N12</f>
        <v>1.3518276508407234E-4</v>
      </c>
    </row>
    <row r="13" spans="1:16" x14ac:dyDescent="0.25">
      <c r="A13" s="14"/>
      <c r="B13" s="2" t="s">
        <v>32</v>
      </c>
      <c r="C13" s="6">
        <v>510525994</v>
      </c>
      <c r="D13" s="6">
        <v>512109461</v>
      </c>
      <c r="E13" s="6">
        <v>32.378545761108398</v>
      </c>
      <c r="F13" s="6">
        <v>600.07079124450684</v>
      </c>
      <c r="G13" s="6">
        <v>510525994</v>
      </c>
      <c r="H13" s="6">
        <v>23.401004791259769</v>
      </c>
      <c r="I13" s="6">
        <v>510525994</v>
      </c>
      <c r="J13" s="6">
        <v>38.953155517578118</v>
      </c>
      <c r="K13" s="6">
        <v>510525994</v>
      </c>
      <c r="L13" s="6">
        <v>105.1550045013428</v>
      </c>
      <c r="N13" s="6">
        <v>510525994</v>
      </c>
      <c r="O13">
        <f>_xlfn.STDEV.S(K13,I13,G13,D13,C13)</f>
        <v>708147.97042553197</v>
      </c>
      <c r="P13">
        <f>O13/N13</f>
        <v>1.387094836987932E-3</v>
      </c>
    </row>
    <row r="14" spans="1:16" x14ac:dyDescent="0.25">
      <c r="A14" s="14">
        <v>110</v>
      </c>
      <c r="B14" s="2" t="s">
        <v>33</v>
      </c>
      <c r="C14" s="6">
        <v>560021</v>
      </c>
      <c r="D14" s="6">
        <v>560021</v>
      </c>
      <c r="E14" s="6">
        <v>20.053068161010739</v>
      </c>
      <c r="F14" s="6">
        <v>600.07690620422363</v>
      </c>
      <c r="G14" s="6">
        <v>560021</v>
      </c>
      <c r="H14" s="6">
        <v>36.105953216552727</v>
      </c>
      <c r="I14" s="6">
        <v>560021</v>
      </c>
      <c r="J14" s="6">
        <v>19.29853439331055</v>
      </c>
      <c r="K14" s="6">
        <v>560029</v>
      </c>
      <c r="L14" s="6">
        <v>25.816019058227539</v>
      </c>
      <c r="N14" s="6">
        <v>560021</v>
      </c>
      <c r="O14">
        <f>_xlfn.STDEV.S(K14,I14,G14,D14,C14)</f>
        <v>3.5777087639996634</v>
      </c>
      <c r="P14">
        <f>O14/N14</f>
        <v>6.388526080271389E-6</v>
      </c>
    </row>
    <row r="15" spans="1:16" x14ac:dyDescent="0.25">
      <c r="A15" s="14"/>
      <c r="B15" s="2" t="s">
        <v>34</v>
      </c>
      <c r="C15" s="6">
        <v>5604791</v>
      </c>
      <c r="D15" s="6">
        <v>5604791</v>
      </c>
      <c r="E15" s="6">
        <v>20.229763031005859</v>
      </c>
      <c r="F15" s="6">
        <v>600.13714599609375</v>
      </c>
      <c r="G15" s="6">
        <v>5604791</v>
      </c>
      <c r="H15" s="6">
        <v>12.6655330657959</v>
      </c>
      <c r="I15" s="6">
        <v>5604791</v>
      </c>
      <c r="J15" s="6">
        <v>32.622837066650391</v>
      </c>
      <c r="K15" s="6">
        <v>5604791</v>
      </c>
      <c r="L15" s="6">
        <v>38.116968154907227</v>
      </c>
      <c r="N15" s="6">
        <v>5604791</v>
      </c>
      <c r="O15">
        <f>_xlfn.STDEV.S(K15,I15,G15,D15,C15)</f>
        <v>0</v>
      </c>
      <c r="P15">
        <f>O15/N15</f>
        <v>0</v>
      </c>
    </row>
    <row r="16" spans="1:16" x14ac:dyDescent="0.25">
      <c r="A16" s="14"/>
      <c r="B16" s="2" t="s">
        <v>35</v>
      </c>
      <c r="C16" s="6">
        <v>55978973</v>
      </c>
      <c r="D16" s="6">
        <v>56316410</v>
      </c>
      <c r="E16" s="6">
        <v>20.454893112182621</v>
      </c>
      <c r="F16" s="6">
        <v>600.16940879821777</v>
      </c>
      <c r="G16" s="6">
        <v>55966366</v>
      </c>
      <c r="H16" s="6">
        <v>163.59444808959961</v>
      </c>
      <c r="I16" s="6">
        <v>55966366</v>
      </c>
      <c r="J16" s="6">
        <v>193.09024810791021</v>
      </c>
      <c r="K16" s="6">
        <v>55966366</v>
      </c>
      <c r="L16" s="6">
        <v>244.6635856628418</v>
      </c>
      <c r="N16" s="6">
        <v>55966366</v>
      </c>
      <c r="O16">
        <f>_xlfn.STDEV.S(K16,I16,G16,D16,C16)</f>
        <v>155230.9479652817</v>
      </c>
      <c r="P16">
        <f>O16/N16</f>
        <v>2.7736470859173112E-3</v>
      </c>
    </row>
    <row r="17" spans="1:16" x14ac:dyDescent="0.25">
      <c r="A17" s="14"/>
      <c r="B17" s="2" t="s">
        <v>36</v>
      </c>
      <c r="C17" s="6">
        <v>559033897</v>
      </c>
      <c r="D17" s="6">
        <v>559885734</v>
      </c>
      <c r="E17" s="6">
        <v>20.07962608337402</v>
      </c>
      <c r="F17" s="6">
        <v>600.07397842407227</v>
      </c>
      <c r="G17" s="6">
        <v>559011909</v>
      </c>
      <c r="H17" s="6">
        <v>124.31553649902339</v>
      </c>
      <c r="I17" s="6">
        <v>559011909</v>
      </c>
      <c r="J17" s="6">
        <v>223.10422134399411</v>
      </c>
      <c r="K17" s="6">
        <v>559011909</v>
      </c>
      <c r="L17" s="6">
        <v>209.99930000305179</v>
      </c>
      <c r="N17" s="6">
        <v>559011909</v>
      </c>
      <c r="O17">
        <f>_xlfn.STDEV.S(K17,I17,G17,D17,C17)</f>
        <v>388444.78905476385</v>
      </c>
      <c r="P17">
        <f>O17/N17</f>
        <v>6.9487748436279531E-4</v>
      </c>
    </row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AEDF-CBB7-4693-8A4F-53471EEF3998}">
  <dimension ref="A1:F17"/>
  <sheetViews>
    <sheetView tabSelected="1" workbookViewId="0">
      <selection activeCell="G14" sqref="G14"/>
    </sheetView>
  </sheetViews>
  <sheetFormatPr defaultRowHeight="15" x14ac:dyDescent="0.25"/>
  <cols>
    <col min="2" max="2" width="21.5703125" bestFit="1" customWidth="1"/>
    <col min="3" max="3" width="11.7109375" bestFit="1" customWidth="1"/>
    <col min="4" max="4" width="10" bestFit="1" customWidth="1"/>
    <col min="6" max="6" width="12.7109375" bestFit="1" customWidth="1"/>
  </cols>
  <sheetData>
    <row r="1" spans="1:6" ht="15.75" x14ac:dyDescent="0.25">
      <c r="A1" s="4" t="s">
        <v>39</v>
      </c>
      <c r="B1" s="4" t="s">
        <v>0</v>
      </c>
      <c r="C1" s="5" t="s">
        <v>13</v>
      </c>
      <c r="D1" s="5" t="s">
        <v>37</v>
      </c>
      <c r="E1" s="17" t="s">
        <v>40</v>
      </c>
      <c r="F1" s="18"/>
    </row>
    <row r="2" spans="1:6" x14ac:dyDescent="0.25">
      <c r="A2" s="14">
        <v>80</v>
      </c>
      <c r="B2" s="2" t="s">
        <v>21</v>
      </c>
      <c r="C2" s="6">
        <v>409722</v>
      </c>
      <c r="D2" s="6">
        <v>409813</v>
      </c>
      <c r="E2">
        <f>C2-D2</f>
        <v>-91</v>
      </c>
      <c r="F2">
        <f>E2/C2</f>
        <v>-2.2210181537725581E-4</v>
      </c>
    </row>
    <row r="3" spans="1:6" x14ac:dyDescent="0.25">
      <c r="A3" s="14"/>
      <c r="B3" s="2" t="s">
        <v>22</v>
      </c>
      <c r="C3" s="6">
        <v>4111507</v>
      </c>
      <c r="D3" s="6">
        <v>4112047</v>
      </c>
      <c r="E3">
        <f t="shared" ref="E3:E17" si="0">C3-D3</f>
        <v>-540</v>
      </c>
      <c r="F3">
        <f t="shared" ref="F3:F17" si="1">E3/C3</f>
        <v>-1.3133870378914593E-4</v>
      </c>
    </row>
    <row r="4" spans="1:6" x14ac:dyDescent="0.25">
      <c r="A4" s="14"/>
      <c r="B4" s="2" t="s">
        <v>23</v>
      </c>
      <c r="C4" s="6">
        <v>40817380</v>
      </c>
      <c r="D4" s="6">
        <v>40859873</v>
      </c>
      <c r="E4">
        <f t="shared" si="0"/>
        <v>-42493</v>
      </c>
      <c r="F4">
        <f t="shared" si="1"/>
        <v>-1.0410516304574179E-3</v>
      </c>
    </row>
    <row r="5" spans="1:6" x14ac:dyDescent="0.25">
      <c r="A5" s="14"/>
      <c r="B5" s="2" t="s">
        <v>24</v>
      </c>
      <c r="C5" s="6">
        <v>410717802</v>
      </c>
      <c r="D5" s="6">
        <v>410720272</v>
      </c>
      <c r="E5">
        <f t="shared" si="0"/>
        <v>-2470</v>
      </c>
      <c r="F5">
        <f t="shared" si="1"/>
        <v>-6.0138615564562255E-6</v>
      </c>
    </row>
    <row r="6" spans="1:6" x14ac:dyDescent="0.25">
      <c r="A6" s="14">
        <v>90</v>
      </c>
      <c r="B6" s="2" t="s">
        <v>25</v>
      </c>
      <c r="C6" s="6">
        <v>459827</v>
      </c>
      <c r="D6" s="6">
        <v>461973</v>
      </c>
      <c r="E6">
        <f t="shared" si="0"/>
        <v>-2146</v>
      </c>
      <c r="F6">
        <f t="shared" si="1"/>
        <v>-4.6669725788176858E-3</v>
      </c>
    </row>
    <row r="7" spans="1:6" x14ac:dyDescent="0.25">
      <c r="A7" s="14"/>
      <c r="B7" s="2" t="s">
        <v>26</v>
      </c>
      <c r="C7" s="6">
        <v>4580623</v>
      </c>
      <c r="D7" s="6">
        <v>4599788</v>
      </c>
      <c r="E7">
        <f t="shared" si="0"/>
        <v>-19165</v>
      </c>
      <c r="F7">
        <f t="shared" si="1"/>
        <v>-4.1839286926690974E-3</v>
      </c>
    </row>
    <row r="8" spans="1:6" x14ac:dyDescent="0.25">
      <c r="A8" s="14"/>
      <c r="B8" s="2" t="s">
        <v>27</v>
      </c>
      <c r="C8" s="6">
        <v>45985332</v>
      </c>
      <c r="D8" s="6">
        <v>46183143</v>
      </c>
      <c r="E8">
        <f t="shared" si="0"/>
        <v>-197811</v>
      </c>
      <c r="F8">
        <f t="shared" si="1"/>
        <v>-4.3016107831949542E-3</v>
      </c>
    </row>
    <row r="9" spans="1:6" x14ac:dyDescent="0.25">
      <c r="A9" s="14"/>
      <c r="B9" s="2" t="s">
        <v>28</v>
      </c>
      <c r="C9" s="6">
        <v>462038978</v>
      </c>
      <c r="D9" s="6">
        <v>462872287</v>
      </c>
      <c r="E9">
        <f t="shared" si="0"/>
        <v>-833309</v>
      </c>
      <c r="F9">
        <f t="shared" si="1"/>
        <v>-1.8035469726106095E-3</v>
      </c>
    </row>
    <row r="10" spans="1:6" x14ac:dyDescent="0.25">
      <c r="A10" s="14">
        <v>100</v>
      </c>
      <c r="B10" s="2" t="s">
        <v>29</v>
      </c>
      <c r="C10" s="6">
        <v>508355</v>
      </c>
      <c r="D10" s="6">
        <v>508355</v>
      </c>
      <c r="E10">
        <f t="shared" si="0"/>
        <v>0</v>
      </c>
      <c r="F10">
        <f t="shared" si="1"/>
        <v>0</v>
      </c>
    </row>
    <row r="11" spans="1:6" x14ac:dyDescent="0.25">
      <c r="A11" s="14"/>
      <c r="B11" s="2" t="s">
        <v>30</v>
      </c>
      <c r="C11" s="6">
        <v>5117058</v>
      </c>
      <c r="D11" s="6">
        <v>5127989</v>
      </c>
      <c r="E11">
        <f t="shared" si="0"/>
        <v>-10931</v>
      </c>
      <c r="F11">
        <f t="shared" si="1"/>
        <v>-2.13618841138795E-3</v>
      </c>
    </row>
    <row r="12" spans="1:6" x14ac:dyDescent="0.25">
      <c r="A12" s="14"/>
      <c r="B12" s="2" t="s">
        <v>31</v>
      </c>
      <c r="C12" s="6">
        <v>51136945</v>
      </c>
      <c r="D12" s="6">
        <v>51152736</v>
      </c>
      <c r="E12">
        <f t="shared" si="0"/>
        <v>-15791</v>
      </c>
      <c r="F12">
        <f t="shared" si="1"/>
        <v>-3.0879826708459022E-4</v>
      </c>
    </row>
    <row r="13" spans="1:6" x14ac:dyDescent="0.25">
      <c r="A13" s="14"/>
      <c r="B13" s="2" t="s">
        <v>32</v>
      </c>
      <c r="C13" s="6">
        <v>510525994</v>
      </c>
      <c r="D13" s="6">
        <v>512109461</v>
      </c>
      <c r="E13">
        <f t="shared" si="0"/>
        <v>-1583467</v>
      </c>
      <c r="F13">
        <f t="shared" si="1"/>
        <v>-3.1016383467440053E-3</v>
      </c>
    </row>
    <row r="14" spans="1:6" x14ac:dyDescent="0.25">
      <c r="A14" s="14">
        <v>110</v>
      </c>
      <c r="B14" s="2" t="s">
        <v>33</v>
      </c>
      <c r="C14" s="6">
        <v>560021</v>
      </c>
      <c r="D14" s="6">
        <v>560021</v>
      </c>
      <c r="E14">
        <f t="shared" si="0"/>
        <v>0</v>
      </c>
      <c r="F14">
        <f t="shared" si="1"/>
        <v>0</v>
      </c>
    </row>
    <row r="15" spans="1:6" x14ac:dyDescent="0.25">
      <c r="A15" s="14"/>
      <c r="B15" s="2" t="s">
        <v>34</v>
      </c>
      <c r="C15" s="6">
        <v>5604791</v>
      </c>
      <c r="D15" s="6">
        <v>5604791</v>
      </c>
      <c r="E15">
        <f t="shared" si="0"/>
        <v>0</v>
      </c>
      <c r="F15">
        <f t="shared" si="1"/>
        <v>0</v>
      </c>
    </row>
    <row r="16" spans="1:6" x14ac:dyDescent="0.25">
      <c r="A16" s="14"/>
      <c r="B16" s="2" t="s">
        <v>35</v>
      </c>
      <c r="C16" s="6">
        <v>55978973</v>
      </c>
      <c r="D16" s="6">
        <v>56316410</v>
      </c>
      <c r="E16">
        <f t="shared" si="0"/>
        <v>-337437</v>
      </c>
      <c r="F16">
        <f t="shared" si="1"/>
        <v>-6.0279240921408111E-3</v>
      </c>
    </row>
    <row r="17" spans="1:6" x14ac:dyDescent="0.25">
      <c r="A17" s="14"/>
      <c r="B17" s="2" t="s">
        <v>36</v>
      </c>
      <c r="C17" s="6">
        <v>559033897</v>
      </c>
      <c r="D17" s="6">
        <v>559885734</v>
      </c>
      <c r="E17">
        <f t="shared" si="0"/>
        <v>-851837</v>
      </c>
      <c r="F17">
        <f t="shared" si="1"/>
        <v>-1.5237662770921385E-3</v>
      </c>
    </row>
  </sheetData>
  <mergeCells count="5">
    <mergeCell ref="A2:A5"/>
    <mergeCell ref="A6:A9"/>
    <mergeCell ref="A10:A13"/>
    <mergeCell ref="A14:A17"/>
    <mergeCell ref="E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PreSolver</vt:lpstr>
      <vt:lpstr>BranchDir</vt:lpstr>
      <vt:lpstr>CallBacks</vt:lpstr>
      <vt:lpstr>Cuts</vt:lpstr>
      <vt:lpstr>Cuts CallBack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roberval filho</cp:lastModifiedBy>
  <dcterms:created xsi:type="dcterms:W3CDTF">2022-05-18T19:12:21Z</dcterms:created>
  <dcterms:modified xsi:type="dcterms:W3CDTF">2022-05-19T12:02:55Z</dcterms:modified>
</cp:coreProperties>
</file>