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robert_flowerday_globalservs_com/Documents/Desktop/"/>
    </mc:Choice>
  </mc:AlternateContent>
  <xr:revisionPtr revIDLastSave="2" documentId="13_ncr:1_{9FDA9F34-DC91-48C0-984E-8F5018447829}" xr6:coauthVersionLast="46" xr6:coauthVersionMax="47" xr10:uidLastSave="{73698785-B96F-4CF5-9C2D-D66573A723BE}"/>
  <bookViews>
    <workbookView xWindow="-110" yWindow="-110" windowWidth="19420" windowHeight="10420" firstSheet="1" activeTab="1" xr2:uid="{00000000-000D-0000-FFFF-FFFF00000000}"/>
  </bookViews>
  <sheets>
    <sheet name="CSV Version of Log" sheetId="5" r:id="rId1"/>
    <sheet name="Log" sheetId="1" r:id="rId2"/>
    <sheet name="Calculator" sheetId="2" r:id="rId3"/>
    <sheet name="Inventory" sheetId="4" r:id="rId4"/>
    <sheet name="Other Stuff" sheetId="3" r:id="rId5"/>
  </sheets>
  <definedNames>
    <definedName name="_xlnm._FilterDatabase" localSheetId="1" hidden="1">Log!$A$1:$T$263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F7" i="2"/>
  <c r="F28" i="2"/>
  <c r="F29" i="2"/>
  <c r="F3" i="2"/>
  <c r="F27" i="2"/>
  <c r="B27" i="2"/>
  <c r="F26" i="2"/>
  <c r="F20" i="2"/>
  <c r="F21" i="2"/>
  <c r="F22" i="2"/>
  <c r="F8" i="2"/>
  <c r="F9" i="2"/>
  <c r="F10" i="2"/>
  <c r="F11" i="2"/>
  <c r="F12" i="2"/>
  <c r="F13" i="2"/>
  <c r="F14" i="2"/>
  <c r="F15" i="2"/>
  <c r="F16" i="2"/>
  <c r="F17" i="2"/>
  <c r="F18" i="2"/>
  <c r="F19" i="2"/>
  <c r="F6" i="2"/>
  <c r="F9" i="4"/>
  <c r="F10" i="4"/>
  <c r="F8" i="4"/>
  <c r="F5" i="4"/>
  <c r="F2" i="4"/>
  <c r="F3" i="4"/>
  <c r="F4" i="4"/>
  <c r="G6" i="4"/>
  <c r="H6" i="4"/>
  <c r="G7" i="4"/>
  <c r="F7" i="4" s="1"/>
  <c r="I8" i="2"/>
  <c r="I14" i="2" s="1"/>
  <c r="F25" i="2"/>
  <c r="F24" i="2"/>
  <c r="F23" i="2"/>
  <c r="F5" i="2"/>
  <c r="F4" i="2"/>
  <c r="F2" i="2"/>
  <c r="I10" i="2" l="1"/>
  <c r="I11" i="2" s="1"/>
  <c r="I13" i="2" s="1"/>
  <c r="I16" i="2" s="1"/>
  <c r="F6" i="4"/>
</calcChain>
</file>

<file path=xl/sharedStrings.xml><?xml version="1.0" encoding="utf-8"?>
<sst xmlns="http://schemas.openxmlformats.org/spreadsheetml/2006/main" count="1057" uniqueCount="259">
  <si>
    <t>day_of_week</t>
  </si>
  <si>
    <t>Date</t>
  </si>
  <si>
    <t>Time</t>
  </si>
  <si>
    <t>blood_sugar_level</t>
  </si>
  <si>
    <t>ketone_level</t>
  </si>
  <si>
    <t>semglee_units_taken</t>
  </si>
  <si>
    <t>novorapid_units_taken</t>
  </si>
  <si>
    <t>paroxetine_taken</t>
  </si>
  <si>
    <t>meal_of_day</t>
  </si>
  <si>
    <t>meal_name</t>
  </si>
  <si>
    <t>meal_contents</t>
  </si>
  <si>
    <t>grams_of_carbohydrate</t>
  </si>
  <si>
    <t>exercise_done</t>
  </si>
  <si>
    <t>other_action_taken</t>
  </si>
  <si>
    <t>total_cups</t>
  </si>
  <si>
    <t>total_urines</t>
  </si>
  <si>
    <t>end_time_of_event</t>
  </si>
  <si>
    <t>number_of_finger_pricks_needed</t>
  </si>
  <si>
    <t>pricker_gague_depth</t>
  </si>
  <si>
    <t>Wednesday</t>
  </si>
  <si>
    <t>dinner</t>
  </si>
  <si>
    <t>pasta, chicken, veg, tomato</t>
  </si>
  <si>
    <t>Thursday</t>
  </si>
  <si>
    <t>breakfast</t>
  </si>
  <si>
    <t>1 bannana, 4weetabix, soysa milk, small handful cashews</t>
  </si>
  <si>
    <t>20 min fast walk</t>
  </si>
  <si>
    <t>Spoke to Felicity Conroy (doctor friend) - advised to take correction does of 3 and change to 6, 6, 6, 16 for novorapid and semglee respectively</t>
  </si>
  <si>
    <t>Spoke to Felicity Conroy (doctor friend) - advised to take a further correction dose of 4</t>
  </si>
  <si>
    <t>30 burpees</t>
  </si>
  <si>
    <t>lunch</t>
  </si>
  <si>
    <t>leek, mushroom, onion, chicken omlette with half piece of granary-toast</t>
  </si>
  <si>
    <t>quinoiu (40g uncooked), veg (carrot,onion, leek, pepper), 2 chickenthighs, tin of tuna previous</t>
  </si>
  <si>
    <t>supper / before bed</t>
  </si>
  <si>
    <t>half slice brown taost</t>
  </si>
  <si>
    <t>Friday</t>
  </si>
  <si>
    <t>walk for 15 mins</t>
  </si>
  <si>
    <t>ommlette (2 eggs 1 chicken thigh, small amount spring onion)</t>
  </si>
  <si>
    <t>snack</t>
  </si>
  <si>
    <t>cucumber slices (not a lot)</t>
  </si>
  <si>
    <t>quinoiu (40g uncooked), veg (carrot,onion, leek, pepper), 1 chickenthighs, tin of tuna previous few cashews</t>
  </si>
  <si>
    <t>2 cashews, tin tuna, tiny bit ham, 1 square choc (had 2 more squares over last 2 days), tiny bit spring onion</t>
  </si>
  <si>
    <t>1 cup of brown rice, salmon, teryaki, brocolli, pak choi and asparagus</t>
  </si>
  <si>
    <t>40 minute walk</t>
  </si>
  <si>
    <t>Saturday</t>
  </si>
  <si>
    <t>2 weetabix, 1 bannana, few cashews, soy milk</t>
  </si>
  <si>
    <t>salmon, 1 cup brown rice, asparagus and brocoli, splash of teryaki</t>
  </si>
  <si>
    <t>badminton (half hour)</t>
  </si>
  <si>
    <t>hypo treatment</t>
  </si>
  <si>
    <t>5 digestives</t>
  </si>
  <si>
    <t>tin tuna, spring onion, lettuce, mayo</t>
  </si>
  <si>
    <t>quarter of big packet of ham</t>
  </si>
  <si>
    <t>50g quinoiu, 3 chicken thighs, asparagus, brocolli, peppers, carrots, onions, garlic, tomato sauce</t>
  </si>
  <si>
    <t>3 squares chocolate</t>
  </si>
  <si>
    <t>half hour walk</t>
  </si>
  <si>
    <t>Sunday</t>
  </si>
  <si>
    <t>1 big piece granary toast, 1 mushroom spring onion ommlette, 1 sausage, 1 rasher of bacon</t>
  </si>
  <si>
    <t>one choc sweet (10.5 carbs)</t>
  </si>
  <si>
    <t>slight diahreah</t>
  </si>
  <si>
    <t>bbq, potatoes (about 10), lots of lamb, onions, pepers, mushrooms, asparagus</t>
  </si>
  <si>
    <t>Monday</t>
  </si>
  <si>
    <t>?</t>
  </si>
  <si>
    <t>breakfsat</t>
  </si>
  <si>
    <t>2 small handful cashews, 1 smal handful grapes, quarter bannana, 2 egg mushroom and onion ommlette</t>
  </si>
  <si>
    <t>10 mins exercise and 10 mins walk</t>
  </si>
  <si>
    <t>3 bbq chicken wings, 50g quinoua, salmon, veges</t>
  </si>
  <si>
    <t>l</t>
  </si>
  <si>
    <t>3 squares dairy milk</t>
  </si>
  <si>
    <t>finnished bbq chicken wings (about 30g carbs in the pack) and big piece of ham</t>
  </si>
  <si>
    <t>lamb</t>
  </si>
  <si>
    <t>2 burgers, 1 white bun, onion, mushrooms, carrots, apple</t>
  </si>
  <si>
    <t>Tuesday</t>
  </si>
  <si>
    <t>strong diareah and vomit</t>
  </si>
  <si>
    <t>ommlette (3 eggs) with chicken (2 thighhs), piece of granary toast</t>
  </si>
  <si>
    <t>tuna, mayo, onion, apple</t>
  </si>
  <si>
    <t>ack of bbq chicken</t>
  </si>
  <si>
    <t>3 egg ommlette, 3 pieces of chicke, mushroom and onion</t>
  </si>
  <si>
    <t>walk (30-40 mins)</t>
  </si>
  <si>
    <t>38 grams oats (21g carbs), 26g cashews, half bannana (100g)</t>
  </si>
  <si>
    <t>run for 4 minutes, walk for 15 (did figure 8 round high street and watling street, crossing through graveyard pass)</t>
  </si>
  <si>
    <t>lunh</t>
  </si>
  <si>
    <t>3 eggs, 1 mushroom, quarter of big red onion, 1 piece granary toast</t>
  </si>
  <si>
    <t>some ham, 5 blueberries, small amount soya yogurt, a little cucumber, half a choc digestive, 2 squares dairy milk, hanful of cashews</t>
  </si>
  <si>
    <t>2 piece granary toast, 3 eggs, onion, mushroom, carrot</t>
  </si>
  <si>
    <t>3 minute run, 2 minute walk</t>
  </si>
  <si>
    <t>1 apple, 1/3 cup rice?, mushroom bolognaise ve and sauce</t>
  </si>
  <si>
    <t>2 squares dairy milk</t>
  </si>
  <si>
    <t>half biscuit, 4 gapes, little hame</t>
  </si>
  <si>
    <t>walk with rose 1 hour</t>
  </si>
  <si>
    <t>drink</t>
  </si>
  <si>
    <t>pint of water</t>
  </si>
  <si>
    <t>cup of brown rice, lots of asagus, brocoli, cabbage, pac choi, salmon, little teriyaki</t>
  </si>
  <si>
    <t>1 piece toast (total - 52g, carbs - 29g), 3 eggs, 1 muschroom, little pepper, quarter red onion</t>
  </si>
  <si>
    <t>1 slice tofu, 3 thighs chicken, quarter onion, half carrot, chopped tomatoes, half sweet pepper, 4 garlic cloves - 1 big 1 medium 2  tiny, 2 mushrooms</t>
  </si>
  <si>
    <t>50 gram poridge, 40 gram plain cashews, 250ml milk, 37 grams carbs overall</t>
  </si>
  <si>
    <t xml:space="preserve"> a starburst, 3 jelly babies, total 22g sugar, then 3 chocolate digestives</t>
  </si>
  <si>
    <t>3 scrambled egg, veg some asdas own cooked chicken breast, no carbs</t>
  </si>
  <si>
    <t>comfort snack</t>
  </si>
  <si>
    <t>pack of cooked chicken thighs, no carbs</t>
  </si>
  <si>
    <t>45 minute walk with rose</t>
  </si>
  <si>
    <t xml:space="preserve"> dinner</t>
  </si>
  <si>
    <t>quarter carrot, asparagus, greens (kale I think), baubau buns, which are basically tiny rice bread buns, tofu, veg, 75 grams brown rice, total carbs (58g)</t>
  </si>
  <si>
    <t>NA</t>
  </si>
  <si>
    <t>2 pieces sugar free brown bread, tuna, mayo, luttce sandwhich</t>
  </si>
  <si>
    <t>pre-hypo snack</t>
  </si>
  <si>
    <t>1 chocolate digestive</t>
  </si>
  <si>
    <t>4 chocolate digestives</t>
  </si>
  <si>
    <t>white new potato, skin on, 63 grams, tenderstem brocolli, 4.4g, asparagus, 7.5g, cabbage, 4.97g, 2 chicken legs, 1 square cadburies, 2 chocolate digestives, total carbs = 63</t>
  </si>
  <si>
    <t>110g granary toast, half big mushroom, eighth big onion, third swet red pepper, 2 chicken breasts, 2 eggs</t>
  </si>
  <si>
    <t>salmon (2 shop bought fillets, 3/4 cups rice, 1 big muchoom, 1 small pac choi, teryaki</t>
  </si>
  <si>
    <t>5 squares dairy milk</t>
  </si>
  <si>
    <t>carrot, seabass, tenderstem brocolli, cabbage, leeks, 38g carbs</t>
  </si>
  <si>
    <t>40g cashews roughlyy</t>
  </si>
  <si>
    <t>snack / craving</t>
  </si>
  <si>
    <t>5 squares dairy milk, 2 chocolate digestives</t>
  </si>
  <si>
    <t>32g sweet red pepper, 14g red onoion, 64g mushroom, 114g granary bread</t>
  </si>
  <si>
    <t>146g white boiled potato, 10.4g leek, 41.6g cabbage, 106g sweetcorn ,44g granary bread</t>
  </si>
  <si>
    <t>3 square dairy milk</t>
  </si>
  <si>
    <t>comfort snack attempt to not eat chocolate / biscuits</t>
  </si>
  <si>
    <t>3 grapes, 32g cashews, 5 chicken breasts, half tin tuna, 1 spring onion, some lettuce</t>
  </si>
  <si>
    <t>comfort snack out of cravings</t>
  </si>
  <si>
    <t>25 cubes dairy milk and 3 handfuls of cashews</t>
  </si>
  <si>
    <t>3 half handfuls of cashews</t>
  </si>
  <si>
    <t>dinner later, did not want to inject again</t>
  </si>
  <si>
    <t>3 chicken breasts, quarter onion, 2 mushrooms (tiny), teryaki sauce @ 21:11</t>
  </si>
  <si>
    <t>brunch</t>
  </si>
  <si>
    <t>1 cup brown rice, 3 chicken breasts, 44g mushrooms, 40g onion (a quarter big red onion), 46g sweet red pepper (half of a big one), 98g cashews (1 big handful is around 50g)</t>
  </si>
  <si>
    <t>5 digestives and toast</t>
  </si>
  <si>
    <t>3 egg vege ommlette and 2 pieces toast</t>
  </si>
  <si>
    <t>40g mushroom (5 small mushrooms), 40g red onion (just under an 8th of a big one), 50g sweet red pepper (top half of a big one), 3 eggs, 102g toast (2 pieces granary), butter on toast and to fry veg</t>
  </si>
  <si>
    <t>notes</t>
  </si>
  <si>
    <t>should have been 6 - already given, decided to not give extra 2</t>
  </si>
  <si>
    <t>advised by Felicity, but won't be doing that again</t>
  </si>
  <si>
    <t>symptoms: shaking, sweating, blurry vision(more a lack of focus than blurry), lack of temperature control, cold and hot, difficulty standing</t>
  </si>
  <si>
    <t>planned to run more but shin hurt</t>
  </si>
  <si>
    <t>started lumch break</t>
  </si>
  <si>
    <t>belly pain and diareah</t>
  </si>
  <si>
    <t>not sure good for me, slight acid reflux</t>
  </si>
  <si>
    <t>slept</t>
  </si>
  <si>
    <t>woke up</t>
  </si>
  <si>
    <t>sweating in the night</t>
  </si>
  <si>
    <t>too much garlic</t>
  </si>
  <si>
    <t>at roses (different foods)</t>
  </si>
  <si>
    <t>have been stressed / anxious, for about 10 or 30 minutes atleast - I'm with rose, driving to get emergency lancelets as I'm runing very low on them</t>
  </si>
  <si>
    <t>very anxious still, perhaps more - think it's because I have low blood sugar and my body is releasing adenaline and cortosol. I believe adrenaline is also the reason I sweat. Also, I'm not thinking well, difficult to process things, and can't find things that are in front of me.</t>
  </si>
  <si>
    <t>I'm now convinced that bannas are what have previously brought my sugars so high</t>
  </si>
  <si>
    <t>heart beating very hard and fast, sweating and heavy shaking</t>
  </si>
  <si>
    <t>hyperventilating and panic attack</t>
  </si>
  <si>
    <t>correction dose</t>
  </si>
  <si>
    <t>went for walk around supermarket for half an hour - looking for comfort food</t>
  </si>
  <si>
    <t>run to catch train, meeting hannah at restaurant called romeo's, with rose in London for lunch</t>
  </si>
  <si>
    <t>walk from station to restaurant around 5 / 10 mins fast walking</t>
  </si>
  <si>
    <t>checked because I could not concentrate and felt bad</t>
  </si>
  <si>
    <t>it took me almost exactly 30 mins to make and sort breakfast, measure and inject insulin, I alsohad to clear up a dropped egg</t>
  </si>
  <si>
    <t>loose, unconfortable stool, funny stomach feeling, but quick and painless</t>
  </si>
  <si>
    <t>feel anxious, shaken and hungry, ate a digestive, a half hanful of cashews, 2 red grapes</t>
  </si>
  <si>
    <t>chopped, cooked and cleaned for breakfast</t>
  </si>
  <si>
    <t>calclated and took jab</t>
  </si>
  <si>
    <t>felt shakey and anxious, had 2 squares dairy milk (I had just come out of an interview)</t>
  </si>
  <si>
    <t>woke up, was generally very tired until I showered, ate and watched tv in the meantime (at the time of writing - 14:59 - my eyes hurt because im tired, but I don't feel it otherwise, and I feel motivated to get things done)</t>
  </si>
  <si>
    <t>first shower of day</t>
  </si>
  <si>
    <t>Significant flatulance, noticed since having  biscuits and slice toast, suspect it’s the fibre, been going down I think due to lack of weetabix? Or bread? Or digestives</t>
  </si>
  <si>
    <t>woke up moments ago</t>
  </si>
  <si>
    <t>urgent no.2 slight pain caused by waiting, but passing was painless</t>
  </si>
  <si>
    <t>emptied and loaded dishwasher, prepped breakfast</t>
  </si>
  <si>
    <t>cooked breakfast, calculated and injected insulin</t>
  </si>
  <si>
    <t>item</t>
  </si>
  <si>
    <t>total_carbs</t>
  </si>
  <si>
    <t>per_x_grams_or_number_of_items_eaten</t>
  </si>
  <si>
    <t>unit of measurement</t>
  </si>
  <si>
    <t>amount_eaten</t>
  </si>
  <si>
    <t>amount_carbs_eaten</t>
  </si>
  <si>
    <t>links</t>
  </si>
  <si>
    <t>bannana</t>
  </si>
  <si>
    <t>grams</t>
  </si>
  <si>
    <t>pre-meal blood sugar level</t>
  </si>
  <si>
    <t>cashews</t>
  </si>
  <si>
    <t>target blood sugar level</t>
  </si>
  <si>
    <t>jumbo oats</t>
  </si>
  <si>
    <t>ciabatta waitrose</t>
  </si>
  <si>
    <t>increase in blood sugar per gram of carbs</t>
  </si>
  <si>
    <t>granary toast</t>
  </si>
  <si>
    <t>reduction in blood sugar per unit of novorapid insulin</t>
  </si>
  <si>
    <t>brown pasta uncooked</t>
  </si>
  <si>
    <t>brown rice cooked</t>
  </si>
  <si>
    <t>cups (106g)</t>
  </si>
  <si>
    <t>difference between current and target blood sugar levels</t>
  </si>
  <si>
    <t>apple small</t>
  </si>
  <si>
    <t>number of item</t>
  </si>
  <si>
    <t>apple medium</t>
  </si>
  <si>
    <t>total_carbs_eaten</t>
  </si>
  <si>
    <t>apple large</t>
  </si>
  <si>
    <t>increase in blood sugar caused by food</t>
  </si>
  <si>
    <t>boiled white potato</t>
  </si>
  <si>
    <t>white baked potato, skin on</t>
  </si>
  <si>
    <t>novorapid dose necessary to counteract food</t>
  </si>
  <si>
    <t>tenderstem brocolli</t>
  </si>
  <si>
    <t>cooked asparagus</t>
  </si>
  <si>
    <t>green giant sweetcorn</t>
  </si>
  <si>
    <t>actual dose</t>
  </si>
  <si>
    <t>leeks</t>
  </si>
  <si>
    <t>cabbage</t>
  </si>
  <si>
    <t>carrots</t>
  </si>
  <si>
    <t>link</t>
  </si>
  <si>
    <t>white mushrooms</t>
  </si>
  <si>
    <t>Link</t>
  </si>
  <si>
    <t>sweet red pepper</t>
  </si>
  <si>
    <t>red onion</t>
  </si>
  <si>
    <t>cos or romaine lettuce</t>
  </si>
  <si>
    <t>green leaf lettuce</t>
  </si>
  <si>
    <t>iceburg lettuce</t>
  </si>
  <si>
    <t>chopped tomatoes</t>
  </si>
  <si>
    <t>tin</t>
  </si>
  <si>
    <t>pac choi</t>
  </si>
  <si>
    <t>double cream</t>
  </si>
  <si>
    <t>ml</t>
  </si>
  <si>
    <t>biscuits</t>
  </si>
  <si>
    <t>buscuit</t>
  </si>
  <si>
    <t>Date Checked</t>
  </si>
  <si>
    <t>Time Checked</t>
  </si>
  <si>
    <t>Item</t>
  </si>
  <si>
    <t>Brand</t>
  </si>
  <si>
    <t>Units Remaining</t>
  </si>
  <si>
    <t>Full Days Remaining</t>
  </si>
  <si>
    <t>Units Used on a Normal Day</t>
  </si>
  <si>
    <t>Extra Units Used on an Abnormal Day</t>
  </si>
  <si>
    <t>Numer of Abnormal Days a Week</t>
  </si>
  <si>
    <t>Units per Container</t>
  </si>
  <si>
    <t>Current Prescription Rate</t>
  </si>
  <si>
    <t>Dimentions</t>
  </si>
  <si>
    <t>Compatible Devices</t>
  </si>
  <si>
    <t>Blood Glucose Test Strips</t>
  </si>
  <si>
    <t>CareSens Pro</t>
  </si>
  <si>
    <t>CareSens Dual Monitor</t>
  </si>
  <si>
    <t>BD Micro-Fine Ultra Pen Needles</t>
  </si>
  <si>
    <t>Penta Point</t>
  </si>
  <si>
    <t>0.23mm (32G) x 4mm</t>
  </si>
  <si>
    <t>Blood Beta-Ketone Test Strips</t>
  </si>
  <si>
    <t>KetoSens (from i-SENS Inc)</t>
  </si>
  <si>
    <t>Sterile-Single Use Lancets</t>
  </si>
  <si>
    <t>CareSens</t>
  </si>
  <si>
    <t>0.36mm (28G)</t>
  </si>
  <si>
    <t>CareLance</t>
  </si>
  <si>
    <t>Fast Acting Insulin Pens (300 Units/Pen)</t>
  </si>
  <si>
    <t>NovoRapid FlexPen, insulin asparte</t>
  </si>
  <si>
    <t>Slow Release Insulin Pens (300 Units/Pen)</t>
  </si>
  <si>
    <t>Semglee, insulin glARGine</t>
  </si>
  <si>
    <t>Paroxetine (10mg)</t>
  </si>
  <si>
    <t>N/A</t>
  </si>
  <si>
    <t>SharpSafe Disposal Unit 5 Litre</t>
  </si>
  <si>
    <t>Frontier Medical Group</t>
  </si>
  <si>
    <t>5 Litre</t>
  </si>
  <si>
    <t>SharpSafe Disposal Unit 1 Litre</t>
  </si>
  <si>
    <t>1 Litre</t>
  </si>
  <si>
    <t>convert this site to english and include more than just potatoes</t>
  </si>
  <si>
    <t xml:space="preserve">https://www.healthline.com/health/type-2-diabetes/carbs-in-potatoes#starch-in-potatoes </t>
  </si>
  <si>
    <t>simple version, just count total carbs</t>
  </si>
  <si>
    <t>complex version, count starch = carbs-fibre-sugar</t>
  </si>
  <si>
    <t>cups to grams</t>
  </si>
  <si>
    <t xml:space="preserve">https://coolconversion.com/cooking-volume-weight/1~cup~of~mushrooms~to~gram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</si>
</sst>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2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1"/>
    <xf numFmtId="0" fontId="1" fillId="0" borderId="0" xfId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carbmanager.com/food-detail/nl:630526aacb517611b693dd4c76f15576/red-onions/" TargetMode="External"/><Relationship Id="rId7" Type="http://schemas.openxmlformats.org/officeDocument/2006/relationships/hyperlink" Target="https://www.fatsecret.com/calories-nutrition/food/lettuce/carbohydrate" TargetMode="External"/><Relationship Id="rId2" Type="http://schemas.openxmlformats.org/officeDocument/2006/relationships/hyperlink" Target="https://www.tinyplantation.com/vegetables/mushrooms/how-many-carbs-in-mushrooms" TargetMode="External"/><Relationship Id="rId1" Type="http://schemas.openxmlformats.org/officeDocument/2006/relationships/hyperlink" Target="http://www.dietandfitnesstoday.com/carbs-in-carrots.php" TargetMode="External"/><Relationship Id="rId6" Type="http://schemas.openxmlformats.org/officeDocument/2006/relationships/hyperlink" Target="https://www.fatsecret.com/calories-nutrition/food/lettuce/carbohydrate" TargetMode="External"/><Relationship Id="rId5" Type="http://schemas.openxmlformats.org/officeDocument/2006/relationships/hyperlink" Target="https://www.fatsecret.com/calories-nutrition/food/lettuce/carbohydrate" TargetMode="External"/><Relationship Id="rId4" Type="http://schemas.openxmlformats.org/officeDocument/2006/relationships/hyperlink" Target="https://www.fatsecret.com/calories-nutrition/usda/sweet-red-peppers?portionid=59579&amp;portionamount=100.0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olconversion.com/cooking-volume-weight/1~cup~of~mushrooms~to~gram" TargetMode="External"/><Relationship Id="rId1" Type="http://schemas.openxmlformats.org/officeDocument/2006/relationships/hyperlink" Target="https://www.healthline.com/health/type-2-diabetes/carbs-in-potato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24E9-220F-4314-87A9-8ABA27BCC9FD}">
  <dimension ref="A1:S258"/>
  <sheetViews>
    <sheetView workbookViewId="0">
      <selection activeCell="Q6" sqref="Q6"/>
    </sheetView>
  </sheetViews>
  <sheetFormatPr defaultRowHeight="14.5" x14ac:dyDescent="0.35"/>
  <cols>
    <col min="2" max="2" width="10.453125" style="1" bestFit="1" customWidth="1"/>
    <col min="3" max="3" width="8.7265625" style="16"/>
  </cols>
  <sheetData>
    <row r="1" spans="1:19" x14ac:dyDescent="0.35">
      <c r="A1" t="s">
        <v>0</v>
      </c>
      <c r="B1" s="1" t="s">
        <v>1</v>
      </c>
      <c r="C1" s="1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s="1">
        <v>44370</v>
      </c>
      <c r="C2" s="16">
        <v>0.82777777777777783</v>
      </c>
      <c r="D2">
        <v>12.7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5">
      <c r="A3" t="s">
        <v>19</v>
      </c>
      <c r="B3" s="1">
        <v>44370</v>
      </c>
      <c r="C3" s="16">
        <v>0.83819444444444446</v>
      </c>
      <c r="D3">
        <v>0</v>
      </c>
      <c r="E3">
        <v>0</v>
      </c>
      <c r="F3">
        <v>0</v>
      </c>
      <c r="G3">
        <v>0</v>
      </c>
      <c r="H3">
        <v>0</v>
      </c>
      <c r="I3" t="s">
        <v>20</v>
      </c>
      <c r="J3">
        <v>0</v>
      </c>
      <c r="K3" t="s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5">
      <c r="A4" t="s">
        <v>19</v>
      </c>
      <c r="B4" s="1">
        <v>44370</v>
      </c>
      <c r="C4" s="16">
        <v>0.83680555555555547</v>
      </c>
      <c r="D4">
        <v>0</v>
      </c>
      <c r="E4">
        <v>0</v>
      </c>
      <c r="F4">
        <v>16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">
        <v>19</v>
      </c>
      <c r="B5" s="1">
        <v>44370</v>
      </c>
      <c r="C5" s="16">
        <v>0.9159722222222223</v>
      </c>
      <c r="D5">
        <v>17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t="s">
        <v>22</v>
      </c>
      <c r="B6" s="1">
        <v>44371</v>
      </c>
      <c r="C6" s="1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</v>
      </c>
      <c r="P6">
        <v>3</v>
      </c>
      <c r="Q6">
        <v>0</v>
      </c>
      <c r="R6">
        <v>0</v>
      </c>
      <c r="S6">
        <v>0</v>
      </c>
    </row>
    <row r="7" spans="1:19" x14ac:dyDescent="0.35">
      <c r="A7" t="s">
        <v>22</v>
      </c>
      <c r="B7" s="1">
        <v>44371</v>
      </c>
      <c r="C7" s="16">
        <v>0.37847222222222227</v>
      </c>
      <c r="D7">
        <v>13.8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5">
      <c r="A8" t="s">
        <v>22</v>
      </c>
      <c r="B8" s="1">
        <v>44371</v>
      </c>
      <c r="C8" s="16">
        <v>0.37847222222222227</v>
      </c>
      <c r="D8">
        <v>0</v>
      </c>
      <c r="E8">
        <v>0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5">
      <c r="A9" t="s">
        <v>22</v>
      </c>
      <c r="B9" s="1">
        <v>44371</v>
      </c>
      <c r="C9" s="16">
        <v>0.3888888888888889</v>
      </c>
      <c r="D9">
        <v>0</v>
      </c>
      <c r="E9">
        <v>0</v>
      </c>
      <c r="F9">
        <v>0</v>
      </c>
      <c r="G9">
        <v>0</v>
      </c>
      <c r="H9">
        <v>0</v>
      </c>
      <c r="I9" t="s">
        <v>23</v>
      </c>
      <c r="J9">
        <v>0</v>
      </c>
      <c r="K9" t="s">
        <v>24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t="s">
        <v>22</v>
      </c>
      <c r="B10" s="1">
        <v>44371</v>
      </c>
      <c r="C10" s="16">
        <v>0.4236111111111111</v>
      </c>
      <c r="D10">
        <v>16.8</v>
      </c>
      <c r="E10">
        <v>0.5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t="s">
        <v>22</v>
      </c>
      <c r="B11" s="1">
        <v>44371</v>
      </c>
      <c r="C11" s="16">
        <v>0.52500000000000002</v>
      </c>
      <c r="D11">
        <v>19.600000000000001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t="s">
        <v>22</v>
      </c>
      <c r="B12" s="1">
        <v>44371</v>
      </c>
      <c r="C12" s="16">
        <v>0.52777777777777779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t="s">
        <v>22</v>
      </c>
      <c r="B13" s="1">
        <v>44371</v>
      </c>
      <c r="C13" s="16">
        <v>0.55277777777777781</v>
      </c>
      <c r="D13">
        <v>18.399999999999999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t="s">
        <v>22</v>
      </c>
      <c r="B14" s="1">
        <v>44371</v>
      </c>
      <c r="C14" s="16">
        <v>0.55555555555555558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26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t="s">
        <v>22</v>
      </c>
      <c r="B15" s="1">
        <v>44371</v>
      </c>
      <c r="C15" s="16">
        <v>0.56180555555555556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t="s">
        <v>22</v>
      </c>
      <c r="B16" s="1">
        <v>44371</v>
      </c>
      <c r="C16" s="16">
        <v>0.57777777777777783</v>
      </c>
      <c r="D16">
        <v>17.399999999999999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t="s">
        <v>22</v>
      </c>
      <c r="B17" s="1">
        <v>44371</v>
      </c>
      <c r="C17" s="16">
        <v>0.59444444444444444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t="s">
        <v>22</v>
      </c>
      <c r="B18" s="1">
        <v>44371</v>
      </c>
      <c r="C18" s="16">
        <v>0.59444444444444444</v>
      </c>
      <c r="D18">
        <v>16.100000000000001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t="s">
        <v>22</v>
      </c>
      <c r="B19" s="1">
        <v>44371</v>
      </c>
      <c r="C19" s="16">
        <v>0.59722222222222221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27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t="s">
        <v>22</v>
      </c>
      <c r="B20" s="1">
        <v>44371</v>
      </c>
      <c r="C20" s="16">
        <v>0.60069444444444442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t="s">
        <v>22</v>
      </c>
      <c r="B21" s="1">
        <v>44371</v>
      </c>
      <c r="C21" s="16">
        <v>0.61458333333333337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28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22</v>
      </c>
      <c r="B22" s="1">
        <v>44371</v>
      </c>
      <c r="C22" s="16">
        <v>0.62986111111111109</v>
      </c>
      <c r="D22">
        <v>12.6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 t="s">
        <v>22</v>
      </c>
      <c r="B23" s="1">
        <v>44371</v>
      </c>
      <c r="C23" s="16">
        <v>0.63263888888888886</v>
      </c>
      <c r="D23">
        <v>0</v>
      </c>
      <c r="E23">
        <v>0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 t="s">
        <v>22</v>
      </c>
      <c r="B24" s="1">
        <v>44371</v>
      </c>
      <c r="C24" s="16">
        <v>0.64374999999999993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29</v>
      </c>
      <c r="J24">
        <v>0</v>
      </c>
      <c r="K24" t="s">
        <v>30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 t="s">
        <v>22</v>
      </c>
      <c r="B25" s="1">
        <v>44371</v>
      </c>
      <c r="C25" s="16">
        <v>0.72916666666666663</v>
      </c>
      <c r="D25">
        <v>8.4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 t="s">
        <v>22</v>
      </c>
      <c r="B26" s="1">
        <v>44371</v>
      </c>
      <c r="C26" s="16">
        <v>0.77222222222222225</v>
      </c>
      <c r="D26">
        <v>0</v>
      </c>
      <c r="E26">
        <v>0</v>
      </c>
      <c r="F26">
        <v>0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 t="s">
        <v>22</v>
      </c>
      <c r="B27" s="1">
        <v>44371</v>
      </c>
      <c r="C27" s="16">
        <v>0.78263888888888899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31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 t="s">
        <v>22</v>
      </c>
      <c r="B28" s="1">
        <v>44371</v>
      </c>
      <c r="C28" s="16">
        <v>0.83750000000000002</v>
      </c>
      <c r="D28">
        <v>9.3000000000000007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t="s">
        <v>22</v>
      </c>
      <c r="B29" s="1">
        <v>44371</v>
      </c>
      <c r="C29" s="16">
        <v>0.84375</v>
      </c>
      <c r="D29">
        <v>0</v>
      </c>
      <c r="E29">
        <v>0</v>
      </c>
      <c r="F29">
        <v>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t="s">
        <v>22</v>
      </c>
      <c r="B30" s="1">
        <v>44371</v>
      </c>
      <c r="C30" s="16">
        <v>0.91666666666666663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32</v>
      </c>
      <c r="J30">
        <v>0</v>
      </c>
      <c r="K30" t="s">
        <v>33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t="s">
        <v>34</v>
      </c>
      <c r="B31" s="1">
        <v>44372</v>
      </c>
      <c r="C31" s="16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</v>
      </c>
      <c r="P31">
        <v>5</v>
      </c>
      <c r="Q31">
        <v>0</v>
      </c>
      <c r="R31">
        <v>0</v>
      </c>
      <c r="S31">
        <v>0</v>
      </c>
    </row>
    <row r="32" spans="1:19" x14ac:dyDescent="0.35">
      <c r="A32" t="s">
        <v>34</v>
      </c>
      <c r="B32" s="1">
        <v>44372</v>
      </c>
      <c r="C32" s="16">
        <v>0.3611111111111111</v>
      </c>
      <c r="D32">
        <v>16.399999999999999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 t="s">
        <v>34</v>
      </c>
      <c r="B33" s="1">
        <v>44372</v>
      </c>
      <c r="C33" s="16">
        <v>0.36458333333333331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35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t="s">
        <v>34</v>
      </c>
      <c r="B34" s="1">
        <v>44372</v>
      </c>
      <c r="C34" s="16">
        <v>0.37777777777777777</v>
      </c>
      <c r="D34">
        <v>0</v>
      </c>
      <c r="E34">
        <v>0</v>
      </c>
      <c r="F34">
        <v>0</v>
      </c>
      <c r="G34">
        <v>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 t="s">
        <v>34</v>
      </c>
      <c r="B35" s="1">
        <v>44372</v>
      </c>
      <c r="C35" s="16">
        <v>0.39027777777777778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23</v>
      </c>
      <c r="J35">
        <v>0</v>
      </c>
      <c r="K35" t="s">
        <v>36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5">
      <c r="A36" t="s">
        <v>34</v>
      </c>
      <c r="B36" s="1">
        <v>44372</v>
      </c>
      <c r="C36" s="16">
        <v>0.39027777777777778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37</v>
      </c>
      <c r="J36">
        <v>0</v>
      </c>
      <c r="K36" t="s">
        <v>38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 t="s">
        <v>34</v>
      </c>
      <c r="B37" s="1">
        <v>44372</v>
      </c>
      <c r="C37" s="16">
        <v>0.5229166666666667</v>
      </c>
      <c r="D37">
        <v>11.3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5">
      <c r="A38" t="s">
        <v>34</v>
      </c>
      <c r="B38" s="1">
        <v>44372</v>
      </c>
      <c r="C38" s="16">
        <v>0.52569444444444446</v>
      </c>
      <c r="D38">
        <v>0</v>
      </c>
      <c r="E38">
        <v>0</v>
      </c>
      <c r="F38">
        <v>0</v>
      </c>
      <c r="G38"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5">
      <c r="A39" t="s">
        <v>34</v>
      </c>
      <c r="B39" s="1">
        <v>44372</v>
      </c>
      <c r="C39" s="16">
        <v>0.53611111111111109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29</v>
      </c>
      <c r="J39">
        <v>0</v>
      </c>
      <c r="K39" t="s">
        <v>39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5">
      <c r="A40" t="s">
        <v>34</v>
      </c>
      <c r="B40" s="1">
        <v>44372</v>
      </c>
      <c r="C40" s="16">
        <v>0.62152777777777779</v>
      </c>
      <c r="D40">
        <v>11.6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5">
      <c r="A41" t="s">
        <v>34</v>
      </c>
      <c r="B41" s="1">
        <v>44372</v>
      </c>
      <c r="C41" s="16">
        <v>0.625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37</v>
      </c>
      <c r="J41">
        <v>0</v>
      </c>
      <c r="K41" t="s">
        <v>40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5">
      <c r="A42" t="s">
        <v>34</v>
      </c>
      <c r="B42" s="1">
        <v>44372</v>
      </c>
      <c r="C42" s="16">
        <v>0.76874999999999993</v>
      </c>
      <c r="D42">
        <v>10.7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5">
      <c r="A43" t="s">
        <v>34</v>
      </c>
      <c r="B43" s="1">
        <v>44372</v>
      </c>
      <c r="C43" s="16">
        <v>0.79652777777777783</v>
      </c>
      <c r="D43">
        <v>0</v>
      </c>
      <c r="E43">
        <v>0</v>
      </c>
      <c r="F43">
        <v>0</v>
      </c>
      <c r="G43">
        <v>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5">
      <c r="A44" t="s">
        <v>34</v>
      </c>
      <c r="B44" s="1">
        <v>44372</v>
      </c>
      <c r="C44" s="16">
        <v>0.79999999999999993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20</v>
      </c>
      <c r="J44">
        <v>0</v>
      </c>
      <c r="K44" t="s">
        <v>41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5">
      <c r="A45" t="s">
        <v>34</v>
      </c>
      <c r="B45" s="1">
        <v>44372</v>
      </c>
      <c r="C45" s="16">
        <v>0.82291666666666663</v>
      </c>
      <c r="D45">
        <v>0</v>
      </c>
      <c r="E45">
        <v>0</v>
      </c>
      <c r="F45">
        <v>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5">
      <c r="A46" t="s">
        <v>34</v>
      </c>
      <c r="B46" s="1">
        <v>44372</v>
      </c>
      <c r="C46" s="16">
        <v>0.85416666666666663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42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5">
      <c r="A47" t="s">
        <v>34</v>
      </c>
      <c r="B47" s="1">
        <v>44372</v>
      </c>
      <c r="C47" s="16">
        <v>0.90138888888888891</v>
      </c>
      <c r="D47">
        <v>12.2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5">
      <c r="A48" t="s">
        <v>43</v>
      </c>
      <c r="B48" s="1">
        <v>44373</v>
      </c>
      <c r="C48" s="16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</v>
      </c>
      <c r="P48">
        <v>4</v>
      </c>
      <c r="Q48">
        <v>0</v>
      </c>
      <c r="R48">
        <v>0</v>
      </c>
      <c r="S48">
        <v>0</v>
      </c>
    </row>
    <row r="49" spans="1:19" x14ac:dyDescent="0.35">
      <c r="A49" t="s">
        <v>43</v>
      </c>
      <c r="B49" s="1">
        <v>44373</v>
      </c>
      <c r="C49" s="16">
        <v>0.4055555555555555</v>
      </c>
      <c r="D49">
        <v>8.9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5">
      <c r="A50" t="s">
        <v>43</v>
      </c>
      <c r="B50" s="1">
        <v>44373</v>
      </c>
      <c r="C50" s="16">
        <v>0.41319444444444442</v>
      </c>
      <c r="D50">
        <v>0</v>
      </c>
      <c r="E50">
        <v>0</v>
      </c>
      <c r="F50">
        <v>0</v>
      </c>
      <c r="G50"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 t="s">
        <v>43</v>
      </c>
      <c r="B51" s="1">
        <v>44373</v>
      </c>
      <c r="C51" s="16">
        <v>0.4236111111111111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23</v>
      </c>
      <c r="J51">
        <v>0</v>
      </c>
      <c r="K51" t="s">
        <v>44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5">
      <c r="A52" t="s">
        <v>43</v>
      </c>
      <c r="B52" s="1">
        <v>44373</v>
      </c>
      <c r="C52" s="16">
        <v>0.4993055555555555</v>
      </c>
      <c r="D52">
        <v>12.2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5">
      <c r="A53" t="s">
        <v>43</v>
      </c>
      <c r="B53" s="1">
        <v>44373</v>
      </c>
      <c r="C53" s="16">
        <v>0.50624999999999998</v>
      </c>
      <c r="D53">
        <v>0</v>
      </c>
      <c r="E53">
        <v>0</v>
      </c>
      <c r="F53">
        <v>0</v>
      </c>
      <c r="G53">
        <v>6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 t="s">
        <v>43</v>
      </c>
      <c r="B54" s="1">
        <v>44373</v>
      </c>
      <c r="C54" s="16">
        <v>0.51388888888888895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29</v>
      </c>
      <c r="J54">
        <v>0</v>
      </c>
      <c r="K54" t="s">
        <v>45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5">
      <c r="A55" t="s">
        <v>43</v>
      </c>
      <c r="B55" s="1">
        <v>44373</v>
      </c>
      <c r="C55" s="16">
        <v>0.54166666666666663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46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 t="s">
        <v>43</v>
      </c>
      <c r="B56" s="1">
        <v>44373</v>
      </c>
      <c r="C56" s="16">
        <v>0.56527777777777777</v>
      </c>
      <c r="D56">
        <v>4.9000000000000004</v>
      </c>
      <c r="E56">
        <v>0</v>
      </c>
      <c r="F56">
        <v>0</v>
      </c>
      <c r="G56">
        <v>0</v>
      </c>
      <c r="H56">
        <v>0</v>
      </c>
      <c r="I56" t="s">
        <v>47</v>
      </c>
      <c r="J56">
        <v>0</v>
      </c>
      <c r="K56" t="s">
        <v>48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5">
      <c r="A57" t="s">
        <v>43</v>
      </c>
      <c r="B57" s="1">
        <v>44373</v>
      </c>
      <c r="C57" s="16">
        <v>0.58124999999999993</v>
      </c>
      <c r="D57">
        <v>8.6999999999999993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5">
      <c r="A58" t="s">
        <v>43</v>
      </c>
      <c r="B58" s="1">
        <v>44373</v>
      </c>
      <c r="C58" s="16">
        <v>0.59930555555555554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37</v>
      </c>
      <c r="J58">
        <v>0</v>
      </c>
      <c r="K58" t="s">
        <v>49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5">
      <c r="A59" t="s">
        <v>43</v>
      </c>
      <c r="B59" s="1">
        <v>44373</v>
      </c>
      <c r="C59" s="16">
        <v>0.68680555555555556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37</v>
      </c>
      <c r="J59">
        <v>0</v>
      </c>
      <c r="K59" t="s">
        <v>50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5">
      <c r="A60" t="s">
        <v>43</v>
      </c>
      <c r="B60" s="1">
        <v>44373</v>
      </c>
      <c r="C60" s="16">
        <v>0.7402777777777777</v>
      </c>
      <c r="D60">
        <v>11.5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5">
      <c r="A61" t="s">
        <v>43</v>
      </c>
      <c r="B61" s="1">
        <v>44373</v>
      </c>
      <c r="C61" s="16">
        <v>0.79722222222222217</v>
      </c>
      <c r="D61">
        <v>0</v>
      </c>
      <c r="E61">
        <v>0</v>
      </c>
      <c r="F61">
        <v>0</v>
      </c>
      <c r="G61">
        <v>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 t="s">
        <v>43</v>
      </c>
      <c r="B62" s="1">
        <v>44373</v>
      </c>
      <c r="C62" s="16">
        <v>0.80763888888888891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20</v>
      </c>
      <c r="J62">
        <v>0</v>
      </c>
      <c r="K62" t="s">
        <v>51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5">
      <c r="A63" t="s">
        <v>43</v>
      </c>
      <c r="B63" s="1">
        <v>44373</v>
      </c>
      <c r="C63" s="16">
        <v>0.82638888888888884</v>
      </c>
      <c r="D63">
        <v>0</v>
      </c>
      <c r="E63">
        <v>0</v>
      </c>
      <c r="F63">
        <v>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5">
      <c r="A64" t="s">
        <v>43</v>
      </c>
      <c r="B64" s="1">
        <v>44373</v>
      </c>
      <c r="C64" s="16">
        <v>0.83472222222222225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37</v>
      </c>
      <c r="J64">
        <v>0</v>
      </c>
      <c r="K64" t="s">
        <v>52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5">
      <c r="A65" t="s">
        <v>43</v>
      </c>
      <c r="B65" s="1">
        <v>44373</v>
      </c>
      <c r="C65" s="16">
        <v>0.83472222222222225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53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5">
      <c r="A66" t="s">
        <v>43</v>
      </c>
      <c r="B66" s="1">
        <v>44373</v>
      </c>
      <c r="C66" s="16">
        <v>0.87152777777777779</v>
      </c>
      <c r="D66">
        <v>8.6999999999999993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5">
      <c r="A67" t="s">
        <v>54</v>
      </c>
      <c r="B67" s="1">
        <v>44374</v>
      </c>
      <c r="C67" s="16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</v>
      </c>
      <c r="P67">
        <v>4</v>
      </c>
      <c r="Q67">
        <v>0</v>
      </c>
      <c r="R67">
        <v>0</v>
      </c>
      <c r="S67">
        <v>0</v>
      </c>
    </row>
    <row r="68" spans="1:19" x14ac:dyDescent="0.35">
      <c r="A68" t="s">
        <v>54</v>
      </c>
      <c r="B68" s="1">
        <v>44374</v>
      </c>
      <c r="C68" s="16">
        <v>0.40833333333333338</v>
      </c>
      <c r="D68">
        <v>9.6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5">
      <c r="A69" t="s">
        <v>54</v>
      </c>
      <c r="B69" s="1">
        <v>44374</v>
      </c>
      <c r="C69" s="16">
        <v>0.4145833333333333</v>
      </c>
      <c r="D69">
        <v>0</v>
      </c>
      <c r="E69">
        <v>0</v>
      </c>
      <c r="F69">
        <v>0</v>
      </c>
      <c r="G69">
        <v>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5">
      <c r="A70" t="s">
        <v>54</v>
      </c>
      <c r="B70" s="1">
        <v>44374</v>
      </c>
      <c r="C70" s="16">
        <v>0.42499999999999999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23</v>
      </c>
      <c r="J70">
        <v>0</v>
      </c>
      <c r="K70" t="s">
        <v>55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5">
      <c r="A71" t="s">
        <v>54</v>
      </c>
      <c r="B71" s="1">
        <v>44374</v>
      </c>
      <c r="C71" s="16">
        <v>0.52222222222222225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37</v>
      </c>
      <c r="J71">
        <v>0</v>
      </c>
      <c r="K71" t="s">
        <v>56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 t="s">
        <v>54</v>
      </c>
      <c r="B72" s="1">
        <v>44374</v>
      </c>
      <c r="C72" s="16">
        <v>0.53194444444444444</v>
      </c>
      <c r="D72">
        <v>13.5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 t="s">
        <v>54</v>
      </c>
      <c r="B73" s="1">
        <v>44374</v>
      </c>
      <c r="C73" s="16">
        <v>0.53402777777777777</v>
      </c>
      <c r="D73">
        <v>0</v>
      </c>
      <c r="E73">
        <v>0</v>
      </c>
      <c r="F73">
        <v>0</v>
      </c>
      <c r="G73">
        <v>6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5">
      <c r="A74" t="s">
        <v>54</v>
      </c>
      <c r="B74" s="1">
        <v>44374</v>
      </c>
      <c r="C74" s="16">
        <v>0.53402777777777777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20</v>
      </c>
      <c r="J74">
        <v>0</v>
      </c>
      <c r="K74" t="s">
        <v>51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 t="s">
        <v>54</v>
      </c>
      <c r="B75" s="1">
        <v>44374</v>
      </c>
      <c r="C75" s="16">
        <v>0.5444444444444444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 t="s">
        <v>57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5">
      <c r="A76" t="s">
        <v>54</v>
      </c>
      <c r="B76" s="1">
        <v>44374</v>
      </c>
      <c r="C76" s="16">
        <v>0.77569444444444446</v>
      </c>
      <c r="D76">
        <v>10.4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5">
      <c r="A77" t="s">
        <v>54</v>
      </c>
      <c r="B77" s="1">
        <v>44374</v>
      </c>
      <c r="C77" s="16">
        <v>0.77777777777777779</v>
      </c>
      <c r="D77">
        <v>0</v>
      </c>
      <c r="E77">
        <v>0</v>
      </c>
      <c r="F77">
        <v>0</v>
      </c>
      <c r="G77">
        <v>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5">
      <c r="A78" t="s">
        <v>54</v>
      </c>
      <c r="B78" s="1">
        <v>44374</v>
      </c>
      <c r="C78" s="16">
        <v>0.78819444444444453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20</v>
      </c>
      <c r="J78">
        <v>0</v>
      </c>
      <c r="K78" t="s">
        <v>58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5">
      <c r="A79" t="s">
        <v>54</v>
      </c>
      <c r="B79" s="1">
        <v>44374</v>
      </c>
      <c r="C79" s="16">
        <v>0.84375</v>
      </c>
      <c r="D79">
        <v>0</v>
      </c>
      <c r="E79">
        <v>0</v>
      </c>
      <c r="F79">
        <v>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5">
      <c r="A80" t="s">
        <v>59</v>
      </c>
      <c r="B80" s="1">
        <v>44375</v>
      </c>
      <c r="C80" s="16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60</v>
      </c>
      <c r="P80" t="s">
        <v>60</v>
      </c>
      <c r="Q80">
        <v>0</v>
      </c>
      <c r="R80">
        <v>0</v>
      </c>
      <c r="S80">
        <v>0</v>
      </c>
    </row>
    <row r="81" spans="1:19" x14ac:dyDescent="0.35">
      <c r="A81" t="s">
        <v>59</v>
      </c>
      <c r="B81" s="1">
        <v>44375</v>
      </c>
      <c r="C81" s="16">
        <v>0.34236111111111112</v>
      </c>
      <c r="D81">
        <v>12.8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5">
      <c r="A82" t="s">
        <v>59</v>
      </c>
      <c r="B82" s="1">
        <v>44375</v>
      </c>
      <c r="C82" s="16">
        <v>0.34583333333333338</v>
      </c>
      <c r="D82">
        <v>0</v>
      </c>
      <c r="E82">
        <v>0</v>
      </c>
      <c r="F82">
        <v>0</v>
      </c>
      <c r="G82">
        <v>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5">
      <c r="A83" t="s">
        <v>59</v>
      </c>
      <c r="B83" s="1">
        <v>44375</v>
      </c>
      <c r="C83" s="16">
        <v>0.36527777777777781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61</v>
      </c>
      <c r="J83">
        <v>0</v>
      </c>
      <c r="K83" t="s">
        <v>62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5">
      <c r="A84" t="s">
        <v>59</v>
      </c>
      <c r="B84" s="1">
        <v>44375</v>
      </c>
      <c r="C84" s="16">
        <v>0.44861111111111113</v>
      </c>
      <c r="D84">
        <v>11.2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5">
      <c r="A85" t="s">
        <v>59</v>
      </c>
      <c r="B85" s="1">
        <v>44375</v>
      </c>
      <c r="C85" s="16">
        <v>0.4513888888888889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t="s">
        <v>63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5">
      <c r="A86" t="s">
        <v>59</v>
      </c>
      <c r="B86" s="1">
        <v>44375</v>
      </c>
      <c r="C86" s="16">
        <v>0.47916666666666669</v>
      </c>
      <c r="D86">
        <v>11.1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5">
      <c r="A87" t="s">
        <v>59</v>
      </c>
      <c r="B87" s="1">
        <v>44375</v>
      </c>
      <c r="C87" s="16">
        <v>0.48125000000000001</v>
      </c>
      <c r="D87">
        <v>0</v>
      </c>
      <c r="E87">
        <v>0</v>
      </c>
      <c r="F87">
        <v>0</v>
      </c>
      <c r="G87">
        <v>6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5">
      <c r="A88" t="s">
        <v>59</v>
      </c>
      <c r="B88" s="1">
        <v>44375</v>
      </c>
      <c r="C88" s="16">
        <v>0.49652777777777773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29</v>
      </c>
      <c r="J88">
        <v>0</v>
      </c>
      <c r="K88" t="s">
        <v>64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5">
      <c r="A89" t="s">
        <v>59</v>
      </c>
      <c r="B89" s="1">
        <v>44375</v>
      </c>
      <c r="C89" s="16">
        <v>0.5180555555555556</v>
      </c>
      <c r="D89">
        <v>0</v>
      </c>
      <c r="E89">
        <v>0</v>
      </c>
      <c r="F89">
        <v>0</v>
      </c>
      <c r="G89" t="s">
        <v>65</v>
      </c>
      <c r="H89">
        <v>0</v>
      </c>
      <c r="I89" t="s">
        <v>37</v>
      </c>
      <c r="J89">
        <v>0</v>
      </c>
      <c r="K89" t="s">
        <v>66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5">
      <c r="A90" t="s">
        <v>59</v>
      </c>
      <c r="B90" s="1">
        <v>44375</v>
      </c>
      <c r="C90" s="16">
        <v>0.5229166666666667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37</v>
      </c>
      <c r="J90">
        <v>0</v>
      </c>
      <c r="K90" t="s">
        <v>67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5">
      <c r="A91" t="s">
        <v>59</v>
      </c>
      <c r="B91" s="1">
        <v>44375</v>
      </c>
      <c r="C91" s="16">
        <v>0.5229166666666667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37</v>
      </c>
      <c r="J91">
        <v>0</v>
      </c>
      <c r="K91" t="s">
        <v>68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5">
      <c r="A92" t="s">
        <v>59</v>
      </c>
      <c r="B92" s="1">
        <v>44375</v>
      </c>
      <c r="C92" s="16">
        <v>0.77777777777777779</v>
      </c>
      <c r="D92">
        <v>12.3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5">
      <c r="A93" t="s">
        <v>59</v>
      </c>
      <c r="B93" s="1">
        <v>44375</v>
      </c>
      <c r="C93" s="16">
        <v>0.7909722222222223</v>
      </c>
      <c r="D93">
        <v>0</v>
      </c>
      <c r="E93">
        <v>0</v>
      </c>
      <c r="F93">
        <v>0</v>
      </c>
      <c r="G93">
        <v>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5">
      <c r="A94" t="s">
        <v>59</v>
      </c>
      <c r="B94" s="1">
        <v>44375</v>
      </c>
      <c r="C94" s="16">
        <v>0.80138888888888893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20</v>
      </c>
      <c r="J94">
        <v>0</v>
      </c>
      <c r="K94" t="s">
        <v>69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5">
      <c r="A95" t="s">
        <v>59</v>
      </c>
      <c r="B95" s="1">
        <v>44375</v>
      </c>
      <c r="C95" s="16">
        <v>0.8305555555555556</v>
      </c>
      <c r="D95">
        <v>0</v>
      </c>
      <c r="E95">
        <v>0</v>
      </c>
      <c r="F95">
        <v>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5">
      <c r="A96" t="s">
        <v>70</v>
      </c>
      <c r="B96" s="1">
        <v>44376</v>
      </c>
      <c r="C96" s="1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</v>
      </c>
      <c r="P96">
        <v>5</v>
      </c>
      <c r="Q96">
        <v>0</v>
      </c>
      <c r="R96">
        <v>0</v>
      </c>
      <c r="S96">
        <v>0</v>
      </c>
    </row>
    <row r="97" spans="1:19" x14ac:dyDescent="0.35">
      <c r="A97" t="s">
        <v>70</v>
      </c>
      <c r="B97" s="1">
        <v>44376</v>
      </c>
      <c r="C97" s="16">
        <v>8.1944444444444445E-2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s">
        <v>71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5">
      <c r="A98" t="s">
        <v>70</v>
      </c>
      <c r="B98" s="1">
        <v>44376</v>
      </c>
      <c r="C98" s="16">
        <v>8.9583333333333334E-2</v>
      </c>
      <c r="D98">
        <v>10.199999999999999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5">
      <c r="A99" t="s">
        <v>70</v>
      </c>
      <c r="B99" s="1">
        <v>44376</v>
      </c>
      <c r="C99" s="16">
        <v>0.4152777777777778</v>
      </c>
      <c r="D99">
        <v>12.6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5">
      <c r="A100" t="s">
        <v>70</v>
      </c>
      <c r="B100" s="1">
        <v>44376</v>
      </c>
      <c r="C100" s="16">
        <v>0.42569444444444443</v>
      </c>
      <c r="D100">
        <v>0</v>
      </c>
      <c r="E100">
        <v>0</v>
      </c>
      <c r="F100">
        <v>0</v>
      </c>
      <c r="G100">
        <v>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5">
      <c r="A101" t="s">
        <v>70</v>
      </c>
      <c r="B101" s="1">
        <v>44376</v>
      </c>
      <c r="C101" s="16">
        <v>0.43958333333333338</v>
      </c>
      <c r="D101">
        <v>0</v>
      </c>
      <c r="E101">
        <v>0</v>
      </c>
      <c r="F101">
        <v>0</v>
      </c>
      <c r="G101">
        <v>0</v>
      </c>
      <c r="H101">
        <v>0</v>
      </c>
      <c r="I101" t="s">
        <v>23</v>
      </c>
      <c r="J101">
        <v>0</v>
      </c>
      <c r="K101" t="s">
        <v>72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5">
      <c r="A102" t="s">
        <v>70</v>
      </c>
      <c r="B102" s="1">
        <v>44376</v>
      </c>
      <c r="C102" s="16">
        <v>0.48125000000000001</v>
      </c>
      <c r="D102">
        <v>12.9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5">
      <c r="A103" t="s">
        <v>70</v>
      </c>
      <c r="B103" s="1">
        <v>44376</v>
      </c>
      <c r="C103" s="16">
        <v>0.48958333333333331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29</v>
      </c>
      <c r="J103">
        <v>0</v>
      </c>
      <c r="K103" t="s">
        <v>73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5">
      <c r="A104" t="s">
        <v>70</v>
      </c>
      <c r="B104" s="1">
        <v>44376</v>
      </c>
      <c r="C104" s="16">
        <v>0.57013888888888886</v>
      </c>
      <c r="D104">
        <v>7.9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5">
      <c r="A105" t="s">
        <v>70</v>
      </c>
      <c r="B105" s="1">
        <v>44376</v>
      </c>
      <c r="C105" s="16">
        <v>0.6875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37</v>
      </c>
      <c r="J105">
        <v>0</v>
      </c>
      <c r="K105" t="s">
        <v>74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5">
      <c r="A106" t="s">
        <v>70</v>
      </c>
      <c r="B106" s="1">
        <v>44376</v>
      </c>
      <c r="C106" s="16">
        <v>0.78402777777777777</v>
      </c>
      <c r="D106">
        <v>16.5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5">
      <c r="A107" t="s">
        <v>70</v>
      </c>
      <c r="B107" s="1">
        <v>44376</v>
      </c>
      <c r="C107" s="16">
        <v>0.79236111111111107</v>
      </c>
      <c r="D107">
        <v>0</v>
      </c>
      <c r="E107">
        <v>0</v>
      </c>
      <c r="F107">
        <v>0</v>
      </c>
      <c r="G107">
        <v>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5">
      <c r="A108" t="s">
        <v>70</v>
      </c>
      <c r="B108" s="1">
        <v>44376</v>
      </c>
      <c r="C108" s="16">
        <v>0.8027777777777777</v>
      </c>
      <c r="D108">
        <v>0</v>
      </c>
      <c r="E108">
        <v>0</v>
      </c>
      <c r="F108">
        <v>0</v>
      </c>
      <c r="G108">
        <v>0</v>
      </c>
      <c r="H108">
        <v>0</v>
      </c>
      <c r="I108" t="s">
        <v>20</v>
      </c>
      <c r="J108">
        <v>0</v>
      </c>
      <c r="K108" t="s">
        <v>75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5">
      <c r="A109" t="s">
        <v>70</v>
      </c>
      <c r="B109" s="1">
        <v>44376</v>
      </c>
      <c r="C109" s="16">
        <v>0.83680555555555547</v>
      </c>
      <c r="D109">
        <v>13.4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5">
      <c r="A110" t="s">
        <v>70</v>
      </c>
      <c r="B110" s="1">
        <v>44376</v>
      </c>
      <c r="C110" s="16">
        <v>0.84305555555555556</v>
      </c>
      <c r="D110">
        <v>0</v>
      </c>
      <c r="E110">
        <v>0</v>
      </c>
      <c r="F110">
        <v>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 t="s">
        <v>70</v>
      </c>
      <c r="B111" s="1">
        <v>44376</v>
      </c>
      <c r="C111" s="16">
        <v>0.84375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76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5">
      <c r="A112" t="s">
        <v>70</v>
      </c>
      <c r="B112" s="1">
        <v>44376</v>
      </c>
      <c r="C112" s="16">
        <v>0.88541666666666663</v>
      </c>
      <c r="D112">
        <v>9.8000000000000007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5">
      <c r="A113" t="s">
        <v>19</v>
      </c>
      <c r="B113" s="1">
        <v>44377</v>
      </c>
      <c r="C113" s="16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</v>
      </c>
      <c r="P113">
        <v>3</v>
      </c>
      <c r="Q113">
        <v>0</v>
      </c>
      <c r="R113">
        <v>0</v>
      </c>
      <c r="S113">
        <v>0</v>
      </c>
    </row>
    <row r="114" spans="1:19" x14ac:dyDescent="0.35">
      <c r="A114" t="s">
        <v>19</v>
      </c>
      <c r="B114" s="1">
        <v>44377</v>
      </c>
      <c r="C114" s="16">
        <v>0.36249999999999999</v>
      </c>
      <c r="D114">
        <v>9.1999999999999993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5">
      <c r="A115" t="s">
        <v>19</v>
      </c>
      <c r="B115" s="1">
        <v>44377</v>
      </c>
      <c r="C115" s="16">
        <v>0.37916666666666665</v>
      </c>
      <c r="D115">
        <v>0</v>
      </c>
      <c r="E115">
        <v>0</v>
      </c>
      <c r="F115">
        <v>0</v>
      </c>
      <c r="G115">
        <v>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5">
      <c r="A116" t="s">
        <v>19</v>
      </c>
      <c r="B116" s="1">
        <v>44377</v>
      </c>
      <c r="C116" s="16">
        <v>0.39097222222222222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23</v>
      </c>
      <c r="J116">
        <v>0</v>
      </c>
      <c r="K116" t="s">
        <v>77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5">
      <c r="A117" t="s">
        <v>19</v>
      </c>
      <c r="B117" s="1">
        <v>44377</v>
      </c>
      <c r="C117" s="16">
        <v>0.51180555555555551</v>
      </c>
      <c r="D117">
        <v>18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5">
      <c r="A118" t="s">
        <v>19</v>
      </c>
      <c r="B118" s="1">
        <v>44377</v>
      </c>
      <c r="C118" s="16">
        <v>0.51597222222222217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78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5">
      <c r="A119" t="s">
        <v>19</v>
      </c>
      <c r="B119" s="1">
        <v>44377</v>
      </c>
      <c r="C119" s="16">
        <v>0.53194444444444444</v>
      </c>
      <c r="D119">
        <v>8.5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5">
      <c r="A120" t="s">
        <v>19</v>
      </c>
      <c r="B120" s="1">
        <v>44377</v>
      </c>
      <c r="C120" s="16">
        <v>0.54166666666666663</v>
      </c>
      <c r="D120">
        <v>0</v>
      </c>
      <c r="E120">
        <v>0</v>
      </c>
      <c r="F120">
        <v>0</v>
      </c>
      <c r="G120">
        <v>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5">
      <c r="A121" t="s">
        <v>19</v>
      </c>
      <c r="B121" s="1">
        <v>44377</v>
      </c>
      <c r="C121" s="16">
        <v>0.55763888888888891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79</v>
      </c>
      <c r="J121">
        <v>0</v>
      </c>
      <c r="K121" t="s">
        <v>80</v>
      </c>
      <c r="L121">
        <v>33.5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5">
      <c r="A122" t="s">
        <v>19</v>
      </c>
      <c r="B122" s="1">
        <v>44377</v>
      </c>
      <c r="C122" s="16">
        <v>0.60902777777777783</v>
      </c>
      <c r="D122">
        <v>6.2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5">
      <c r="A123" t="s">
        <v>19</v>
      </c>
      <c r="B123" s="1">
        <v>44377</v>
      </c>
      <c r="C123" s="16">
        <v>0.625</v>
      </c>
      <c r="D123">
        <v>0</v>
      </c>
      <c r="E123">
        <v>0</v>
      </c>
      <c r="F123">
        <v>0</v>
      </c>
      <c r="G123">
        <v>0</v>
      </c>
      <c r="H123">
        <v>0</v>
      </c>
      <c r="I123" t="s">
        <v>37</v>
      </c>
      <c r="J123">
        <v>0</v>
      </c>
      <c r="K123" t="s">
        <v>81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5">
      <c r="A124" t="s">
        <v>19</v>
      </c>
      <c r="B124" s="1">
        <v>44377</v>
      </c>
      <c r="C124" s="16">
        <v>0.75</v>
      </c>
      <c r="D124">
        <v>10.4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5">
      <c r="A125" t="s">
        <v>19</v>
      </c>
      <c r="B125" s="1">
        <v>44377</v>
      </c>
      <c r="C125" s="16">
        <v>0.79236111111111107</v>
      </c>
      <c r="D125">
        <v>10.5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5">
      <c r="A126" t="s">
        <v>19</v>
      </c>
      <c r="B126" s="1">
        <v>44377</v>
      </c>
      <c r="C126" s="16">
        <v>0.79583333333333339</v>
      </c>
      <c r="D126">
        <v>0</v>
      </c>
      <c r="E126">
        <v>0</v>
      </c>
      <c r="F126">
        <v>0</v>
      </c>
      <c r="G126">
        <v>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5">
      <c r="A127" t="s">
        <v>22</v>
      </c>
      <c r="B127" s="1">
        <v>44378</v>
      </c>
      <c r="C127" s="16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3</v>
      </c>
      <c r="P127">
        <v>4</v>
      </c>
      <c r="Q127">
        <v>0</v>
      </c>
      <c r="R127">
        <v>0</v>
      </c>
      <c r="S127">
        <v>0</v>
      </c>
    </row>
    <row r="128" spans="1:19" x14ac:dyDescent="0.35">
      <c r="A128" t="s">
        <v>22</v>
      </c>
      <c r="B128" s="1">
        <v>44378</v>
      </c>
      <c r="C128" s="16">
        <v>0.3430555555555555</v>
      </c>
      <c r="D128">
        <v>6.8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5">
      <c r="A129" t="s">
        <v>22</v>
      </c>
      <c r="B129" s="1">
        <v>44378</v>
      </c>
      <c r="C129" s="16">
        <v>0.3527777777777778</v>
      </c>
      <c r="D129">
        <v>0</v>
      </c>
      <c r="E129">
        <v>0</v>
      </c>
      <c r="F129">
        <v>0</v>
      </c>
      <c r="G129">
        <v>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5">
      <c r="A130" t="s">
        <v>22</v>
      </c>
      <c r="B130" s="1">
        <v>44378</v>
      </c>
      <c r="C130" s="16">
        <v>0.36944444444444446</v>
      </c>
      <c r="D130">
        <v>0</v>
      </c>
      <c r="E130">
        <v>0</v>
      </c>
      <c r="F130">
        <v>0</v>
      </c>
      <c r="G130">
        <v>0</v>
      </c>
      <c r="H130">
        <v>0</v>
      </c>
      <c r="I130" t="s">
        <v>23</v>
      </c>
      <c r="J130">
        <v>0</v>
      </c>
      <c r="K130" t="s">
        <v>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5">
      <c r="A131" t="s">
        <v>22</v>
      </c>
      <c r="B131" s="1">
        <v>44378</v>
      </c>
      <c r="C131" s="16">
        <v>0.41666666666666669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t="s">
        <v>83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5">
      <c r="A132" t="s">
        <v>22</v>
      </c>
      <c r="B132" s="1">
        <v>44378</v>
      </c>
      <c r="C132" s="16">
        <v>0.4375</v>
      </c>
      <c r="D132">
        <v>8.3000000000000007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5">
      <c r="A133" t="s">
        <v>22</v>
      </c>
      <c r="B133" s="1">
        <v>44378</v>
      </c>
      <c r="C133" s="16">
        <v>0.53541666666666665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5">
      <c r="A134" t="s">
        <v>22</v>
      </c>
      <c r="B134" s="1">
        <v>44378</v>
      </c>
      <c r="C134" s="16">
        <v>0.54583333333333328</v>
      </c>
      <c r="D134">
        <v>9.3000000000000007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5">
      <c r="A135" t="s">
        <v>22</v>
      </c>
      <c r="B135" s="1">
        <v>44378</v>
      </c>
      <c r="C135" s="16">
        <v>0.55069444444444449</v>
      </c>
      <c r="D135">
        <v>0</v>
      </c>
      <c r="E135">
        <v>0</v>
      </c>
      <c r="F135">
        <v>0</v>
      </c>
      <c r="G135">
        <v>6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5">
      <c r="A136" t="s">
        <v>22</v>
      </c>
      <c r="B136" s="1">
        <v>44378</v>
      </c>
      <c r="C136" s="16">
        <v>0.56319444444444444</v>
      </c>
      <c r="D136">
        <v>0</v>
      </c>
      <c r="E136">
        <v>0</v>
      </c>
      <c r="F136">
        <v>0</v>
      </c>
      <c r="G136">
        <v>0</v>
      </c>
      <c r="H136">
        <v>0</v>
      </c>
      <c r="I136" t="s">
        <v>29</v>
      </c>
      <c r="J136">
        <v>0</v>
      </c>
      <c r="K136" t="s">
        <v>84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5">
      <c r="A137" t="s">
        <v>22</v>
      </c>
      <c r="B137" s="1">
        <v>44378</v>
      </c>
      <c r="C137" s="16">
        <v>0.58333333333333337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5">
      <c r="A138" t="s">
        <v>22</v>
      </c>
      <c r="B138" s="1">
        <v>44378</v>
      </c>
      <c r="C138" s="16">
        <v>0.61111111111111105</v>
      </c>
      <c r="D138">
        <v>0</v>
      </c>
      <c r="E138">
        <v>0</v>
      </c>
      <c r="F138">
        <v>0</v>
      </c>
      <c r="G138">
        <v>0</v>
      </c>
      <c r="H138">
        <v>0</v>
      </c>
      <c r="I138" t="s">
        <v>37</v>
      </c>
      <c r="J138">
        <v>0</v>
      </c>
      <c r="K138" t="s">
        <v>85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5">
      <c r="A139" t="s">
        <v>22</v>
      </c>
      <c r="B139" s="1">
        <v>44378</v>
      </c>
      <c r="C139" s="16">
        <v>0.71666666666666667</v>
      </c>
      <c r="D139">
        <v>0</v>
      </c>
      <c r="E139">
        <v>0</v>
      </c>
      <c r="F139">
        <v>0</v>
      </c>
      <c r="G139">
        <v>0</v>
      </c>
      <c r="H139">
        <v>0</v>
      </c>
      <c r="I139" t="s">
        <v>37</v>
      </c>
      <c r="J139">
        <v>0</v>
      </c>
      <c r="K139" t="s">
        <v>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5">
      <c r="A140" t="s">
        <v>22</v>
      </c>
      <c r="B140" s="1">
        <v>44378</v>
      </c>
      <c r="C140" s="16">
        <v>0.77083333333333337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87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5">
      <c r="A141" t="s">
        <v>22</v>
      </c>
      <c r="B141" s="1">
        <v>44378</v>
      </c>
      <c r="C141" s="16">
        <v>0.77083333333333337</v>
      </c>
      <c r="D141">
        <v>0</v>
      </c>
      <c r="E141">
        <v>0</v>
      </c>
      <c r="F141">
        <v>0</v>
      </c>
      <c r="G141">
        <v>0</v>
      </c>
      <c r="H141">
        <v>0</v>
      </c>
      <c r="I141" t="s">
        <v>88</v>
      </c>
      <c r="J141">
        <v>0</v>
      </c>
      <c r="K141" t="s">
        <v>89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5">
      <c r="A142" t="s">
        <v>22</v>
      </c>
      <c r="B142" s="1">
        <v>44378</v>
      </c>
      <c r="C142" s="16">
        <v>0.81736111111111109</v>
      </c>
      <c r="D142">
        <v>11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5">
      <c r="A143" t="s">
        <v>22</v>
      </c>
      <c r="B143" s="1">
        <v>44378</v>
      </c>
      <c r="C143" s="16">
        <v>0.82291666666666663</v>
      </c>
      <c r="D143">
        <v>0</v>
      </c>
      <c r="E143">
        <v>0</v>
      </c>
      <c r="F143">
        <v>0</v>
      </c>
      <c r="G143">
        <v>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5">
      <c r="A144" t="s">
        <v>22</v>
      </c>
      <c r="B144" s="1">
        <v>44378</v>
      </c>
      <c r="C144" s="16">
        <v>0.83333333333333337</v>
      </c>
      <c r="D144">
        <v>0</v>
      </c>
      <c r="E144">
        <v>0</v>
      </c>
      <c r="F144">
        <v>0</v>
      </c>
      <c r="G144">
        <v>0</v>
      </c>
      <c r="H144">
        <v>0</v>
      </c>
      <c r="I144" t="s">
        <v>20</v>
      </c>
      <c r="J144">
        <v>0</v>
      </c>
      <c r="K144" t="s">
        <v>90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5">
      <c r="A145" t="s">
        <v>22</v>
      </c>
      <c r="B145" s="1">
        <v>44378</v>
      </c>
      <c r="C145" s="16">
        <v>0.85138888888888886</v>
      </c>
      <c r="D145">
        <v>0</v>
      </c>
      <c r="E145">
        <v>0</v>
      </c>
      <c r="F145">
        <v>20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5">
      <c r="A146" t="s">
        <v>22</v>
      </c>
      <c r="B146" s="1">
        <v>44378</v>
      </c>
      <c r="C146" s="16">
        <v>0.85416666666666663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5">
      <c r="A147" t="s">
        <v>34</v>
      </c>
      <c r="B147" s="1">
        <v>44379</v>
      </c>
      <c r="C147" s="16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8</v>
      </c>
      <c r="P147">
        <v>3</v>
      </c>
      <c r="Q147">
        <v>0</v>
      </c>
      <c r="R147">
        <v>0</v>
      </c>
      <c r="S147">
        <v>0</v>
      </c>
    </row>
    <row r="148" spans="1:19" x14ac:dyDescent="0.35">
      <c r="A148" t="s">
        <v>34</v>
      </c>
      <c r="B148" s="1">
        <v>44379</v>
      </c>
      <c r="C148" s="16">
        <v>0.26041666666666669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5">
      <c r="A149" t="s">
        <v>34</v>
      </c>
      <c r="B149" s="1">
        <v>44379</v>
      </c>
      <c r="C149" s="16">
        <v>0.35902777777777778</v>
      </c>
      <c r="D149">
        <v>12.5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5">
      <c r="A150" t="s">
        <v>34</v>
      </c>
      <c r="B150" s="1">
        <v>44379</v>
      </c>
      <c r="C150" s="16">
        <v>0.36319444444444443</v>
      </c>
      <c r="D150">
        <v>0</v>
      </c>
      <c r="E150">
        <v>0</v>
      </c>
      <c r="F150">
        <v>0</v>
      </c>
      <c r="G150">
        <v>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5">
      <c r="A151" t="s">
        <v>34</v>
      </c>
      <c r="B151" s="1">
        <v>44379</v>
      </c>
      <c r="C151" s="16">
        <v>0.37708333333333338</v>
      </c>
      <c r="D151">
        <v>0</v>
      </c>
      <c r="E151">
        <v>0</v>
      </c>
      <c r="F151">
        <v>0</v>
      </c>
      <c r="G151">
        <v>0</v>
      </c>
      <c r="H151">
        <v>0</v>
      </c>
      <c r="I151" t="s">
        <v>23</v>
      </c>
      <c r="J151">
        <v>0</v>
      </c>
      <c r="K151" t="s">
        <v>91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5">
      <c r="A152" t="s">
        <v>34</v>
      </c>
      <c r="B152" s="1">
        <v>44379</v>
      </c>
      <c r="C152" s="16">
        <v>0.51944444444444449</v>
      </c>
      <c r="D152">
        <v>9.1999999999999993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5">
      <c r="A153" t="s">
        <v>34</v>
      </c>
      <c r="B153" s="1">
        <v>44379</v>
      </c>
      <c r="C153" s="16">
        <v>0.52430555555555558</v>
      </c>
      <c r="D153">
        <v>0</v>
      </c>
      <c r="E153">
        <v>0</v>
      </c>
      <c r="F153">
        <v>0</v>
      </c>
      <c r="G153">
        <v>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5">
      <c r="A154" t="s">
        <v>34</v>
      </c>
      <c r="B154" s="1">
        <v>44379</v>
      </c>
      <c r="C154" s="16">
        <v>0.54583333333333328</v>
      </c>
      <c r="D154">
        <v>0</v>
      </c>
      <c r="E154">
        <v>0</v>
      </c>
      <c r="F154">
        <v>0</v>
      </c>
      <c r="G154">
        <v>0</v>
      </c>
      <c r="H154">
        <v>0.5</v>
      </c>
      <c r="I154" t="s">
        <v>29</v>
      </c>
      <c r="J154">
        <v>0</v>
      </c>
      <c r="K154" t="s">
        <v>92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5">
      <c r="A155" t="s">
        <v>34</v>
      </c>
      <c r="B155" s="1">
        <v>44379</v>
      </c>
      <c r="C155" s="16">
        <v>0.7944444444444444</v>
      </c>
      <c r="D155">
        <v>12.5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5">
      <c r="A156" t="s">
        <v>34</v>
      </c>
      <c r="B156" s="1">
        <v>44379</v>
      </c>
      <c r="C156" s="16">
        <v>0.80486111111111114</v>
      </c>
      <c r="D156">
        <v>0</v>
      </c>
      <c r="E156">
        <v>0</v>
      </c>
      <c r="F156">
        <v>0</v>
      </c>
      <c r="G156">
        <v>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5">
      <c r="A157" t="s">
        <v>34</v>
      </c>
      <c r="B157" s="1">
        <v>44379</v>
      </c>
      <c r="C157" s="16">
        <v>0.82986111111111116</v>
      </c>
      <c r="D157">
        <v>0</v>
      </c>
      <c r="E157">
        <v>0</v>
      </c>
      <c r="F157">
        <v>20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5">
      <c r="A158" t="s">
        <v>34</v>
      </c>
      <c r="B158" s="1">
        <v>44379</v>
      </c>
      <c r="C158" s="16">
        <v>0.85763888888888884</v>
      </c>
      <c r="D158">
        <v>8.4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5">
      <c r="A159" t="s">
        <v>43</v>
      </c>
      <c r="B159" s="1">
        <v>44380</v>
      </c>
      <c r="C159" s="16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3</v>
      </c>
      <c r="P159">
        <v>3</v>
      </c>
      <c r="Q159">
        <v>0</v>
      </c>
      <c r="R159">
        <v>0</v>
      </c>
      <c r="S159">
        <v>0</v>
      </c>
    </row>
    <row r="160" spans="1:19" x14ac:dyDescent="0.35">
      <c r="A160" t="s">
        <v>43</v>
      </c>
      <c r="B160" s="1">
        <v>44380</v>
      </c>
      <c r="C160" s="16">
        <v>0.40902777777777777</v>
      </c>
      <c r="D160">
        <v>7.8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5">
      <c r="A161" t="s">
        <v>43</v>
      </c>
      <c r="B161" s="1">
        <v>44380</v>
      </c>
      <c r="C161" s="16">
        <v>0.41111111111111115</v>
      </c>
      <c r="D161">
        <v>0</v>
      </c>
      <c r="E161">
        <v>0</v>
      </c>
      <c r="F161">
        <v>0</v>
      </c>
      <c r="G161">
        <v>6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5">
      <c r="A162" t="s">
        <v>43</v>
      </c>
      <c r="B162" s="1">
        <v>44380</v>
      </c>
      <c r="C162" s="16">
        <v>0.43333333333333335</v>
      </c>
      <c r="D162">
        <v>0</v>
      </c>
      <c r="E162">
        <v>0</v>
      </c>
      <c r="F162">
        <v>0</v>
      </c>
      <c r="G162">
        <v>0</v>
      </c>
      <c r="H162">
        <v>0</v>
      </c>
      <c r="I162" t="s">
        <v>23</v>
      </c>
      <c r="J162">
        <v>0</v>
      </c>
      <c r="K162" t="s">
        <v>93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5">
      <c r="A163" t="s">
        <v>43</v>
      </c>
      <c r="B163" s="1">
        <v>44380</v>
      </c>
      <c r="C163" s="16">
        <v>0.44097222222222227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5">
      <c r="A164" t="s">
        <v>43</v>
      </c>
      <c r="B164" s="1">
        <v>44380</v>
      </c>
      <c r="C164" s="16">
        <v>0.4909722222222222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5">
      <c r="A165" t="s">
        <v>43</v>
      </c>
      <c r="B165" s="1">
        <v>44380</v>
      </c>
      <c r="C165" s="16">
        <v>0.49444444444444446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5">
      <c r="A166" t="s">
        <v>43</v>
      </c>
      <c r="B166" s="1">
        <v>44380</v>
      </c>
      <c r="C166" s="16">
        <v>0.50347222222222221</v>
      </c>
      <c r="D166">
        <v>5.3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5">
      <c r="A167" t="s">
        <v>43</v>
      </c>
      <c r="B167" s="1">
        <v>44380</v>
      </c>
      <c r="C167" s="16">
        <v>0.51180555555555551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5">
      <c r="A168" t="s">
        <v>43</v>
      </c>
      <c r="B168" s="1">
        <v>44380</v>
      </c>
      <c r="C168" s="16">
        <v>0.52847222222222223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47</v>
      </c>
      <c r="J168">
        <v>0</v>
      </c>
      <c r="K168" t="s">
        <v>94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5">
      <c r="A169" t="s">
        <v>43</v>
      </c>
      <c r="B169" s="1">
        <v>44380</v>
      </c>
      <c r="C169" s="16">
        <v>0.53472222222222221</v>
      </c>
      <c r="D169">
        <v>11.6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5">
      <c r="A170" t="s">
        <v>43</v>
      </c>
      <c r="B170" s="1">
        <v>44380</v>
      </c>
      <c r="C170" s="16">
        <v>0.53819444444444442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5">
      <c r="A171" t="s">
        <v>43</v>
      </c>
      <c r="B171" s="1">
        <v>44380</v>
      </c>
      <c r="C171" s="16">
        <v>0.55277777777777781</v>
      </c>
      <c r="D171">
        <v>15.9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5">
      <c r="A172" t="s">
        <v>43</v>
      </c>
      <c r="B172" s="1">
        <v>44380</v>
      </c>
      <c r="C172" s="16">
        <v>0.5625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29</v>
      </c>
      <c r="J172">
        <v>0</v>
      </c>
      <c r="K172" t="s">
        <v>95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5">
      <c r="A173" t="s">
        <v>43</v>
      </c>
      <c r="B173" s="1">
        <v>44380</v>
      </c>
      <c r="C173" s="16">
        <v>0.57361111111111118</v>
      </c>
      <c r="D173">
        <v>17.899999999999999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5">
      <c r="A174" t="s">
        <v>43</v>
      </c>
      <c r="B174" s="1">
        <v>44380</v>
      </c>
      <c r="C174" s="16">
        <v>0.5756944444444444</v>
      </c>
      <c r="D174">
        <v>0</v>
      </c>
      <c r="E174">
        <v>0</v>
      </c>
      <c r="F174">
        <v>0</v>
      </c>
      <c r="G174">
        <v>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5">
      <c r="A175" t="s">
        <v>43</v>
      </c>
      <c r="B175" s="1">
        <v>44380</v>
      </c>
      <c r="C175" s="16">
        <v>0.59791666666666665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5">
      <c r="A176" t="s">
        <v>43</v>
      </c>
      <c r="B176" s="1">
        <v>44380</v>
      </c>
      <c r="C176" s="16">
        <v>0.63402777777777775</v>
      </c>
      <c r="D176">
        <v>11.9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5">
      <c r="A177" t="s">
        <v>43</v>
      </c>
      <c r="B177" s="1">
        <v>44380</v>
      </c>
      <c r="C177" s="16">
        <v>0.63958333333333328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96</v>
      </c>
      <c r="J177">
        <v>0</v>
      </c>
      <c r="K177" t="s">
        <v>97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5">
      <c r="A178" t="s">
        <v>43</v>
      </c>
      <c r="B178" s="1">
        <v>44380</v>
      </c>
      <c r="C178" s="16">
        <v>0.67708333333333337</v>
      </c>
      <c r="D178">
        <v>10.3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 t="s">
        <v>98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5">
      <c r="A179" t="s">
        <v>43</v>
      </c>
      <c r="B179" s="1">
        <v>44380</v>
      </c>
      <c r="C179" s="16">
        <v>0.71111111111111114</v>
      </c>
      <c r="D179">
        <v>9.5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5">
      <c r="A180" t="s">
        <v>43</v>
      </c>
      <c r="B180" s="1">
        <v>44380</v>
      </c>
      <c r="C180" s="16">
        <v>0.74930555555555556</v>
      </c>
      <c r="D180">
        <v>8.9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5">
      <c r="A181" t="s">
        <v>43</v>
      </c>
      <c r="B181" s="1">
        <v>44380</v>
      </c>
      <c r="C181" s="16">
        <v>0.76180555555555562</v>
      </c>
      <c r="D181">
        <v>0</v>
      </c>
      <c r="E181">
        <v>0</v>
      </c>
      <c r="F181">
        <v>0</v>
      </c>
      <c r="G181">
        <v>0</v>
      </c>
      <c r="H181">
        <v>0</v>
      </c>
      <c r="I181" t="s">
        <v>99</v>
      </c>
      <c r="J181">
        <v>0</v>
      </c>
      <c r="K181" t="s">
        <v>100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5">
      <c r="A182" t="s">
        <v>43</v>
      </c>
      <c r="B182" s="1">
        <v>44380</v>
      </c>
      <c r="C182" s="16">
        <v>0.84097222222222223</v>
      </c>
      <c r="D182">
        <v>11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5">
      <c r="A183" t="s">
        <v>43</v>
      </c>
      <c r="B183" s="1">
        <v>44380</v>
      </c>
      <c r="C183" s="16">
        <v>0.84375</v>
      </c>
      <c r="D183">
        <v>0</v>
      </c>
      <c r="E183">
        <v>0</v>
      </c>
      <c r="F183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5">
      <c r="A184" t="s">
        <v>54</v>
      </c>
      <c r="B184" s="1">
        <v>44381</v>
      </c>
      <c r="C184" s="16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101</v>
      </c>
      <c r="P184" t="s">
        <v>101</v>
      </c>
      <c r="Q184">
        <v>0</v>
      </c>
      <c r="R184">
        <v>0</v>
      </c>
      <c r="S184">
        <v>0</v>
      </c>
    </row>
    <row r="185" spans="1:19" x14ac:dyDescent="0.35">
      <c r="A185" t="s">
        <v>54</v>
      </c>
      <c r="B185" s="1">
        <v>44381</v>
      </c>
      <c r="C185" s="16">
        <v>0.36944444444444446</v>
      </c>
      <c r="D185">
        <v>13.9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5">
      <c r="A186" t="s">
        <v>54</v>
      </c>
      <c r="B186" s="1">
        <v>44381</v>
      </c>
      <c r="C186" s="16">
        <v>0.37361111111111112</v>
      </c>
      <c r="D186">
        <v>0</v>
      </c>
      <c r="E186">
        <v>0</v>
      </c>
      <c r="F186">
        <v>0</v>
      </c>
      <c r="G186">
        <v>6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5">
      <c r="A187" t="s">
        <v>54</v>
      </c>
      <c r="B187" s="1">
        <v>44381</v>
      </c>
      <c r="C187" s="16">
        <v>0.3888888888888889</v>
      </c>
      <c r="D187">
        <v>0</v>
      </c>
      <c r="E187">
        <v>0</v>
      </c>
      <c r="F187">
        <v>0</v>
      </c>
      <c r="G187">
        <v>0</v>
      </c>
      <c r="H187">
        <v>0</v>
      </c>
      <c r="I187" t="s">
        <v>23</v>
      </c>
      <c r="J187">
        <v>0</v>
      </c>
      <c r="K187" t="s">
        <v>102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5">
      <c r="A188" t="s">
        <v>54</v>
      </c>
      <c r="B188" s="1">
        <v>44381</v>
      </c>
      <c r="C188" s="16">
        <v>0.40972222222222227</v>
      </c>
      <c r="D188">
        <v>12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5">
      <c r="A189" t="s">
        <v>54</v>
      </c>
      <c r="B189" s="1">
        <v>44381</v>
      </c>
      <c r="C189" s="16">
        <v>0.41041666666666665</v>
      </c>
      <c r="D189">
        <v>0</v>
      </c>
      <c r="E189">
        <v>0</v>
      </c>
      <c r="F189">
        <v>0</v>
      </c>
      <c r="G189">
        <v>0</v>
      </c>
      <c r="H189">
        <v>0.5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5">
      <c r="A190" t="s">
        <v>54</v>
      </c>
      <c r="B190" s="1">
        <v>44381</v>
      </c>
      <c r="C190" s="16">
        <v>0.41319444444444442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5">
      <c r="A191" t="s">
        <v>54</v>
      </c>
      <c r="B191" s="1">
        <v>44381</v>
      </c>
      <c r="C191" s="16">
        <v>0.44791666666666669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5">
      <c r="A192" t="s">
        <v>54</v>
      </c>
      <c r="B192" s="1">
        <v>44381</v>
      </c>
      <c r="C192" s="16">
        <v>0.45763888888888887</v>
      </c>
      <c r="D192">
        <v>5.3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5">
      <c r="A193" t="s">
        <v>54</v>
      </c>
      <c r="B193" s="1">
        <v>44381</v>
      </c>
      <c r="C193" s="16">
        <v>0.4680555555555555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103</v>
      </c>
      <c r="K193" t="s">
        <v>104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5">
      <c r="A194" t="s">
        <v>54</v>
      </c>
      <c r="B194" s="1">
        <v>44381</v>
      </c>
      <c r="C194" s="16">
        <v>0.4770833333333333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t="s">
        <v>103</v>
      </c>
      <c r="K194" t="s">
        <v>105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5">
      <c r="A195" t="s">
        <v>59</v>
      </c>
      <c r="B195" s="1">
        <v>44382</v>
      </c>
      <c r="C195" s="16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t="s">
        <v>101</v>
      </c>
      <c r="P195" t="s">
        <v>101</v>
      </c>
      <c r="Q195">
        <v>0</v>
      </c>
      <c r="R195">
        <v>0</v>
      </c>
      <c r="S195">
        <v>0</v>
      </c>
    </row>
    <row r="196" spans="1:19" x14ac:dyDescent="0.35">
      <c r="A196" t="s">
        <v>59</v>
      </c>
      <c r="B196" s="1">
        <v>44382</v>
      </c>
      <c r="C196" s="1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5">
      <c r="A197" t="s">
        <v>70</v>
      </c>
      <c r="B197" s="1">
        <v>44383</v>
      </c>
      <c r="C197" s="16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101</v>
      </c>
      <c r="P197" t="s">
        <v>101</v>
      </c>
      <c r="Q197">
        <v>0</v>
      </c>
      <c r="R197">
        <v>0</v>
      </c>
      <c r="S197">
        <v>0</v>
      </c>
    </row>
    <row r="198" spans="1:19" x14ac:dyDescent="0.35">
      <c r="A198" t="s">
        <v>70</v>
      </c>
      <c r="B198" s="1">
        <v>44383</v>
      </c>
      <c r="C198" s="16">
        <v>0.78472222222222221</v>
      </c>
      <c r="D198">
        <v>0</v>
      </c>
      <c r="E198">
        <v>0</v>
      </c>
      <c r="F198">
        <v>0</v>
      </c>
      <c r="G198">
        <v>8</v>
      </c>
      <c r="H198">
        <v>0</v>
      </c>
      <c r="I198">
        <v>0</v>
      </c>
      <c r="J198">
        <v>0</v>
      </c>
      <c r="K198" t="s">
        <v>106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5">
      <c r="A199" t="s">
        <v>22</v>
      </c>
      <c r="B199" s="1">
        <v>44385</v>
      </c>
      <c r="C199" s="16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t="s">
        <v>101</v>
      </c>
      <c r="P199" t="s">
        <v>101</v>
      </c>
      <c r="Q199">
        <v>0</v>
      </c>
      <c r="R199">
        <v>0</v>
      </c>
      <c r="S199">
        <v>0</v>
      </c>
    </row>
    <row r="200" spans="1:19" x14ac:dyDescent="0.35">
      <c r="A200" t="s">
        <v>22</v>
      </c>
      <c r="B200" s="1">
        <v>44385</v>
      </c>
      <c r="C200" s="16">
        <v>0.36249999999999999</v>
      </c>
      <c r="D200">
        <v>14.4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</v>
      </c>
      <c r="S200" t="s">
        <v>101</v>
      </c>
    </row>
    <row r="201" spans="1:19" x14ac:dyDescent="0.35">
      <c r="A201" t="s">
        <v>22</v>
      </c>
      <c r="B201" s="1">
        <v>44385</v>
      </c>
      <c r="C201" s="16">
        <v>0.36319444444444443</v>
      </c>
      <c r="D201">
        <v>0</v>
      </c>
      <c r="E201">
        <v>0.2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5">
      <c r="A202" t="s">
        <v>22</v>
      </c>
      <c r="B202" s="1">
        <v>44385</v>
      </c>
      <c r="C202" s="16">
        <v>0.375</v>
      </c>
      <c r="D202">
        <v>0</v>
      </c>
      <c r="E202">
        <v>0</v>
      </c>
      <c r="F202">
        <v>0</v>
      </c>
      <c r="G202">
        <v>9</v>
      </c>
      <c r="H202">
        <v>0</v>
      </c>
      <c r="I202" t="s">
        <v>23</v>
      </c>
      <c r="J202">
        <v>0</v>
      </c>
      <c r="K202" t="s">
        <v>107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0.39583333333333331</v>
      </c>
      <c r="R202">
        <v>0</v>
      </c>
      <c r="S202">
        <v>0</v>
      </c>
    </row>
    <row r="203" spans="1:19" x14ac:dyDescent="0.35">
      <c r="A203" t="s">
        <v>22</v>
      </c>
      <c r="B203" s="1">
        <v>44385</v>
      </c>
      <c r="C203" s="16">
        <v>0.43333333333333335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5">
      <c r="A204" t="s">
        <v>22</v>
      </c>
      <c r="B204" s="1">
        <v>44385</v>
      </c>
      <c r="C204" s="16">
        <v>0.44722222222222219</v>
      </c>
      <c r="D204">
        <v>15.3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5">
      <c r="A205" t="s">
        <v>22</v>
      </c>
      <c r="B205" s="1">
        <v>44385</v>
      </c>
      <c r="C205" s="16">
        <v>0.45347222222222222</v>
      </c>
      <c r="D205">
        <v>0</v>
      </c>
      <c r="E205">
        <v>0</v>
      </c>
      <c r="F205">
        <v>0</v>
      </c>
      <c r="G205">
        <v>0</v>
      </c>
      <c r="H205">
        <v>0.5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5">
      <c r="A206" t="s">
        <v>22</v>
      </c>
      <c r="B206" s="1">
        <v>44385</v>
      </c>
      <c r="C206" s="16">
        <v>0.45833333333333331</v>
      </c>
      <c r="D206">
        <v>0</v>
      </c>
      <c r="E206">
        <v>0</v>
      </c>
      <c r="F206">
        <v>0</v>
      </c>
      <c r="G206">
        <v>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5">
      <c r="A207" t="s">
        <v>22</v>
      </c>
      <c r="B207" s="1">
        <v>44385</v>
      </c>
      <c r="C207" s="16">
        <v>0.51736111111111105</v>
      </c>
      <c r="D207">
        <v>11.1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5">
      <c r="A208" t="s">
        <v>22</v>
      </c>
      <c r="B208" s="1">
        <v>44385</v>
      </c>
      <c r="C208" s="16">
        <v>0.66111111111111109</v>
      </c>
      <c r="D208">
        <v>7.9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5">
      <c r="A209" t="s">
        <v>22</v>
      </c>
      <c r="B209" s="1">
        <v>44385</v>
      </c>
      <c r="C209" s="16">
        <v>0.66319444444444442</v>
      </c>
      <c r="D209">
        <v>0</v>
      </c>
      <c r="E209">
        <v>0</v>
      </c>
      <c r="F209">
        <v>0</v>
      </c>
      <c r="G209">
        <v>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5">
      <c r="A210" t="s">
        <v>22</v>
      </c>
      <c r="B210" s="1">
        <v>44385</v>
      </c>
      <c r="C210" s="16">
        <v>0.63611111111111118</v>
      </c>
      <c r="D210">
        <v>0</v>
      </c>
      <c r="E210">
        <v>0</v>
      </c>
      <c r="F210">
        <v>0</v>
      </c>
      <c r="G210">
        <v>0</v>
      </c>
      <c r="H210">
        <v>0</v>
      </c>
      <c r="I210" t="s">
        <v>29</v>
      </c>
      <c r="J210">
        <v>0</v>
      </c>
      <c r="K210" t="s">
        <v>108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5">
      <c r="A211" t="s">
        <v>22</v>
      </c>
      <c r="B211" s="1">
        <v>44385</v>
      </c>
      <c r="C211" s="16">
        <v>0.68958333333333333</v>
      </c>
      <c r="D211">
        <v>0</v>
      </c>
      <c r="E211">
        <v>0</v>
      </c>
      <c r="F211">
        <v>0</v>
      </c>
      <c r="G211">
        <v>0</v>
      </c>
      <c r="H211">
        <v>0</v>
      </c>
      <c r="I211" t="s">
        <v>37</v>
      </c>
      <c r="J211">
        <v>0</v>
      </c>
      <c r="K211" t="s">
        <v>109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5">
      <c r="A212" t="s">
        <v>22</v>
      </c>
      <c r="B212" s="1">
        <v>44385</v>
      </c>
      <c r="C212" s="16">
        <v>0.78125</v>
      </c>
      <c r="D212">
        <v>10.6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5">
      <c r="A213" t="s">
        <v>22</v>
      </c>
      <c r="B213" s="1">
        <v>44385</v>
      </c>
      <c r="C213" s="16">
        <v>0.78472222222222221</v>
      </c>
      <c r="D213">
        <v>0</v>
      </c>
      <c r="E213">
        <v>0</v>
      </c>
      <c r="F213">
        <v>0</v>
      </c>
      <c r="G213">
        <v>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5">
      <c r="A214" t="s">
        <v>22</v>
      </c>
      <c r="B214" s="1">
        <v>44385</v>
      </c>
      <c r="C214" s="16">
        <v>0.78472222222222221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20</v>
      </c>
      <c r="J214">
        <v>0</v>
      </c>
      <c r="K214" t="s">
        <v>110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5">
      <c r="A215" t="s">
        <v>22</v>
      </c>
      <c r="B215" s="1">
        <v>44385</v>
      </c>
      <c r="C215" s="16">
        <v>0.8222222222222223</v>
      </c>
      <c r="D215">
        <v>0</v>
      </c>
      <c r="E215">
        <v>0</v>
      </c>
      <c r="F215">
        <v>0</v>
      </c>
      <c r="G215">
        <v>0</v>
      </c>
      <c r="H215">
        <v>0</v>
      </c>
      <c r="I215" t="s">
        <v>37</v>
      </c>
      <c r="J215">
        <v>0</v>
      </c>
      <c r="K215" t="s">
        <v>111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5">
      <c r="A216" t="s">
        <v>22</v>
      </c>
      <c r="B216" s="1">
        <v>44385</v>
      </c>
      <c r="C216" s="16">
        <v>0.8354166666666667</v>
      </c>
      <c r="D216">
        <v>0</v>
      </c>
      <c r="E216">
        <v>0</v>
      </c>
      <c r="F216">
        <v>20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5">
      <c r="A217" t="s">
        <v>22</v>
      </c>
      <c r="B217" s="1">
        <v>44385</v>
      </c>
      <c r="C217" s="16">
        <v>0.8979166666666667</v>
      </c>
      <c r="D217">
        <v>12.3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5">
      <c r="A218" t="s">
        <v>22</v>
      </c>
      <c r="B218" s="1">
        <v>44385</v>
      </c>
      <c r="C218" s="16">
        <v>0.90208333333333324</v>
      </c>
      <c r="D218">
        <v>0</v>
      </c>
      <c r="E218">
        <v>0</v>
      </c>
      <c r="F218">
        <v>0</v>
      </c>
      <c r="G218">
        <v>7</v>
      </c>
      <c r="H218">
        <v>0</v>
      </c>
      <c r="I218" t="s">
        <v>112</v>
      </c>
      <c r="J218">
        <v>0</v>
      </c>
      <c r="K218" t="s">
        <v>113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5">
      <c r="A219" t="s">
        <v>22</v>
      </c>
      <c r="B219" s="1">
        <v>44385</v>
      </c>
      <c r="C219" s="16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5">
      <c r="A220" t="s">
        <v>22</v>
      </c>
      <c r="B220" s="1">
        <v>44385</v>
      </c>
      <c r="C220" s="16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5">
      <c r="A221" t="s">
        <v>22</v>
      </c>
      <c r="B221" s="1">
        <v>44385</v>
      </c>
      <c r="C221" s="16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5">
      <c r="A222" t="s">
        <v>22</v>
      </c>
      <c r="B222" s="1">
        <v>44385</v>
      </c>
      <c r="C222" s="16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5">
      <c r="A223" t="s">
        <v>22</v>
      </c>
      <c r="B223" s="1">
        <v>44385</v>
      </c>
      <c r="C223" s="16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5">
      <c r="A224" t="s">
        <v>34</v>
      </c>
      <c r="B224" s="1">
        <v>44386</v>
      </c>
      <c r="C224" s="16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101</v>
      </c>
      <c r="P224" t="s">
        <v>101</v>
      </c>
      <c r="Q224">
        <v>0</v>
      </c>
      <c r="R224">
        <v>0</v>
      </c>
      <c r="S224">
        <v>0</v>
      </c>
    </row>
    <row r="225" spans="1:19" x14ac:dyDescent="0.35">
      <c r="A225" t="s">
        <v>34</v>
      </c>
      <c r="B225" s="1">
        <v>44386</v>
      </c>
      <c r="C225" s="16">
        <v>0.31319444444444444</v>
      </c>
      <c r="D225">
        <v>12.5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5">
      <c r="A226" t="s">
        <v>34</v>
      </c>
      <c r="B226" s="1">
        <v>44386</v>
      </c>
      <c r="C226" s="16">
        <v>0.31527777777777777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0.33402777777777781</v>
      </c>
      <c r="R226">
        <v>0</v>
      </c>
      <c r="S226">
        <v>0</v>
      </c>
    </row>
    <row r="227" spans="1:19" x14ac:dyDescent="0.35">
      <c r="A227" t="s">
        <v>34</v>
      </c>
      <c r="B227" s="1">
        <v>44386</v>
      </c>
      <c r="C227" s="16">
        <v>0.33402777777777781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0.33611111111111108</v>
      </c>
      <c r="R227">
        <v>0</v>
      </c>
      <c r="S227">
        <v>0</v>
      </c>
    </row>
    <row r="228" spans="1:19" x14ac:dyDescent="0.35">
      <c r="A228" t="s">
        <v>34</v>
      </c>
      <c r="B228" s="1">
        <v>44386</v>
      </c>
      <c r="C228" s="16">
        <v>0.33611111111111108</v>
      </c>
      <c r="D228">
        <v>0</v>
      </c>
      <c r="E228">
        <v>0</v>
      </c>
      <c r="F228">
        <v>0</v>
      </c>
      <c r="G228">
        <v>8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5">
      <c r="A229" t="s">
        <v>34</v>
      </c>
      <c r="B229" s="1">
        <v>44386</v>
      </c>
      <c r="C229" s="16">
        <v>0.33611111111111108</v>
      </c>
      <c r="D229">
        <v>0</v>
      </c>
      <c r="E229">
        <v>0</v>
      </c>
      <c r="F229">
        <v>0</v>
      </c>
      <c r="G229">
        <v>0</v>
      </c>
      <c r="H229">
        <v>0.5</v>
      </c>
      <c r="I229" t="s">
        <v>23</v>
      </c>
      <c r="J229">
        <v>0</v>
      </c>
      <c r="K229" t="s">
        <v>114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0.34236111111111112</v>
      </c>
      <c r="R229">
        <v>0</v>
      </c>
      <c r="S229">
        <v>0</v>
      </c>
    </row>
    <row r="230" spans="1:19" x14ac:dyDescent="0.35">
      <c r="A230" t="s">
        <v>34</v>
      </c>
      <c r="B230" s="1">
        <v>44386</v>
      </c>
      <c r="C230" s="16">
        <v>0.54027777777777775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5">
      <c r="A231" t="s">
        <v>34</v>
      </c>
      <c r="B231" s="1">
        <v>44386</v>
      </c>
      <c r="C231" s="16">
        <v>0.54097222222222219</v>
      </c>
      <c r="D231">
        <v>11.2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5">
      <c r="A232" t="s">
        <v>34</v>
      </c>
      <c r="B232" s="1">
        <v>44386</v>
      </c>
      <c r="C232" s="16">
        <v>0.5541666666666667</v>
      </c>
      <c r="D232">
        <v>0</v>
      </c>
      <c r="E232">
        <v>0</v>
      </c>
      <c r="F232">
        <v>0</v>
      </c>
      <c r="G232">
        <v>9</v>
      </c>
      <c r="H232">
        <v>0</v>
      </c>
      <c r="I232" t="s">
        <v>29</v>
      </c>
      <c r="J232">
        <v>0</v>
      </c>
      <c r="K232" t="s">
        <v>115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5">
      <c r="A233" t="s">
        <v>34</v>
      </c>
      <c r="B233" s="1">
        <v>44386</v>
      </c>
      <c r="C233" s="16">
        <v>0.72361111111111109</v>
      </c>
      <c r="D233">
        <v>11</v>
      </c>
      <c r="E233">
        <v>0</v>
      </c>
      <c r="F233">
        <v>0</v>
      </c>
      <c r="G233">
        <v>0</v>
      </c>
      <c r="H233">
        <v>0</v>
      </c>
      <c r="I233" t="s">
        <v>96</v>
      </c>
      <c r="J233">
        <v>0</v>
      </c>
      <c r="K233" t="s">
        <v>116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5">
      <c r="A234" t="s">
        <v>34</v>
      </c>
      <c r="B234" s="1">
        <v>44386</v>
      </c>
      <c r="C234" s="16">
        <v>0.76041666666666663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117</v>
      </c>
      <c r="J234">
        <v>0</v>
      </c>
      <c r="K234" t="s">
        <v>118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5">
      <c r="A235" t="s">
        <v>34</v>
      </c>
      <c r="B235" s="1">
        <v>44386</v>
      </c>
      <c r="C235" s="16">
        <v>0.79999999999999993</v>
      </c>
      <c r="D235">
        <v>11.2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5">
      <c r="A236" t="s">
        <v>34</v>
      </c>
      <c r="B236" s="1">
        <v>44386</v>
      </c>
      <c r="C236" s="16">
        <v>0.81666666666666676</v>
      </c>
      <c r="D236">
        <v>0</v>
      </c>
      <c r="E236">
        <v>0</v>
      </c>
      <c r="F236">
        <v>0</v>
      </c>
      <c r="G236">
        <v>11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5">
      <c r="A237" t="s">
        <v>34</v>
      </c>
      <c r="B237" s="1">
        <v>44386</v>
      </c>
      <c r="C237" s="16">
        <v>0.81736111111111109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119</v>
      </c>
      <c r="J237">
        <v>0</v>
      </c>
      <c r="K237" t="s">
        <v>120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5">
      <c r="A238" t="s">
        <v>34</v>
      </c>
      <c r="B238" s="1">
        <v>44386</v>
      </c>
      <c r="C238" s="16">
        <v>0.83680555555555547</v>
      </c>
      <c r="D238">
        <v>0</v>
      </c>
      <c r="E238">
        <v>0</v>
      </c>
      <c r="F238">
        <v>20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5">
      <c r="A239" t="s">
        <v>34</v>
      </c>
      <c r="B239" s="1">
        <v>44386</v>
      </c>
      <c r="C239" s="16">
        <v>0.84583333333333333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</v>
      </c>
      <c r="J239">
        <v>0</v>
      </c>
      <c r="K239" t="s">
        <v>121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5">
      <c r="A240" t="s">
        <v>34</v>
      </c>
      <c r="B240" s="1">
        <v>44386</v>
      </c>
      <c r="C240" s="16">
        <v>0.88263888888888886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122</v>
      </c>
      <c r="J240">
        <v>0</v>
      </c>
      <c r="K240" t="s">
        <v>123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5">
      <c r="A241" t="s">
        <v>43</v>
      </c>
      <c r="B241" s="1">
        <v>44387</v>
      </c>
      <c r="C241" s="16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5</v>
      </c>
      <c r="P241">
        <v>3</v>
      </c>
      <c r="Q241">
        <v>0</v>
      </c>
      <c r="R241">
        <v>0</v>
      </c>
      <c r="S241">
        <v>0</v>
      </c>
    </row>
    <row r="242" spans="1:19" x14ac:dyDescent="0.35">
      <c r="A242" t="s">
        <v>43</v>
      </c>
      <c r="B242" s="1">
        <v>44387</v>
      </c>
      <c r="C242" s="16">
        <v>0.39583333333333331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5">
      <c r="A243" t="s">
        <v>43</v>
      </c>
      <c r="B243" s="1">
        <v>44387</v>
      </c>
      <c r="C243" s="16">
        <v>0.48819444444444443</v>
      </c>
      <c r="D243">
        <v>14.7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5">
      <c r="A244" t="s">
        <v>43</v>
      </c>
      <c r="B244" s="1">
        <v>44387</v>
      </c>
      <c r="C244" s="16">
        <v>0.51111111111111118</v>
      </c>
      <c r="D244">
        <v>0</v>
      </c>
      <c r="E244">
        <v>0</v>
      </c>
      <c r="F244">
        <v>0</v>
      </c>
      <c r="G244">
        <v>12</v>
      </c>
      <c r="H244">
        <v>0</v>
      </c>
      <c r="I244" t="s">
        <v>124</v>
      </c>
      <c r="J244">
        <v>0</v>
      </c>
      <c r="K244" t="s">
        <v>125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5">
      <c r="A245" t="s">
        <v>43</v>
      </c>
      <c r="B245" s="1">
        <v>44387</v>
      </c>
      <c r="C245" s="16">
        <v>0.54513888888888895</v>
      </c>
      <c r="D245">
        <v>0</v>
      </c>
      <c r="E245">
        <v>0</v>
      </c>
      <c r="F245">
        <v>0</v>
      </c>
      <c r="G245">
        <v>8</v>
      </c>
      <c r="H245">
        <v>0</v>
      </c>
      <c r="I245" t="s">
        <v>37</v>
      </c>
      <c r="J245">
        <v>0</v>
      </c>
      <c r="K245" t="s">
        <v>126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35">
      <c r="A246" t="s">
        <v>43</v>
      </c>
      <c r="B246" s="1">
        <v>44387</v>
      </c>
      <c r="C246" s="16">
        <v>0.60416666666666663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5">
      <c r="A247" t="s">
        <v>43</v>
      </c>
      <c r="B247" s="1">
        <v>44387</v>
      </c>
      <c r="C247" s="16">
        <v>0.61041666666666672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35">
      <c r="A248" t="s">
        <v>43</v>
      </c>
      <c r="B248" s="1">
        <v>44387</v>
      </c>
      <c r="C248" s="16">
        <v>0.61805555555555558</v>
      </c>
      <c r="D248">
        <v>0</v>
      </c>
      <c r="E248">
        <v>0</v>
      </c>
      <c r="F248">
        <v>0</v>
      </c>
      <c r="G248">
        <v>0</v>
      </c>
      <c r="H248">
        <v>0.5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5">
      <c r="A249" t="s">
        <v>43</v>
      </c>
      <c r="B249" s="1">
        <v>44387</v>
      </c>
      <c r="C249" s="16">
        <v>0.80625000000000002</v>
      </c>
      <c r="D249">
        <v>13.2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5">
      <c r="A250" t="s">
        <v>43</v>
      </c>
      <c r="B250" s="1">
        <v>44387</v>
      </c>
      <c r="C250" s="16">
        <v>0.80625000000000002</v>
      </c>
      <c r="D250">
        <v>0</v>
      </c>
      <c r="E250">
        <v>0</v>
      </c>
      <c r="F250">
        <v>0</v>
      </c>
      <c r="G250">
        <v>10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35">
      <c r="A251" t="s">
        <v>43</v>
      </c>
      <c r="B251" s="1">
        <v>44387</v>
      </c>
      <c r="C251" s="16">
        <v>0.8354166666666667</v>
      </c>
      <c r="D251">
        <v>0</v>
      </c>
      <c r="E251">
        <v>0</v>
      </c>
      <c r="F251">
        <v>20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5">
      <c r="A252" t="s">
        <v>54</v>
      </c>
      <c r="B252" s="1">
        <v>44388</v>
      </c>
      <c r="C252" s="16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</row>
    <row r="253" spans="1:19" x14ac:dyDescent="0.35">
      <c r="A253" t="s">
        <v>54</v>
      </c>
      <c r="B253" s="1">
        <v>44388</v>
      </c>
      <c r="C253" s="16">
        <v>0.35000000000000003</v>
      </c>
      <c r="D253">
        <v>14.7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5">
      <c r="A254" t="s">
        <v>54</v>
      </c>
      <c r="B254" s="1">
        <v>44388</v>
      </c>
      <c r="C254" s="16">
        <v>0.35069444444444442</v>
      </c>
      <c r="D254">
        <v>0</v>
      </c>
      <c r="E254">
        <v>0.1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5">
      <c r="A255" t="s">
        <v>54</v>
      </c>
      <c r="B255" s="1">
        <v>44388</v>
      </c>
      <c r="C255" s="16">
        <v>0.39652777777777781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5">
      <c r="A256" t="s">
        <v>54</v>
      </c>
      <c r="B256" s="1">
        <v>44388</v>
      </c>
      <c r="C256" s="16">
        <v>0.4236111111111111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0.43958333333333338</v>
      </c>
      <c r="R256">
        <v>0</v>
      </c>
      <c r="S256">
        <v>0</v>
      </c>
    </row>
    <row r="257" spans="1:19" x14ac:dyDescent="0.35">
      <c r="A257" t="s">
        <v>54</v>
      </c>
      <c r="B257" s="1">
        <v>44388</v>
      </c>
      <c r="C257" s="16">
        <v>0.43958333333333338</v>
      </c>
      <c r="D257">
        <v>0</v>
      </c>
      <c r="E257">
        <v>0</v>
      </c>
      <c r="F257">
        <v>0</v>
      </c>
      <c r="G257">
        <v>0</v>
      </c>
      <c r="H257">
        <v>0.5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0.44722222222222219</v>
      </c>
      <c r="R257">
        <v>0</v>
      </c>
      <c r="S257">
        <v>0</v>
      </c>
    </row>
    <row r="258" spans="1:19" x14ac:dyDescent="0.35">
      <c r="A258" t="s">
        <v>54</v>
      </c>
      <c r="B258" s="1">
        <v>44388</v>
      </c>
      <c r="C258" s="16">
        <v>0.44722222222222219</v>
      </c>
      <c r="D258">
        <v>0</v>
      </c>
      <c r="E258">
        <v>0</v>
      </c>
      <c r="F258">
        <v>0</v>
      </c>
      <c r="G258">
        <v>0</v>
      </c>
      <c r="H258">
        <v>0</v>
      </c>
      <c r="I258" t="s">
        <v>23</v>
      </c>
      <c r="J258" t="s">
        <v>127</v>
      </c>
      <c r="K258" t="s">
        <v>128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0.4548611111111111</v>
      </c>
      <c r="R258">
        <v>0</v>
      </c>
      <c r="S258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8"/>
  <sheetViews>
    <sheetView tabSelected="1" zoomScale="83" workbookViewId="0">
      <pane xSplit="3" ySplit="1" topLeftCell="D162" activePane="bottomRight" state="frozen"/>
      <selection pane="topRight" activeCell="D1" sqref="D1"/>
      <selection pane="bottomLeft" activeCell="A2" sqref="A2"/>
      <selection pane="bottomRight" activeCell="I175" sqref="I175"/>
    </sheetView>
  </sheetViews>
  <sheetFormatPr defaultRowHeight="14.5" x14ac:dyDescent="0.35"/>
  <cols>
    <col min="1" max="1" width="11.81640625" bestFit="1" customWidth="1"/>
    <col min="2" max="2" width="10.453125" customWidth="1"/>
    <col min="3" max="3" width="6.54296875" bestFit="1" customWidth="1"/>
    <col min="4" max="4" width="16.1796875" bestFit="1" customWidth="1"/>
    <col min="5" max="5" width="11.453125" bestFit="1" customWidth="1"/>
    <col min="6" max="6" width="18.54296875" bestFit="1" customWidth="1"/>
    <col min="7" max="7" width="20.26953125" bestFit="1" customWidth="1"/>
    <col min="8" max="8" width="15.54296875" bestFit="1" customWidth="1"/>
    <col min="9" max="9" width="45.26953125" bestFit="1" customWidth="1"/>
    <col min="10" max="10" width="13.1796875" bestFit="1" customWidth="1"/>
    <col min="11" max="12" width="13.81640625" customWidth="1"/>
    <col min="13" max="13" width="14.453125" bestFit="1" customWidth="1"/>
    <col min="14" max="14" width="17.26953125" bestFit="1" customWidth="1"/>
    <col min="16" max="16" width="9.453125" bestFit="1" customWidth="1"/>
    <col min="17" max="17" width="10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 t="s">
        <v>19</v>
      </c>
      <c r="B2" s="1">
        <v>44370</v>
      </c>
      <c r="C2" s="2">
        <v>0.82777777777777783</v>
      </c>
      <c r="D2">
        <v>12.7</v>
      </c>
    </row>
    <row r="3" spans="1:20" x14ac:dyDescent="0.35">
      <c r="A3" t="s">
        <v>19</v>
      </c>
      <c r="B3" s="1">
        <v>44370</v>
      </c>
      <c r="C3" s="2">
        <v>0.83819444444444446</v>
      </c>
      <c r="I3" t="s">
        <v>20</v>
      </c>
      <c r="K3" t="s">
        <v>21</v>
      </c>
    </row>
    <row r="4" spans="1:20" x14ac:dyDescent="0.35">
      <c r="A4" t="s">
        <v>19</v>
      </c>
      <c r="B4" s="1">
        <v>44370</v>
      </c>
      <c r="C4" s="2">
        <v>0.83680555555555547</v>
      </c>
      <c r="F4">
        <v>16</v>
      </c>
    </row>
    <row r="5" spans="1:20" x14ac:dyDescent="0.35">
      <c r="A5" t="s">
        <v>19</v>
      </c>
      <c r="B5" s="1">
        <v>44370</v>
      </c>
      <c r="C5" s="2">
        <v>0.9159722222222223</v>
      </c>
      <c r="D5">
        <v>17</v>
      </c>
      <c r="E5">
        <v>0.2</v>
      </c>
    </row>
    <row r="6" spans="1:20" x14ac:dyDescent="0.35">
      <c r="A6" t="s">
        <v>22</v>
      </c>
      <c r="B6" s="1">
        <v>44371</v>
      </c>
      <c r="C6" s="2"/>
      <c r="P6">
        <v>7</v>
      </c>
      <c r="Q6">
        <v>3</v>
      </c>
    </row>
    <row r="7" spans="1:20" x14ac:dyDescent="0.35">
      <c r="A7" t="s">
        <v>22</v>
      </c>
      <c r="B7" s="1">
        <v>44371</v>
      </c>
      <c r="C7" s="2">
        <v>0.37847222222222227</v>
      </c>
      <c r="D7">
        <v>13.8</v>
      </c>
    </row>
    <row r="8" spans="1:20" x14ac:dyDescent="0.35">
      <c r="A8" t="s">
        <v>22</v>
      </c>
      <c r="B8" s="1">
        <v>44371</v>
      </c>
      <c r="C8" s="2">
        <v>0.37847222222222227</v>
      </c>
      <c r="G8">
        <v>4</v>
      </c>
    </row>
    <row r="9" spans="1:20" x14ac:dyDescent="0.35">
      <c r="A9" t="s">
        <v>22</v>
      </c>
      <c r="B9" s="1">
        <v>44371</v>
      </c>
      <c r="C9" s="2">
        <v>0.3888888888888889</v>
      </c>
      <c r="I9" t="s">
        <v>23</v>
      </c>
      <c r="K9" t="s">
        <v>24</v>
      </c>
    </row>
    <row r="10" spans="1:20" x14ac:dyDescent="0.35">
      <c r="A10" t="s">
        <v>22</v>
      </c>
      <c r="B10" s="1">
        <v>44371</v>
      </c>
      <c r="C10" s="2">
        <v>0.4236111111111111</v>
      </c>
      <c r="D10">
        <v>16.8</v>
      </c>
      <c r="E10">
        <v>0.5</v>
      </c>
    </row>
    <row r="11" spans="1:20" x14ac:dyDescent="0.35">
      <c r="A11" t="s">
        <v>22</v>
      </c>
      <c r="B11" s="1">
        <v>44371</v>
      </c>
      <c r="C11" s="2">
        <v>0.52500000000000002</v>
      </c>
      <c r="D11">
        <v>19.600000000000001</v>
      </c>
    </row>
    <row r="12" spans="1:20" x14ac:dyDescent="0.35">
      <c r="A12" t="s">
        <v>22</v>
      </c>
      <c r="B12" s="1">
        <v>44371</v>
      </c>
      <c r="C12" s="2">
        <v>0.52777777777777779</v>
      </c>
      <c r="M12" t="s">
        <v>25</v>
      </c>
    </row>
    <row r="13" spans="1:20" x14ac:dyDescent="0.35">
      <c r="A13" t="s">
        <v>22</v>
      </c>
      <c r="B13" s="1">
        <v>44371</v>
      </c>
      <c r="C13" s="2">
        <v>0.55277777777777781</v>
      </c>
      <c r="D13">
        <v>18.399999999999999</v>
      </c>
    </row>
    <row r="14" spans="1:20" x14ac:dyDescent="0.35">
      <c r="A14" t="s">
        <v>22</v>
      </c>
      <c r="B14" s="1">
        <v>44371</v>
      </c>
      <c r="C14" s="2">
        <v>0.55555555555555558</v>
      </c>
      <c r="N14" t="s">
        <v>26</v>
      </c>
    </row>
    <row r="15" spans="1:20" x14ac:dyDescent="0.35">
      <c r="A15" t="s">
        <v>22</v>
      </c>
      <c r="B15" s="1">
        <v>44371</v>
      </c>
      <c r="C15" s="2">
        <v>0.56180555555555556</v>
      </c>
      <c r="G15">
        <v>3</v>
      </c>
    </row>
    <row r="16" spans="1:20" x14ac:dyDescent="0.35">
      <c r="A16" t="s">
        <v>22</v>
      </c>
      <c r="B16" s="1">
        <v>44371</v>
      </c>
      <c r="C16" s="2">
        <v>0.57777777777777783</v>
      </c>
      <c r="D16">
        <v>17.399999999999999</v>
      </c>
    </row>
    <row r="17" spans="1:17" x14ac:dyDescent="0.35">
      <c r="A17" t="s">
        <v>22</v>
      </c>
      <c r="B17" s="1">
        <v>44371</v>
      </c>
      <c r="C17" s="2">
        <v>0.59444444444444444</v>
      </c>
    </row>
    <row r="18" spans="1:17" x14ac:dyDescent="0.35">
      <c r="A18" t="s">
        <v>22</v>
      </c>
      <c r="B18" s="1">
        <v>44371</v>
      </c>
      <c r="C18" s="2">
        <v>0.59444444444444444</v>
      </c>
      <c r="D18">
        <v>16.100000000000001</v>
      </c>
    </row>
    <row r="19" spans="1:17" x14ac:dyDescent="0.35">
      <c r="A19" t="s">
        <v>22</v>
      </c>
      <c r="B19" s="1">
        <v>44371</v>
      </c>
      <c r="C19" s="3">
        <v>0.59722222222222221</v>
      </c>
      <c r="N19" t="s">
        <v>27</v>
      </c>
    </row>
    <row r="20" spans="1:17" x14ac:dyDescent="0.35">
      <c r="A20" t="s">
        <v>22</v>
      </c>
      <c r="B20" s="1">
        <v>44371</v>
      </c>
      <c r="C20" s="2">
        <v>0.60069444444444442</v>
      </c>
      <c r="G20">
        <v>4</v>
      </c>
    </row>
    <row r="21" spans="1:17" x14ac:dyDescent="0.35">
      <c r="A21" t="s">
        <v>22</v>
      </c>
      <c r="B21" s="1">
        <v>44371</v>
      </c>
      <c r="C21" s="2">
        <v>0.61458333333333337</v>
      </c>
      <c r="M21" t="s">
        <v>28</v>
      </c>
    </row>
    <row r="22" spans="1:17" x14ac:dyDescent="0.35">
      <c r="A22" t="s">
        <v>22</v>
      </c>
      <c r="B22" s="1">
        <v>44371</v>
      </c>
      <c r="C22" s="2">
        <v>0.62986111111111109</v>
      </c>
      <c r="D22">
        <v>12.6</v>
      </c>
    </row>
    <row r="23" spans="1:17" x14ac:dyDescent="0.35">
      <c r="A23" t="s">
        <v>22</v>
      </c>
      <c r="B23" s="1">
        <v>44371</v>
      </c>
      <c r="C23" s="2">
        <v>0.63263888888888886</v>
      </c>
      <c r="G23">
        <v>4</v>
      </c>
      <c r="O23" t="s">
        <v>130</v>
      </c>
    </row>
    <row r="24" spans="1:17" x14ac:dyDescent="0.35">
      <c r="A24" t="s">
        <v>22</v>
      </c>
      <c r="B24" s="1">
        <v>44371</v>
      </c>
      <c r="C24" s="2">
        <v>0.64374999999999993</v>
      </c>
      <c r="I24" t="s">
        <v>29</v>
      </c>
      <c r="K24" t="s">
        <v>30</v>
      </c>
    </row>
    <row r="25" spans="1:17" x14ac:dyDescent="0.35">
      <c r="A25" t="s">
        <v>22</v>
      </c>
      <c r="B25" s="1">
        <v>44371</v>
      </c>
      <c r="C25" s="2">
        <v>0.72916666666666663</v>
      </c>
      <c r="D25">
        <v>8.4</v>
      </c>
    </row>
    <row r="26" spans="1:17" x14ac:dyDescent="0.35">
      <c r="A26" t="s">
        <v>22</v>
      </c>
      <c r="B26" s="1">
        <v>44371</v>
      </c>
      <c r="C26" s="2">
        <v>0.77222222222222225</v>
      </c>
      <c r="G26">
        <v>6</v>
      </c>
    </row>
    <row r="27" spans="1:17" x14ac:dyDescent="0.35">
      <c r="A27" t="s">
        <v>22</v>
      </c>
      <c r="B27" s="1">
        <v>44371</v>
      </c>
      <c r="C27" s="2">
        <v>0.78263888888888899</v>
      </c>
      <c r="K27" t="s">
        <v>31</v>
      </c>
    </row>
    <row r="28" spans="1:17" x14ac:dyDescent="0.35">
      <c r="A28" t="s">
        <v>22</v>
      </c>
      <c r="B28" s="1">
        <v>44371</v>
      </c>
      <c r="C28" s="2">
        <v>0.83750000000000002</v>
      </c>
      <c r="D28">
        <v>9.3000000000000007</v>
      </c>
    </row>
    <row r="29" spans="1:17" x14ac:dyDescent="0.35">
      <c r="A29" t="s">
        <v>22</v>
      </c>
      <c r="B29" s="1">
        <v>44371</v>
      </c>
      <c r="C29" s="2">
        <v>0.84375</v>
      </c>
      <c r="F29">
        <v>18</v>
      </c>
    </row>
    <row r="30" spans="1:17" x14ac:dyDescent="0.35">
      <c r="A30" t="s">
        <v>22</v>
      </c>
      <c r="B30" s="1">
        <v>44371</v>
      </c>
      <c r="C30" s="2">
        <v>0.91666666666666663</v>
      </c>
      <c r="I30" t="s">
        <v>32</v>
      </c>
      <c r="K30" t="s">
        <v>33</v>
      </c>
      <c r="O30" t="s">
        <v>131</v>
      </c>
    </row>
    <row r="31" spans="1:17" x14ac:dyDescent="0.35">
      <c r="A31" t="s">
        <v>34</v>
      </c>
      <c r="B31" s="1">
        <v>44372</v>
      </c>
      <c r="C31" s="2"/>
      <c r="P31">
        <v>9</v>
      </c>
      <c r="Q31">
        <v>5</v>
      </c>
    </row>
    <row r="32" spans="1:17" x14ac:dyDescent="0.35">
      <c r="A32" t="s">
        <v>34</v>
      </c>
      <c r="B32" s="1">
        <v>44372</v>
      </c>
      <c r="C32" s="2">
        <v>0.3611111111111111</v>
      </c>
      <c r="D32">
        <v>16.399999999999999</v>
      </c>
    </row>
    <row r="33" spans="1:17" x14ac:dyDescent="0.35">
      <c r="A33" t="s">
        <v>34</v>
      </c>
      <c r="B33" s="1">
        <v>44372</v>
      </c>
      <c r="C33" s="2">
        <v>0.36458333333333331</v>
      </c>
      <c r="M33" t="s">
        <v>35</v>
      </c>
    </row>
    <row r="34" spans="1:17" x14ac:dyDescent="0.35">
      <c r="A34" t="s">
        <v>34</v>
      </c>
      <c r="B34" s="1">
        <v>44372</v>
      </c>
      <c r="C34" s="2">
        <v>0.37777777777777777</v>
      </c>
      <c r="G34">
        <v>6</v>
      </c>
    </row>
    <row r="35" spans="1:17" x14ac:dyDescent="0.35">
      <c r="A35" t="s">
        <v>34</v>
      </c>
      <c r="B35" s="1">
        <v>44372</v>
      </c>
      <c r="C35" s="2">
        <v>0.39027777777777778</v>
      </c>
      <c r="I35" t="s">
        <v>23</v>
      </c>
      <c r="K35" t="s">
        <v>36</v>
      </c>
    </row>
    <row r="36" spans="1:17" x14ac:dyDescent="0.35">
      <c r="A36" t="s">
        <v>34</v>
      </c>
      <c r="B36" s="1">
        <v>44372</v>
      </c>
      <c r="C36" s="2">
        <v>0.39027777777777778</v>
      </c>
      <c r="I36" t="s">
        <v>37</v>
      </c>
      <c r="K36" t="s">
        <v>38</v>
      </c>
    </row>
    <row r="37" spans="1:17" x14ac:dyDescent="0.35">
      <c r="A37" t="s">
        <v>34</v>
      </c>
      <c r="B37" s="1">
        <v>44372</v>
      </c>
      <c r="C37" s="2">
        <v>0.5229166666666667</v>
      </c>
      <c r="D37">
        <v>11.3</v>
      </c>
    </row>
    <row r="38" spans="1:17" x14ac:dyDescent="0.35">
      <c r="A38" t="s">
        <v>34</v>
      </c>
      <c r="B38" s="1">
        <v>44372</v>
      </c>
      <c r="C38" s="2">
        <v>0.52569444444444446</v>
      </c>
      <c r="G38">
        <v>6</v>
      </c>
    </row>
    <row r="39" spans="1:17" x14ac:dyDescent="0.35">
      <c r="A39" t="s">
        <v>34</v>
      </c>
      <c r="B39" s="1">
        <v>44372</v>
      </c>
      <c r="C39" s="2">
        <v>0.53611111111111109</v>
      </c>
      <c r="I39" t="s">
        <v>29</v>
      </c>
      <c r="K39" t="s">
        <v>39</v>
      </c>
    </row>
    <row r="40" spans="1:17" x14ac:dyDescent="0.35">
      <c r="A40" t="s">
        <v>34</v>
      </c>
      <c r="B40" s="1">
        <v>44372</v>
      </c>
      <c r="C40" s="2">
        <v>0.62152777777777779</v>
      </c>
      <c r="D40">
        <v>11.6</v>
      </c>
    </row>
    <row r="41" spans="1:17" x14ac:dyDescent="0.35">
      <c r="A41" t="s">
        <v>34</v>
      </c>
      <c r="B41" s="1">
        <v>44372</v>
      </c>
      <c r="C41" s="2">
        <v>0.625</v>
      </c>
      <c r="I41" t="s">
        <v>37</v>
      </c>
      <c r="K41" t="s">
        <v>40</v>
      </c>
    </row>
    <row r="42" spans="1:17" x14ac:dyDescent="0.35">
      <c r="A42" t="s">
        <v>34</v>
      </c>
      <c r="B42" s="1">
        <v>44372</v>
      </c>
      <c r="C42" s="2">
        <v>0.76874999999999993</v>
      </c>
      <c r="D42">
        <v>10.7</v>
      </c>
    </row>
    <row r="43" spans="1:17" x14ac:dyDescent="0.35">
      <c r="A43" t="s">
        <v>34</v>
      </c>
      <c r="B43" s="1">
        <v>44372</v>
      </c>
      <c r="C43" s="2">
        <v>0.79652777777777783</v>
      </c>
      <c r="G43">
        <v>6</v>
      </c>
    </row>
    <row r="44" spans="1:17" x14ac:dyDescent="0.35">
      <c r="A44" t="s">
        <v>34</v>
      </c>
      <c r="B44" s="1">
        <v>44372</v>
      </c>
      <c r="C44" s="2">
        <v>0.79999999999999993</v>
      </c>
      <c r="I44" t="s">
        <v>20</v>
      </c>
      <c r="K44" t="s">
        <v>41</v>
      </c>
    </row>
    <row r="45" spans="1:17" x14ac:dyDescent="0.35">
      <c r="A45" t="s">
        <v>34</v>
      </c>
      <c r="B45" s="1">
        <v>44372</v>
      </c>
      <c r="C45" s="2">
        <v>0.82291666666666663</v>
      </c>
      <c r="F45">
        <v>18</v>
      </c>
    </row>
    <row r="46" spans="1:17" x14ac:dyDescent="0.35">
      <c r="A46" t="s">
        <v>34</v>
      </c>
      <c r="B46" s="1">
        <v>44372</v>
      </c>
      <c r="C46" s="2">
        <v>0.85416666666666663</v>
      </c>
      <c r="M46" t="s">
        <v>42</v>
      </c>
    </row>
    <row r="47" spans="1:17" x14ac:dyDescent="0.35">
      <c r="A47" t="s">
        <v>34</v>
      </c>
      <c r="B47" s="1">
        <v>44372</v>
      </c>
      <c r="C47" s="2">
        <v>0.90138888888888891</v>
      </c>
      <c r="D47">
        <v>12.2</v>
      </c>
    </row>
    <row r="48" spans="1:17" x14ac:dyDescent="0.35">
      <c r="A48" t="s">
        <v>43</v>
      </c>
      <c r="B48" s="1">
        <v>44373</v>
      </c>
      <c r="C48" s="2"/>
      <c r="P48">
        <v>6</v>
      </c>
      <c r="Q48">
        <v>4</v>
      </c>
    </row>
    <row r="49" spans="1:15" x14ac:dyDescent="0.35">
      <c r="A49" t="s">
        <v>43</v>
      </c>
      <c r="B49" s="1">
        <v>44373</v>
      </c>
      <c r="C49" s="2">
        <v>0.4055555555555555</v>
      </c>
      <c r="D49">
        <v>8.9</v>
      </c>
    </row>
    <row r="50" spans="1:15" x14ac:dyDescent="0.35">
      <c r="A50" t="s">
        <v>43</v>
      </c>
      <c r="B50" s="1">
        <v>44373</v>
      </c>
      <c r="C50" s="2">
        <v>0.41319444444444442</v>
      </c>
      <c r="G50">
        <v>6</v>
      </c>
    </row>
    <row r="51" spans="1:15" x14ac:dyDescent="0.35">
      <c r="A51" t="s">
        <v>43</v>
      </c>
      <c r="B51" s="1">
        <v>44373</v>
      </c>
      <c r="C51" s="2">
        <v>0.4236111111111111</v>
      </c>
      <c r="I51" t="s">
        <v>23</v>
      </c>
      <c r="K51" t="s">
        <v>44</v>
      </c>
    </row>
    <row r="52" spans="1:15" x14ac:dyDescent="0.35">
      <c r="A52" t="s">
        <v>43</v>
      </c>
      <c r="B52" s="1">
        <v>44373</v>
      </c>
      <c r="C52" s="2">
        <v>0.4993055555555555</v>
      </c>
      <c r="D52">
        <v>12.2</v>
      </c>
    </row>
    <row r="53" spans="1:15" x14ac:dyDescent="0.35">
      <c r="A53" t="s">
        <v>43</v>
      </c>
      <c r="B53" s="1">
        <v>44373</v>
      </c>
      <c r="C53" s="2">
        <v>0.50624999999999998</v>
      </c>
      <c r="G53">
        <v>6</v>
      </c>
    </row>
    <row r="54" spans="1:15" x14ac:dyDescent="0.35">
      <c r="A54" t="s">
        <v>43</v>
      </c>
      <c r="B54" s="1">
        <v>44373</v>
      </c>
      <c r="C54" s="2">
        <v>0.51388888888888895</v>
      </c>
      <c r="I54" t="s">
        <v>29</v>
      </c>
      <c r="K54" t="s">
        <v>45</v>
      </c>
    </row>
    <row r="55" spans="1:15" x14ac:dyDescent="0.35">
      <c r="A55" t="s">
        <v>43</v>
      </c>
      <c r="B55" s="1">
        <v>44373</v>
      </c>
      <c r="C55" s="2">
        <v>0.54166666666666663</v>
      </c>
      <c r="M55" t="s">
        <v>46</v>
      </c>
    </row>
    <row r="56" spans="1:15" x14ac:dyDescent="0.35">
      <c r="A56" t="s">
        <v>43</v>
      </c>
      <c r="B56" s="1">
        <v>44373</v>
      </c>
      <c r="C56" s="2">
        <v>0.56527777777777777</v>
      </c>
      <c r="D56">
        <v>4.9000000000000004</v>
      </c>
      <c r="I56" t="s">
        <v>47</v>
      </c>
      <c r="K56" t="s">
        <v>48</v>
      </c>
      <c r="O56" t="s">
        <v>132</v>
      </c>
    </row>
    <row r="57" spans="1:15" x14ac:dyDescent="0.35">
      <c r="A57" t="s">
        <v>43</v>
      </c>
      <c r="B57" s="1">
        <v>44373</v>
      </c>
      <c r="C57" s="2">
        <v>0.58124999999999993</v>
      </c>
      <c r="D57">
        <v>8.6999999999999993</v>
      </c>
    </row>
    <row r="58" spans="1:15" x14ac:dyDescent="0.35">
      <c r="A58" t="s">
        <v>43</v>
      </c>
      <c r="B58" s="1">
        <v>44373</v>
      </c>
      <c r="C58" s="2">
        <v>0.59930555555555554</v>
      </c>
      <c r="I58" t="s">
        <v>37</v>
      </c>
      <c r="K58" t="s">
        <v>49</v>
      </c>
    </row>
    <row r="59" spans="1:15" x14ac:dyDescent="0.35">
      <c r="A59" t="s">
        <v>43</v>
      </c>
      <c r="B59" s="1">
        <v>44373</v>
      </c>
      <c r="C59" s="2">
        <v>0.68680555555555556</v>
      </c>
      <c r="I59" t="s">
        <v>37</v>
      </c>
      <c r="K59" t="s">
        <v>50</v>
      </c>
    </row>
    <row r="60" spans="1:15" x14ac:dyDescent="0.35">
      <c r="A60" t="s">
        <v>43</v>
      </c>
      <c r="B60" s="1">
        <v>44373</v>
      </c>
      <c r="C60" s="2">
        <v>0.7402777777777777</v>
      </c>
      <c r="D60">
        <v>11.5</v>
      </c>
    </row>
    <row r="61" spans="1:15" x14ac:dyDescent="0.35">
      <c r="A61" t="s">
        <v>43</v>
      </c>
      <c r="B61" s="1">
        <v>44373</v>
      </c>
      <c r="C61" s="2">
        <v>0.79722222222222217</v>
      </c>
      <c r="G61">
        <v>6</v>
      </c>
    </row>
    <row r="62" spans="1:15" x14ac:dyDescent="0.35">
      <c r="A62" t="s">
        <v>43</v>
      </c>
      <c r="B62" s="1">
        <v>44373</v>
      </c>
      <c r="C62" s="2">
        <v>0.80763888888888891</v>
      </c>
      <c r="I62" t="s">
        <v>20</v>
      </c>
      <c r="K62" t="s">
        <v>51</v>
      </c>
    </row>
    <row r="63" spans="1:15" x14ac:dyDescent="0.35">
      <c r="A63" t="s">
        <v>43</v>
      </c>
      <c r="B63" s="1">
        <v>44373</v>
      </c>
      <c r="C63" s="2">
        <v>0.82638888888888884</v>
      </c>
      <c r="F63">
        <v>18</v>
      </c>
    </row>
    <row r="64" spans="1:15" x14ac:dyDescent="0.35">
      <c r="A64" t="s">
        <v>43</v>
      </c>
      <c r="B64" s="1">
        <v>44373</v>
      </c>
      <c r="C64" s="2">
        <v>0.83472222222222225</v>
      </c>
      <c r="I64" t="s">
        <v>37</v>
      </c>
      <c r="K64" t="s">
        <v>52</v>
      </c>
    </row>
    <row r="65" spans="1:17" x14ac:dyDescent="0.35">
      <c r="A65" t="s">
        <v>43</v>
      </c>
      <c r="B65" s="1">
        <v>44373</v>
      </c>
      <c r="C65" s="2">
        <v>0.83472222222222225</v>
      </c>
      <c r="M65" t="s">
        <v>53</v>
      </c>
    </row>
    <row r="66" spans="1:17" x14ac:dyDescent="0.35">
      <c r="A66" t="s">
        <v>43</v>
      </c>
      <c r="B66" s="1">
        <v>44373</v>
      </c>
      <c r="C66" s="2">
        <v>0.87152777777777779</v>
      </c>
      <c r="D66">
        <v>8.6999999999999993</v>
      </c>
    </row>
    <row r="67" spans="1:17" x14ac:dyDescent="0.35">
      <c r="A67" t="s">
        <v>54</v>
      </c>
      <c r="B67" s="1">
        <v>44374</v>
      </c>
      <c r="C67" s="2"/>
      <c r="P67">
        <v>5</v>
      </c>
      <c r="Q67">
        <v>4</v>
      </c>
    </row>
    <row r="68" spans="1:17" x14ac:dyDescent="0.35">
      <c r="A68" t="s">
        <v>54</v>
      </c>
      <c r="B68" s="1">
        <v>44374</v>
      </c>
      <c r="C68" s="2">
        <v>0.40833333333333338</v>
      </c>
      <c r="D68">
        <v>9.6</v>
      </c>
    </row>
    <row r="69" spans="1:17" x14ac:dyDescent="0.35">
      <c r="A69" t="s">
        <v>54</v>
      </c>
      <c r="B69" s="1">
        <v>44374</v>
      </c>
      <c r="C69" s="2">
        <v>0.4145833333333333</v>
      </c>
      <c r="G69">
        <v>6</v>
      </c>
    </row>
    <row r="70" spans="1:17" x14ac:dyDescent="0.35">
      <c r="A70" t="s">
        <v>54</v>
      </c>
      <c r="B70" s="1">
        <v>44374</v>
      </c>
      <c r="C70" s="2">
        <v>0.42499999999999999</v>
      </c>
      <c r="I70" t="s">
        <v>23</v>
      </c>
      <c r="K70" t="s">
        <v>55</v>
      </c>
    </row>
    <row r="71" spans="1:17" x14ac:dyDescent="0.35">
      <c r="A71" t="s">
        <v>54</v>
      </c>
      <c r="B71" s="1">
        <v>44374</v>
      </c>
      <c r="C71" s="2">
        <v>0.52222222222222225</v>
      </c>
      <c r="I71" t="s">
        <v>37</v>
      </c>
      <c r="K71" t="s">
        <v>56</v>
      </c>
    </row>
    <row r="72" spans="1:17" x14ac:dyDescent="0.35">
      <c r="A72" t="s">
        <v>54</v>
      </c>
      <c r="B72" s="1">
        <v>44374</v>
      </c>
      <c r="C72" s="2">
        <v>0.53194444444444444</v>
      </c>
      <c r="D72">
        <v>13.5</v>
      </c>
    </row>
    <row r="73" spans="1:17" x14ac:dyDescent="0.35">
      <c r="A73" t="s">
        <v>54</v>
      </c>
      <c r="B73" s="1">
        <v>44374</v>
      </c>
      <c r="C73" s="2">
        <v>0.53402777777777777</v>
      </c>
      <c r="G73">
        <v>6</v>
      </c>
    </row>
    <row r="74" spans="1:17" x14ac:dyDescent="0.35">
      <c r="A74" t="s">
        <v>54</v>
      </c>
      <c r="B74" s="1">
        <v>44374</v>
      </c>
      <c r="C74" s="2">
        <v>0.53402777777777777</v>
      </c>
      <c r="I74" t="s">
        <v>20</v>
      </c>
      <c r="K74" t="s">
        <v>51</v>
      </c>
    </row>
    <row r="75" spans="1:17" x14ac:dyDescent="0.35">
      <c r="A75" t="s">
        <v>54</v>
      </c>
      <c r="B75" s="1">
        <v>44374</v>
      </c>
      <c r="C75" s="2">
        <v>0.5444444444444444</v>
      </c>
      <c r="I75" t="s">
        <v>20</v>
      </c>
      <c r="N75" t="s">
        <v>57</v>
      </c>
    </row>
    <row r="76" spans="1:17" x14ac:dyDescent="0.35">
      <c r="A76" t="s">
        <v>54</v>
      </c>
      <c r="B76" s="1">
        <v>44374</v>
      </c>
      <c r="C76" s="2">
        <v>0.77569444444444446</v>
      </c>
      <c r="D76">
        <v>10.4</v>
      </c>
    </row>
    <row r="77" spans="1:17" x14ac:dyDescent="0.35">
      <c r="A77" t="s">
        <v>54</v>
      </c>
      <c r="B77" s="1">
        <v>44374</v>
      </c>
      <c r="C77" s="2">
        <v>0.77777777777777779</v>
      </c>
      <c r="G77">
        <v>6</v>
      </c>
    </row>
    <row r="78" spans="1:17" x14ac:dyDescent="0.35">
      <c r="A78" t="s">
        <v>54</v>
      </c>
      <c r="B78" s="1">
        <v>44374</v>
      </c>
      <c r="C78" s="2">
        <v>0.78819444444444453</v>
      </c>
      <c r="I78" t="s">
        <v>20</v>
      </c>
      <c r="K78" t="s">
        <v>58</v>
      </c>
    </row>
    <row r="79" spans="1:17" x14ac:dyDescent="0.35">
      <c r="A79" t="s">
        <v>54</v>
      </c>
      <c r="B79" s="1">
        <v>44374</v>
      </c>
      <c r="C79" s="2">
        <v>0.84375</v>
      </c>
      <c r="F79">
        <v>18</v>
      </c>
    </row>
    <row r="80" spans="1:17" x14ac:dyDescent="0.35">
      <c r="A80" t="s">
        <v>59</v>
      </c>
      <c r="B80" s="1">
        <v>44375</v>
      </c>
      <c r="C80" s="2"/>
      <c r="P80" t="s">
        <v>60</v>
      </c>
      <c r="Q80" t="s">
        <v>60</v>
      </c>
    </row>
    <row r="81" spans="1:17" x14ac:dyDescent="0.35">
      <c r="A81" t="s">
        <v>59</v>
      </c>
      <c r="B81" s="1">
        <v>44375</v>
      </c>
      <c r="C81" s="2">
        <v>0.34236111111111112</v>
      </c>
      <c r="D81">
        <v>12.8</v>
      </c>
    </row>
    <row r="82" spans="1:17" x14ac:dyDescent="0.35">
      <c r="A82" t="s">
        <v>59</v>
      </c>
      <c r="B82" s="1">
        <v>44375</v>
      </c>
      <c r="C82" s="2">
        <v>0.34583333333333338</v>
      </c>
      <c r="G82">
        <v>6</v>
      </c>
    </row>
    <row r="83" spans="1:17" x14ac:dyDescent="0.35">
      <c r="A83" t="s">
        <v>59</v>
      </c>
      <c r="B83" s="1">
        <v>44375</v>
      </c>
      <c r="C83" s="2">
        <v>0.36527777777777781</v>
      </c>
      <c r="I83" t="s">
        <v>61</v>
      </c>
      <c r="K83" t="s">
        <v>62</v>
      </c>
    </row>
    <row r="84" spans="1:17" x14ac:dyDescent="0.35">
      <c r="A84" t="s">
        <v>59</v>
      </c>
      <c r="B84" s="1">
        <v>44375</v>
      </c>
      <c r="C84" s="2">
        <v>0.44861111111111113</v>
      </c>
      <c r="D84">
        <v>11.2</v>
      </c>
    </row>
    <row r="85" spans="1:17" x14ac:dyDescent="0.35">
      <c r="A85" t="s">
        <v>59</v>
      </c>
      <c r="B85" s="1">
        <v>44375</v>
      </c>
      <c r="C85" s="2">
        <v>0.4513888888888889</v>
      </c>
      <c r="M85" t="s">
        <v>63</v>
      </c>
    </row>
    <row r="86" spans="1:17" x14ac:dyDescent="0.35">
      <c r="A86" t="s">
        <v>59</v>
      </c>
      <c r="B86" s="1">
        <v>44375</v>
      </c>
      <c r="C86" s="2">
        <v>0.47916666666666669</v>
      </c>
      <c r="D86">
        <v>11.1</v>
      </c>
    </row>
    <row r="87" spans="1:17" x14ac:dyDescent="0.35">
      <c r="A87" t="s">
        <v>59</v>
      </c>
      <c r="B87" s="1">
        <v>44375</v>
      </c>
      <c r="C87" s="2">
        <v>0.48125000000000001</v>
      </c>
      <c r="G87">
        <v>6</v>
      </c>
    </row>
    <row r="88" spans="1:17" x14ac:dyDescent="0.35">
      <c r="A88" t="s">
        <v>59</v>
      </c>
      <c r="B88" s="1">
        <v>44375</v>
      </c>
      <c r="C88" s="2">
        <v>0.49652777777777773</v>
      </c>
      <c r="I88" t="s">
        <v>29</v>
      </c>
      <c r="K88" t="s">
        <v>64</v>
      </c>
    </row>
    <row r="89" spans="1:17" x14ac:dyDescent="0.35">
      <c r="A89" t="s">
        <v>59</v>
      </c>
      <c r="B89" s="1">
        <v>44375</v>
      </c>
      <c r="C89" s="2">
        <v>0.5180555555555556</v>
      </c>
      <c r="G89" t="s">
        <v>65</v>
      </c>
      <c r="I89" t="s">
        <v>37</v>
      </c>
      <c r="K89" t="s">
        <v>66</v>
      </c>
    </row>
    <row r="90" spans="1:17" x14ac:dyDescent="0.35">
      <c r="A90" t="s">
        <v>59</v>
      </c>
      <c r="B90" s="1">
        <v>44375</v>
      </c>
      <c r="C90" s="2">
        <v>0.5229166666666667</v>
      </c>
      <c r="I90" t="s">
        <v>37</v>
      </c>
      <c r="K90" t="s">
        <v>67</v>
      </c>
    </row>
    <row r="91" spans="1:17" x14ac:dyDescent="0.35">
      <c r="A91" t="s">
        <v>59</v>
      </c>
      <c r="B91" s="1">
        <v>44375</v>
      </c>
      <c r="C91" s="2">
        <v>0.5229166666666667</v>
      </c>
      <c r="I91" t="s">
        <v>37</v>
      </c>
      <c r="K91" t="s">
        <v>68</v>
      </c>
    </row>
    <row r="92" spans="1:17" x14ac:dyDescent="0.35">
      <c r="A92" t="s">
        <v>59</v>
      </c>
      <c r="B92" s="1">
        <v>44375</v>
      </c>
      <c r="C92" s="2">
        <v>0.77777777777777779</v>
      </c>
      <c r="D92">
        <v>12.3</v>
      </c>
    </row>
    <row r="93" spans="1:17" x14ac:dyDescent="0.35">
      <c r="A93" t="s">
        <v>59</v>
      </c>
      <c r="B93" s="1">
        <v>44375</v>
      </c>
      <c r="C93" s="2">
        <v>0.7909722222222223</v>
      </c>
      <c r="G93">
        <v>6</v>
      </c>
    </row>
    <row r="94" spans="1:17" x14ac:dyDescent="0.35">
      <c r="A94" t="s">
        <v>59</v>
      </c>
      <c r="B94" s="1">
        <v>44375</v>
      </c>
      <c r="C94" s="2">
        <v>0.80138888888888893</v>
      </c>
      <c r="I94" t="s">
        <v>20</v>
      </c>
      <c r="K94" t="s">
        <v>69</v>
      </c>
    </row>
    <row r="95" spans="1:17" x14ac:dyDescent="0.35">
      <c r="A95" t="s">
        <v>59</v>
      </c>
      <c r="B95" s="1">
        <v>44375</v>
      </c>
      <c r="C95" s="2">
        <v>0.8305555555555556</v>
      </c>
      <c r="F95">
        <v>18</v>
      </c>
    </row>
    <row r="96" spans="1:17" x14ac:dyDescent="0.35">
      <c r="A96" t="s">
        <v>70</v>
      </c>
      <c r="B96" s="1">
        <v>44376</v>
      </c>
      <c r="C96" s="2"/>
      <c r="P96">
        <v>6</v>
      </c>
      <c r="Q96">
        <v>5</v>
      </c>
    </row>
    <row r="97" spans="1:14" x14ac:dyDescent="0.35">
      <c r="A97" t="s">
        <v>70</v>
      </c>
      <c r="B97" s="1">
        <v>44376</v>
      </c>
      <c r="C97" s="2">
        <v>8.1944444444444445E-2</v>
      </c>
      <c r="N97" t="s">
        <v>71</v>
      </c>
    </row>
    <row r="98" spans="1:14" x14ac:dyDescent="0.35">
      <c r="A98" t="s">
        <v>70</v>
      </c>
      <c r="B98" s="1">
        <v>44376</v>
      </c>
      <c r="C98" s="2">
        <v>8.9583333333333334E-2</v>
      </c>
      <c r="D98">
        <v>10.199999999999999</v>
      </c>
    </row>
    <row r="99" spans="1:14" x14ac:dyDescent="0.35">
      <c r="A99" t="s">
        <v>70</v>
      </c>
      <c r="B99" s="1">
        <v>44376</v>
      </c>
      <c r="C99" s="2">
        <v>0.4152777777777778</v>
      </c>
      <c r="D99">
        <v>12.6</v>
      </c>
    </row>
    <row r="100" spans="1:14" x14ac:dyDescent="0.35">
      <c r="A100" t="s">
        <v>70</v>
      </c>
      <c r="B100" s="1">
        <v>44376</v>
      </c>
      <c r="C100" s="2">
        <v>0.42569444444444443</v>
      </c>
      <c r="G100">
        <v>6</v>
      </c>
    </row>
    <row r="101" spans="1:14" x14ac:dyDescent="0.35">
      <c r="A101" t="s">
        <v>70</v>
      </c>
      <c r="B101" s="1">
        <v>44376</v>
      </c>
      <c r="C101" s="2">
        <v>0.43958333333333338</v>
      </c>
      <c r="I101" t="s">
        <v>23</v>
      </c>
      <c r="K101" t="s">
        <v>72</v>
      </c>
    </row>
    <row r="102" spans="1:14" x14ac:dyDescent="0.35">
      <c r="A102" t="s">
        <v>70</v>
      </c>
      <c r="B102" s="1">
        <v>44376</v>
      </c>
      <c r="C102" s="2">
        <v>0.48125000000000001</v>
      </c>
      <c r="D102">
        <v>12.9</v>
      </c>
    </row>
    <row r="103" spans="1:14" x14ac:dyDescent="0.35">
      <c r="A103" t="s">
        <v>70</v>
      </c>
      <c r="B103" s="1">
        <v>44376</v>
      </c>
      <c r="C103" s="2">
        <v>0.48958333333333331</v>
      </c>
      <c r="I103" t="s">
        <v>29</v>
      </c>
      <c r="K103" t="s">
        <v>73</v>
      </c>
    </row>
    <row r="104" spans="1:14" x14ac:dyDescent="0.35">
      <c r="A104" t="s">
        <v>70</v>
      </c>
      <c r="B104" s="1">
        <v>44376</v>
      </c>
      <c r="C104" s="2">
        <v>0.57013888888888886</v>
      </c>
      <c r="D104">
        <v>7.9</v>
      </c>
    </row>
    <row r="105" spans="1:14" x14ac:dyDescent="0.35">
      <c r="A105" t="s">
        <v>70</v>
      </c>
      <c r="B105" s="1">
        <v>44376</v>
      </c>
      <c r="C105" s="2">
        <v>0.6875</v>
      </c>
      <c r="I105" t="s">
        <v>37</v>
      </c>
      <c r="K105" t="s">
        <v>74</v>
      </c>
    </row>
    <row r="106" spans="1:14" x14ac:dyDescent="0.35">
      <c r="A106" t="s">
        <v>70</v>
      </c>
      <c r="B106" s="1">
        <v>44376</v>
      </c>
      <c r="C106" s="2">
        <v>0.78402777777777777</v>
      </c>
      <c r="D106">
        <v>16.5</v>
      </c>
    </row>
    <row r="107" spans="1:14" x14ac:dyDescent="0.35">
      <c r="A107" t="s">
        <v>70</v>
      </c>
      <c r="B107" s="1">
        <v>44376</v>
      </c>
      <c r="C107" s="2">
        <v>0.79236111111111107</v>
      </c>
      <c r="G107">
        <v>8</v>
      </c>
    </row>
    <row r="108" spans="1:14" x14ac:dyDescent="0.35">
      <c r="A108" t="s">
        <v>70</v>
      </c>
      <c r="B108" s="1">
        <v>44376</v>
      </c>
      <c r="C108" s="2">
        <v>0.8027777777777777</v>
      </c>
      <c r="I108" t="s">
        <v>20</v>
      </c>
      <c r="K108" t="s">
        <v>75</v>
      </c>
    </row>
    <row r="109" spans="1:14" x14ac:dyDescent="0.35">
      <c r="A109" t="s">
        <v>70</v>
      </c>
      <c r="B109" s="1">
        <v>44376</v>
      </c>
      <c r="C109" s="2">
        <v>0.83680555555555547</v>
      </c>
      <c r="D109">
        <v>13.4</v>
      </c>
    </row>
    <row r="110" spans="1:14" x14ac:dyDescent="0.35">
      <c r="A110" t="s">
        <v>70</v>
      </c>
      <c r="B110" s="1">
        <v>44376</v>
      </c>
      <c r="C110" s="2">
        <v>0.84305555555555556</v>
      </c>
      <c r="F110">
        <v>20</v>
      </c>
    </row>
    <row r="111" spans="1:14" x14ac:dyDescent="0.35">
      <c r="A111" t="s">
        <v>70</v>
      </c>
      <c r="B111" s="1">
        <v>44376</v>
      </c>
      <c r="C111" s="2">
        <v>0.84375</v>
      </c>
      <c r="M111" t="s">
        <v>76</v>
      </c>
    </row>
    <row r="112" spans="1:14" x14ac:dyDescent="0.35">
      <c r="A112" t="s">
        <v>70</v>
      </c>
      <c r="B112" s="1">
        <v>44376</v>
      </c>
      <c r="C112" s="2">
        <v>0.88541666666666663</v>
      </c>
      <c r="D112">
        <v>9.8000000000000007</v>
      </c>
    </row>
    <row r="113" spans="1:17" x14ac:dyDescent="0.35">
      <c r="A113" t="s">
        <v>19</v>
      </c>
      <c r="B113" s="1">
        <v>44377</v>
      </c>
      <c r="P113">
        <v>7</v>
      </c>
      <c r="Q113">
        <v>3</v>
      </c>
    </row>
    <row r="114" spans="1:17" x14ac:dyDescent="0.35">
      <c r="A114" t="s">
        <v>19</v>
      </c>
      <c r="B114" s="1">
        <v>44377</v>
      </c>
      <c r="C114" s="2">
        <v>0.36249999999999999</v>
      </c>
      <c r="D114">
        <v>9.1999999999999993</v>
      </c>
    </row>
    <row r="115" spans="1:17" x14ac:dyDescent="0.35">
      <c r="A115" t="s">
        <v>19</v>
      </c>
      <c r="B115" s="1">
        <v>44377</v>
      </c>
      <c r="C115" s="2">
        <v>0.37916666666666665</v>
      </c>
      <c r="G115">
        <v>6</v>
      </c>
    </row>
    <row r="116" spans="1:17" x14ac:dyDescent="0.35">
      <c r="A116" t="s">
        <v>19</v>
      </c>
      <c r="B116" s="1">
        <v>44377</v>
      </c>
      <c r="C116" s="2">
        <v>0.39097222222222222</v>
      </c>
      <c r="I116" t="s">
        <v>23</v>
      </c>
      <c r="K116" t="s">
        <v>77</v>
      </c>
    </row>
    <row r="117" spans="1:17" x14ac:dyDescent="0.35">
      <c r="A117" t="s">
        <v>19</v>
      </c>
      <c r="B117" s="1">
        <v>44377</v>
      </c>
      <c r="C117" s="2">
        <v>0.51180555555555551</v>
      </c>
      <c r="D117">
        <v>18</v>
      </c>
    </row>
    <row r="118" spans="1:17" x14ac:dyDescent="0.35">
      <c r="A118" t="s">
        <v>19</v>
      </c>
      <c r="B118" s="1">
        <v>44377</v>
      </c>
      <c r="C118" s="2">
        <v>0.51597222222222217</v>
      </c>
      <c r="M118" t="s">
        <v>78</v>
      </c>
      <c r="O118" t="s">
        <v>133</v>
      </c>
    </row>
    <row r="119" spans="1:17" x14ac:dyDescent="0.35">
      <c r="A119" t="s">
        <v>19</v>
      </c>
      <c r="B119" s="1">
        <v>44377</v>
      </c>
      <c r="C119" s="2">
        <v>0.53194444444444444</v>
      </c>
      <c r="D119">
        <v>8.5</v>
      </c>
    </row>
    <row r="120" spans="1:17" x14ac:dyDescent="0.35">
      <c r="A120" t="s">
        <v>19</v>
      </c>
      <c r="B120" s="1">
        <v>44377</v>
      </c>
      <c r="C120" s="2">
        <v>0.54166666666666663</v>
      </c>
      <c r="G120">
        <v>6</v>
      </c>
    </row>
    <row r="121" spans="1:17" x14ac:dyDescent="0.35">
      <c r="A121" t="s">
        <v>19</v>
      </c>
      <c r="B121" s="1">
        <v>44377</v>
      </c>
      <c r="C121" s="2">
        <v>0.55763888888888891</v>
      </c>
      <c r="I121" t="s">
        <v>79</v>
      </c>
      <c r="K121" t="s">
        <v>80</v>
      </c>
      <c r="L121">
        <v>33.5</v>
      </c>
    </row>
    <row r="122" spans="1:17" x14ac:dyDescent="0.35">
      <c r="A122" t="s">
        <v>19</v>
      </c>
      <c r="B122" s="1">
        <v>44377</v>
      </c>
      <c r="C122" s="2">
        <v>0.60902777777777783</v>
      </c>
      <c r="D122">
        <v>6.2</v>
      </c>
    </row>
    <row r="123" spans="1:17" x14ac:dyDescent="0.35">
      <c r="A123" t="s">
        <v>19</v>
      </c>
      <c r="B123" s="1">
        <v>44377</v>
      </c>
      <c r="C123" s="2">
        <v>0.625</v>
      </c>
      <c r="I123" t="s">
        <v>37</v>
      </c>
      <c r="K123" t="s">
        <v>81</v>
      </c>
    </row>
    <row r="124" spans="1:17" x14ac:dyDescent="0.35">
      <c r="A124" t="s">
        <v>19</v>
      </c>
      <c r="B124" s="1">
        <v>44377</v>
      </c>
      <c r="C124" s="2">
        <v>0.75</v>
      </c>
      <c r="D124">
        <v>10.4</v>
      </c>
    </row>
    <row r="125" spans="1:17" x14ac:dyDescent="0.35">
      <c r="A125" t="s">
        <v>19</v>
      </c>
      <c r="B125" s="1">
        <v>44377</v>
      </c>
      <c r="C125" s="2">
        <v>0.79236111111111107</v>
      </c>
      <c r="D125">
        <v>10.5</v>
      </c>
    </row>
    <row r="126" spans="1:17" x14ac:dyDescent="0.35">
      <c r="A126" t="s">
        <v>19</v>
      </c>
      <c r="B126" s="1">
        <v>44377</v>
      </c>
      <c r="C126" s="2">
        <v>0.79583333333333339</v>
      </c>
      <c r="G126">
        <v>6</v>
      </c>
    </row>
    <row r="127" spans="1:17" x14ac:dyDescent="0.35">
      <c r="A127" t="s">
        <v>22</v>
      </c>
      <c r="B127" s="1">
        <v>44378</v>
      </c>
      <c r="P127">
        <v>3</v>
      </c>
      <c r="Q127">
        <v>4</v>
      </c>
    </row>
    <row r="128" spans="1:17" x14ac:dyDescent="0.35">
      <c r="A128" t="s">
        <v>22</v>
      </c>
      <c r="B128" s="1">
        <v>44378</v>
      </c>
      <c r="C128" s="2">
        <v>0.3430555555555555</v>
      </c>
      <c r="D128">
        <v>6.8</v>
      </c>
    </row>
    <row r="129" spans="1:15" x14ac:dyDescent="0.35">
      <c r="A129" t="s">
        <v>22</v>
      </c>
      <c r="B129" s="1">
        <v>44378</v>
      </c>
      <c r="C129" s="2">
        <v>0.3527777777777778</v>
      </c>
      <c r="G129">
        <v>6</v>
      </c>
    </row>
    <row r="130" spans="1:15" x14ac:dyDescent="0.35">
      <c r="A130" t="s">
        <v>22</v>
      </c>
      <c r="B130" s="1">
        <v>44378</v>
      </c>
      <c r="C130" s="2">
        <v>0.36944444444444446</v>
      </c>
      <c r="I130" t="s">
        <v>23</v>
      </c>
      <c r="K130" t="s">
        <v>82</v>
      </c>
    </row>
    <row r="131" spans="1:15" x14ac:dyDescent="0.35">
      <c r="A131" t="s">
        <v>22</v>
      </c>
      <c r="B131" s="1">
        <v>44378</v>
      </c>
      <c r="C131" s="2">
        <v>0.41666666666666669</v>
      </c>
      <c r="M131" t="s">
        <v>83</v>
      </c>
    </row>
    <row r="132" spans="1:15" x14ac:dyDescent="0.35">
      <c r="A132" t="s">
        <v>22</v>
      </c>
      <c r="B132" s="1">
        <v>44378</v>
      </c>
      <c r="C132" s="2">
        <v>0.4375</v>
      </c>
      <c r="D132">
        <v>8.3000000000000007</v>
      </c>
    </row>
    <row r="133" spans="1:15" x14ac:dyDescent="0.35">
      <c r="A133" t="s">
        <v>22</v>
      </c>
      <c r="B133" s="1">
        <v>44378</v>
      </c>
      <c r="C133" s="2">
        <v>0.53541666666666665</v>
      </c>
      <c r="O133" t="s">
        <v>134</v>
      </c>
    </row>
    <row r="134" spans="1:15" x14ac:dyDescent="0.35">
      <c r="A134" t="s">
        <v>22</v>
      </c>
      <c r="B134" s="1">
        <v>44378</v>
      </c>
      <c r="C134" s="2">
        <v>0.54583333333333328</v>
      </c>
      <c r="D134">
        <v>9.3000000000000007</v>
      </c>
    </row>
    <row r="135" spans="1:15" x14ac:dyDescent="0.35">
      <c r="A135" t="s">
        <v>22</v>
      </c>
      <c r="B135" s="1">
        <v>44378</v>
      </c>
      <c r="C135" s="2">
        <v>0.55069444444444449</v>
      </c>
      <c r="G135">
        <v>6</v>
      </c>
    </row>
    <row r="136" spans="1:15" x14ac:dyDescent="0.35">
      <c r="A136" t="s">
        <v>22</v>
      </c>
      <c r="B136" s="1">
        <v>44378</v>
      </c>
      <c r="C136" s="2">
        <v>0.56319444444444444</v>
      </c>
      <c r="I136" t="s">
        <v>29</v>
      </c>
      <c r="K136" t="s">
        <v>84</v>
      </c>
    </row>
    <row r="137" spans="1:15" x14ac:dyDescent="0.35">
      <c r="A137" t="s">
        <v>22</v>
      </c>
      <c r="B137" s="1">
        <v>44378</v>
      </c>
      <c r="C137" s="2">
        <v>0.58333333333333337</v>
      </c>
      <c r="O137" t="s">
        <v>135</v>
      </c>
    </row>
    <row r="138" spans="1:15" x14ac:dyDescent="0.35">
      <c r="A138" t="s">
        <v>22</v>
      </c>
      <c r="B138" s="1">
        <v>44378</v>
      </c>
      <c r="C138" s="2">
        <v>0.61111111111111105</v>
      </c>
      <c r="I138" t="s">
        <v>37</v>
      </c>
      <c r="K138" t="s">
        <v>85</v>
      </c>
      <c r="O138" t="s">
        <v>136</v>
      </c>
    </row>
    <row r="139" spans="1:15" x14ac:dyDescent="0.35">
      <c r="A139" t="s">
        <v>22</v>
      </c>
      <c r="B139" s="1">
        <v>44378</v>
      </c>
      <c r="C139" s="2">
        <v>0.71666666666666667</v>
      </c>
      <c r="I139" t="s">
        <v>37</v>
      </c>
      <c r="K139" t="s">
        <v>86</v>
      </c>
    </row>
    <row r="140" spans="1:15" x14ac:dyDescent="0.35">
      <c r="A140" t="s">
        <v>22</v>
      </c>
      <c r="B140" s="1">
        <v>44378</v>
      </c>
      <c r="C140" s="2">
        <v>0.77083333333333337</v>
      </c>
      <c r="M140" t="s">
        <v>87</v>
      </c>
    </row>
    <row r="141" spans="1:15" x14ac:dyDescent="0.35">
      <c r="A141" t="s">
        <v>22</v>
      </c>
      <c r="B141" s="1">
        <v>44378</v>
      </c>
      <c r="C141" s="2">
        <v>0.77083333333333337</v>
      </c>
      <c r="I141" t="s">
        <v>88</v>
      </c>
      <c r="K141" t="s">
        <v>89</v>
      </c>
    </row>
    <row r="142" spans="1:15" x14ac:dyDescent="0.35">
      <c r="A142" t="s">
        <v>22</v>
      </c>
      <c r="B142" s="1">
        <v>44378</v>
      </c>
      <c r="C142" s="2">
        <v>0.81736111111111109</v>
      </c>
      <c r="D142">
        <v>11</v>
      </c>
    </row>
    <row r="143" spans="1:15" x14ac:dyDescent="0.35">
      <c r="A143" t="s">
        <v>22</v>
      </c>
      <c r="B143" s="1">
        <v>44378</v>
      </c>
      <c r="C143" s="2">
        <v>0.82291666666666663</v>
      </c>
      <c r="G143">
        <v>6</v>
      </c>
    </row>
    <row r="144" spans="1:15" x14ac:dyDescent="0.35">
      <c r="A144" t="s">
        <v>22</v>
      </c>
      <c r="B144" s="1">
        <v>44378</v>
      </c>
      <c r="C144" s="2">
        <v>0.83333333333333337</v>
      </c>
      <c r="I144" t="s">
        <v>20</v>
      </c>
      <c r="K144" t="s">
        <v>90</v>
      </c>
    </row>
    <row r="145" spans="1:17" x14ac:dyDescent="0.35">
      <c r="A145" t="s">
        <v>22</v>
      </c>
      <c r="B145" s="1">
        <v>44378</v>
      </c>
      <c r="C145" s="2">
        <v>0.85138888888888886</v>
      </c>
      <c r="F145">
        <v>20</v>
      </c>
      <c r="O145" t="s">
        <v>137</v>
      </c>
    </row>
    <row r="146" spans="1:17" x14ac:dyDescent="0.35">
      <c r="A146" t="s">
        <v>22</v>
      </c>
      <c r="B146" s="1">
        <v>44378</v>
      </c>
      <c r="C146" s="2">
        <v>0.85416666666666663</v>
      </c>
      <c r="O146" t="s">
        <v>137</v>
      </c>
    </row>
    <row r="147" spans="1:17" x14ac:dyDescent="0.35">
      <c r="A147" t="s">
        <v>34</v>
      </c>
      <c r="B147" s="1">
        <v>44379</v>
      </c>
      <c r="P147">
        <v>8</v>
      </c>
      <c r="Q147">
        <v>3</v>
      </c>
    </row>
    <row r="148" spans="1:17" x14ac:dyDescent="0.35">
      <c r="A148" t="s">
        <v>34</v>
      </c>
      <c r="B148" s="1">
        <v>44379</v>
      </c>
      <c r="C148" s="2">
        <v>0.26041666666666669</v>
      </c>
      <c r="O148" t="s">
        <v>138</v>
      </c>
    </row>
    <row r="149" spans="1:17" x14ac:dyDescent="0.35">
      <c r="A149" t="s">
        <v>34</v>
      </c>
      <c r="B149" s="1">
        <v>44379</v>
      </c>
      <c r="C149" s="2">
        <v>0.35902777777777778</v>
      </c>
      <c r="D149">
        <v>12.5</v>
      </c>
      <c r="O149" t="s">
        <v>139</v>
      </c>
    </row>
    <row r="150" spans="1:17" x14ac:dyDescent="0.35">
      <c r="A150" t="s">
        <v>34</v>
      </c>
      <c r="B150" s="1">
        <v>44379</v>
      </c>
      <c r="C150" s="2">
        <v>0.36319444444444443</v>
      </c>
      <c r="G150">
        <v>8</v>
      </c>
    </row>
    <row r="151" spans="1:17" x14ac:dyDescent="0.35">
      <c r="A151" t="s">
        <v>34</v>
      </c>
      <c r="B151" s="1">
        <v>44379</v>
      </c>
      <c r="C151" s="2">
        <v>0.37708333333333338</v>
      </c>
      <c r="I151" t="s">
        <v>23</v>
      </c>
      <c r="K151" t="s">
        <v>91</v>
      </c>
    </row>
    <row r="152" spans="1:17" x14ac:dyDescent="0.35">
      <c r="A152" t="s">
        <v>34</v>
      </c>
      <c r="B152" s="1">
        <v>44379</v>
      </c>
      <c r="C152" s="2">
        <v>0.51944444444444449</v>
      </c>
      <c r="D152">
        <v>9.1999999999999993</v>
      </c>
    </row>
    <row r="153" spans="1:17" x14ac:dyDescent="0.35">
      <c r="A153" t="s">
        <v>34</v>
      </c>
      <c r="B153" s="1">
        <v>44379</v>
      </c>
      <c r="C153" s="2">
        <v>0.52430555555555558</v>
      </c>
      <c r="G153">
        <v>6</v>
      </c>
    </row>
    <row r="154" spans="1:17" x14ac:dyDescent="0.35">
      <c r="A154" t="s">
        <v>34</v>
      </c>
      <c r="B154" s="1">
        <v>44379</v>
      </c>
      <c r="C154" s="2">
        <v>0.54583333333333328</v>
      </c>
      <c r="H154">
        <v>0.5</v>
      </c>
      <c r="I154" t="s">
        <v>29</v>
      </c>
      <c r="K154" t="s">
        <v>92</v>
      </c>
      <c r="O154" t="s">
        <v>140</v>
      </c>
    </row>
    <row r="155" spans="1:17" x14ac:dyDescent="0.35">
      <c r="A155" t="s">
        <v>34</v>
      </c>
      <c r="B155" s="1">
        <v>44379</v>
      </c>
      <c r="C155" s="2">
        <v>0.7944444444444444</v>
      </c>
      <c r="D155">
        <v>12.5</v>
      </c>
    </row>
    <row r="156" spans="1:17" x14ac:dyDescent="0.35">
      <c r="A156" t="s">
        <v>34</v>
      </c>
      <c r="B156" s="1">
        <v>44379</v>
      </c>
      <c r="C156" s="2">
        <v>0.80486111111111114</v>
      </c>
      <c r="G156">
        <v>6</v>
      </c>
    </row>
    <row r="157" spans="1:17" x14ac:dyDescent="0.35">
      <c r="A157" t="s">
        <v>34</v>
      </c>
      <c r="B157" s="1">
        <v>44379</v>
      </c>
      <c r="C157" s="2">
        <v>0.82986111111111116</v>
      </c>
      <c r="F157">
        <v>20</v>
      </c>
    </row>
    <row r="158" spans="1:17" x14ac:dyDescent="0.35">
      <c r="A158" t="s">
        <v>34</v>
      </c>
      <c r="B158" s="1">
        <v>44379</v>
      </c>
      <c r="C158" s="2">
        <v>0.85763888888888884</v>
      </c>
      <c r="D158">
        <v>8.4</v>
      </c>
    </row>
    <row r="159" spans="1:17" x14ac:dyDescent="0.35">
      <c r="A159" t="s">
        <v>43</v>
      </c>
      <c r="B159" s="1">
        <v>44380</v>
      </c>
      <c r="C159" s="2"/>
      <c r="P159">
        <v>3</v>
      </c>
      <c r="Q159">
        <v>3</v>
      </c>
    </row>
    <row r="160" spans="1:17" x14ac:dyDescent="0.35">
      <c r="A160" t="s">
        <v>43</v>
      </c>
      <c r="B160" s="1">
        <v>44380</v>
      </c>
      <c r="C160" s="2">
        <v>0.40902777777777777</v>
      </c>
      <c r="D160">
        <v>7.8</v>
      </c>
    </row>
    <row r="161" spans="1:15" x14ac:dyDescent="0.35">
      <c r="A161" t="s">
        <v>43</v>
      </c>
      <c r="B161" s="1">
        <v>44380</v>
      </c>
      <c r="C161" s="2">
        <v>0.41111111111111115</v>
      </c>
      <c r="G161">
        <v>6</v>
      </c>
    </row>
    <row r="162" spans="1:15" x14ac:dyDescent="0.35">
      <c r="A162" t="s">
        <v>43</v>
      </c>
      <c r="B162" s="1">
        <v>44380</v>
      </c>
      <c r="C162" s="2">
        <v>0.43333333333333335</v>
      </c>
      <c r="I162" t="s">
        <v>23</v>
      </c>
      <c r="K162" t="s">
        <v>93</v>
      </c>
      <c r="O162" t="s">
        <v>141</v>
      </c>
    </row>
    <row r="163" spans="1:15" x14ac:dyDescent="0.35">
      <c r="A163" t="s">
        <v>43</v>
      </c>
      <c r="B163" s="1">
        <v>44380</v>
      </c>
      <c r="C163" s="2">
        <v>0.44097222222222227</v>
      </c>
      <c r="H163">
        <v>0.5</v>
      </c>
    </row>
    <row r="164" spans="1:15" x14ac:dyDescent="0.35">
      <c r="A164" t="s">
        <v>43</v>
      </c>
      <c r="B164" s="1">
        <v>44380</v>
      </c>
      <c r="C164" s="2">
        <v>0.4909722222222222</v>
      </c>
      <c r="O164" t="s">
        <v>142</v>
      </c>
    </row>
    <row r="165" spans="1:15" x14ac:dyDescent="0.35">
      <c r="A165" t="s">
        <v>43</v>
      </c>
      <c r="B165" s="1">
        <v>44380</v>
      </c>
      <c r="C165" s="2">
        <v>0.49444444444444446</v>
      </c>
      <c r="O165" t="s">
        <v>143</v>
      </c>
    </row>
    <row r="166" spans="1:15" x14ac:dyDescent="0.35">
      <c r="A166" t="s">
        <v>43</v>
      </c>
      <c r="B166" s="1">
        <v>44380</v>
      </c>
      <c r="C166" s="2">
        <v>0.50347222222222221</v>
      </c>
      <c r="D166">
        <v>5.3</v>
      </c>
      <c r="O166" t="s">
        <v>144</v>
      </c>
    </row>
    <row r="167" spans="1:15" x14ac:dyDescent="0.35">
      <c r="A167" t="s">
        <v>43</v>
      </c>
      <c r="B167" s="1">
        <v>44380</v>
      </c>
      <c r="C167" s="2">
        <v>0.51180555555555551</v>
      </c>
      <c r="O167" t="s">
        <v>145</v>
      </c>
    </row>
    <row r="168" spans="1:15" x14ac:dyDescent="0.35">
      <c r="A168" t="s">
        <v>43</v>
      </c>
      <c r="B168" s="1">
        <v>44380</v>
      </c>
      <c r="C168" s="2">
        <v>0.52847222222222223</v>
      </c>
      <c r="I168" t="s">
        <v>47</v>
      </c>
      <c r="K168" t="s">
        <v>94</v>
      </c>
    </row>
    <row r="169" spans="1:15" x14ac:dyDescent="0.35">
      <c r="A169" t="s">
        <v>43</v>
      </c>
      <c r="B169" s="1">
        <v>44380</v>
      </c>
      <c r="C169" s="2">
        <v>0.53472222222222221</v>
      </c>
      <c r="D169">
        <v>11.6</v>
      </c>
    </row>
    <row r="170" spans="1:15" x14ac:dyDescent="0.35">
      <c r="A170" t="s">
        <v>43</v>
      </c>
      <c r="B170" s="1">
        <v>44380</v>
      </c>
      <c r="C170" s="2">
        <v>0.53819444444444442</v>
      </c>
      <c r="O170" t="s">
        <v>146</v>
      </c>
    </row>
    <row r="171" spans="1:15" x14ac:dyDescent="0.35">
      <c r="A171" t="s">
        <v>43</v>
      </c>
      <c r="B171" s="1">
        <v>44380</v>
      </c>
      <c r="C171" s="2">
        <v>0.55277777777777781</v>
      </c>
      <c r="D171">
        <v>15.9</v>
      </c>
    </row>
    <row r="172" spans="1:15" x14ac:dyDescent="0.35">
      <c r="A172" t="s">
        <v>43</v>
      </c>
      <c r="B172" s="1">
        <v>44380</v>
      </c>
      <c r="C172" s="2">
        <v>0.5625</v>
      </c>
      <c r="I172" t="s">
        <v>29</v>
      </c>
      <c r="K172" t="s">
        <v>95</v>
      </c>
    </row>
    <row r="173" spans="1:15" x14ac:dyDescent="0.35">
      <c r="A173" t="s">
        <v>43</v>
      </c>
      <c r="B173" s="1">
        <v>44380</v>
      </c>
      <c r="C173" s="2">
        <v>0.57361111111111118</v>
      </c>
      <c r="D173">
        <v>17.899999999999999</v>
      </c>
    </row>
    <row r="174" spans="1:15" x14ac:dyDescent="0.35">
      <c r="A174" t="s">
        <v>43</v>
      </c>
      <c r="B174" s="1">
        <v>44380</v>
      </c>
      <c r="C174" s="2">
        <v>0.5756944444444444</v>
      </c>
      <c r="G174">
        <v>4</v>
      </c>
      <c r="O174" t="s">
        <v>147</v>
      </c>
    </row>
    <row r="175" spans="1:15" x14ac:dyDescent="0.35">
      <c r="A175" t="s">
        <v>43</v>
      </c>
      <c r="B175" s="1">
        <v>44380</v>
      </c>
      <c r="C175" s="2">
        <v>0.59791666666666665</v>
      </c>
      <c r="O175" t="s">
        <v>148</v>
      </c>
    </row>
    <row r="176" spans="1:15" x14ac:dyDescent="0.35">
      <c r="A176" t="s">
        <v>43</v>
      </c>
      <c r="B176" s="1">
        <v>44380</v>
      </c>
      <c r="C176" s="2">
        <v>0.63402777777777775</v>
      </c>
      <c r="D176">
        <v>11.9</v>
      </c>
    </row>
    <row r="177" spans="1:17" x14ac:dyDescent="0.35">
      <c r="A177" t="s">
        <v>43</v>
      </c>
      <c r="B177" s="1">
        <v>44380</v>
      </c>
      <c r="C177" s="2">
        <v>0.63958333333333328</v>
      </c>
      <c r="I177" t="s">
        <v>96</v>
      </c>
      <c r="K177" t="s">
        <v>97</v>
      </c>
    </row>
    <row r="178" spans="1:17" x14ac:dyDescent="0.35">
      <c r="A178" t="s">
        <v>43</v>
      </c>
      <c r="B178" s="1">
        <v>44380</v>
      </c>
      <c r="C178" s="2">
        <v>0.67708333333333337</v>
      </c>
      <c r="D178">
        <v>10.3</v>
      </c>
      <c r="M178" t="s">
        <v>98</v>
      </c>
    </row>
    <row r="179" spans="1:17" x14ac:dyDescent="0.35">
      <c r="A179" t="s">
        <v>43</v>
      </c>
      <c r="B179" s="1">
        <v>44380</v>
      </c>
      <c r="C179" s="2">
        <v>0.71111111111111114</v>
      </c>
      <c r="D179">
        <v>9.5</v>
      </c>
    </row>
    <row r="180" spans="1:17" x14ac:dyDescent="0.35">
      <c r="A180" t="s">
        <v>43</v>
      </c>
      <c r="B180" s="1">
        <v>44380</v>
      </c>
      <c r="C180" s="2">
        <v>0.74930555555555556</v>
      </c>
      <c r="D180">
        <v>8.9</v>
      </c>
    </row>
    <row r="181" spans="1:17" x14ac:dyDescent="0.35">
      <c r="A181" t="s">
        <v>43</v>
      </c>
      <c r="B181" s="1">
        <v>44380</v>
      </c>
      <c r="C181" s="2">
        <v>0.76180555555555562</v>
      </c>
      <c r="I181" t="s">
        <v>99</v>
      </c>
      <c r="K181" t="s">
        <v>100</v>
      </c>
    </row>
    <row r="182" spans="1:17" x14ac:dyDescent="0.35">
      <c r="A182" t="s">
        <v>43</v>
      </c>
      <c r="B182" s="1">
        <v>44380</v>
      </c>
      <c r="C182" s="2">
        <v>0.84097222222222223</v>
      </c>
      <c r="D182">
        <v>11</v>
      </c>
    </row>
    <row r="183" spans="1:17" x14ac:dyDescent="0.35">
      <c r="A183" t="s">
        <v>43</v>
      </c>
      <c r="B183" s="1">
        <v>44380</v>
      </c>
      <c r="C183" s="2">
        <v>0.84375</v>
      </c>
      <c r="F183">
        <v>20</v>
      </c>
    </row>
    <row r="184" spans="1:17" x14ac:dyDescent="0.35">
      <c r="B184" s="1"/>
      <c r="C184" s="2"/>
    </row>
    <row r="185" spans="1:17" x14ac:dyDescent="0.35">
      <c r="B185" s="1"/>
      <c r="C185" s="2"/>
    </row>
    <row r="186" spans="1:17" x14ac:dyDescent="0.35">
      <c r="A186" t="s">
        <v>54</v>
      </c>
      <c r="B186" s="1">
        <v>44381</v>
      </c>
      <c r="C186" s="2"/>
      <c r="P186" t="s">
        <v>101</v>
      </c>
      <c r="Q186" t="s">
        <v>101</v>
      </c>
    </row>
    <row r="187" spans="1:17" x14ac:dyDescent="0.35">
      <c r="A187" t="s">
        <v>54</v>
      </c>
      <c r="B187" s="1">
        <v>44381</v>
      </c>
      <c r="C187" s="2">
        <v>0.36944444444444446</v>
      </c>
      <c r="D187">
        <v>13.9</v>
      </c>
    </row>
    <row r="188" spans="1:17" x14ac:dyDescent="0.35">
      <c r="A188" t="s">
        <v>54</v>
      </c>
      <c r="B188" s="1">
        <v>44381</v>
      </c>
      <c r="C188" s="2">
        <v>0.37361111111111112</v>
      </c>
      <c r="G188">
        <v>6</v>
      </c>
    </row>
    <row r="189" spans="1:17" x14ac:dyDescent="0.35">
      <c r="A189" t="s">
        <v>54</v>
      </c>
      <c r="B189" s="1">
        <v>44381</v>
      </c>
      <c r="C189" s="2">
        <v>0.3888888888888889</v>
      </c>
      <c r="I189" t="s">
        <v>23</v>
      </c>
      <c r="K189" t="s">
        <v>102</v>
      </c>
    </row>
    <row r="190" spans="1:17" x14ac:dyDescent="0.35">
      <c r="A190" t="s">
        <v>54</v>
      </c>
      <c r="B190" s="1">
        <v>44381</v>
      </c>
      <c r="C190" s="2">
        <v>0.40972222222222227</v>
      </c>
      <c r="D190">
        <v>12</v>
      </c>
    </row>
    <row r="191" spans="1:17" x14ac:dyDescent="0.35">
      <c r="A191" t="s">
        <v>54</v>
      </c>
      <c r="B191" s="1">
        <v>44381</v>
      </c>
      <c r="C191" s="2">
        <v>0.41041666666666665</v>
      </c>
      <c r="H191">
        <v>0.5</v>
      </c>
    </row>
    <row r="192" spans="1:17" x14ac:dyDescent="0.35">
      <c r="A192" t="s">
        <v>54</v>
      </c>
      <c r="B192" s="1">
        <v>44381</v>
      </c>
      <c r="C192" s="2">
        <v>0.41319444444444442</v>
      </c>
      <c r="O192" t="s">
        <v>149</v>
      </c>
    </row>
    <row r="193" spans="1:20" x14ac:dyDescent="0.35">
      <c r="A193" t="s">
        <v>54</v>
      </c>
      <c r="B193" s="1">
        <v>44381</v>
      </c>
      <c r="C193" s="2">
        <v>0.44791666666666669</v>
      </c>
      <c r="O193" t="s">
        <v>150</v>
      </c>
    </row>
    <row r="194" spans="1:20" x14ac:dyDescent="0.35">
      <c r="A194" t="s">
        <v>54</v>
      </c>
      <c r="B194" s="1">
        <v>44381</v>
      </c>
      <c r="C194" s="2">
        <v>0.45763888888888887</v>
      </c>
      <c r="D194">
        <v>5.3</v>
      </c>
      <c r="O194" t="s">
        <v>151</v>
      </c>
    </row>
    <row r="195" spans="1:20" x14ac:dyDescent="0.35">
      <c r="A195" t="s">
        <v>54</v>
      </c>
      <c r="B195" s="1">
        <v>44381</v>
      </c>
      <c r="C195" s="2">
        <v>0.4680555555555555</v>
      </c>
      <c r="J195" t="s">
        <v>103</v>
      </c>
      <c r="K195" t="s">
        <v>104</v>
      </c>
    </row>
    <row r="196" spans="1:20" x14ac:dyDescent="0.35">
      <c r="A196" t="s">
        <v>54</v>
      </c>
      <c r="B196" s="1">
        <v>44381</v>
      </c>
      <c r="C196" s="2">
        <v>0.4770833333333333</v>
      </c>
      <c r="J196" t="s">
        <v>103</v>
      </c>
      <c r="K196" t="s">
        <v>105</v>
      </c>
    </row>
    <row r="197" spans="1:20" x14ac:dyDescent="0.35">
      <c r="B197" s="1"/>
      <c r="C197" s="2"/>
    </row>
    <row r="198" spans="1:20" x14ac:dyDescent="0.35">
      <c r="A198" t="s">
        <v>59</v>
      </c>
      <c r="B198" s="1">
        <v>44382</v>
      </c>
      <c r="P198" t="s">
        <v>101</v>
      </c>
      <c r="Q198" t="s">
        <v>101</v>
      </c>
    </row>
    <row r="199" spans="1:20" x14ac:dyDescent="0.35">
      <c r="A199" t="s">
        <v>59</v>
      </c>
      <c r="B199" s="1">
        <v>44382</v>
      </c>
      <c r="C199" s="1"/>
    </row>
    <row r="200" spans="1:20" x14ac:dyDescent="0.35">
      <c r="B200" s="1"/>
    </row>
    <row r="201" spans="1:20" x14ac:dyDescent="0.35">
      <c r="B201" s="1"/>
    </row>
    <row r="202" spans="1:20" x14ac:dyDescent="0.35">
      <c r="A202" t="s">
        <v>70</v>
      </c>
      <c r="B202" s="1">
        <v>44383</v>
      </c>
      <c r="P202" t="s">
        <v>101</v>
      </c>
      <c r="Q202" t="s">
        <v>101</v>
      </c>
    </row>
    <row r="203" spans="1:20" x14ac:dyDescent="0.35">
      <c r="A203" t="s">
        <v>70</v>
      </c>
      <c r="B203" s="1">
        <v>44383</v>
      </c>
      <c r="C203" s="2">
        <v>0.78472222222222221</v>
      </c>
      <c r="G203">
        <v>8</v>
      </c>
      <c r="K203" t="s">
        <v>106</v>
      </c>
      <c r="L203" s="4"/>
    </row>
    <row r="204" spans="1:20" x14ac:dyDescent="0.35">
      <c r="B204" s="1"/>
      <c r="C204" s="2"/>
      <c r="L204" s="4"/>
    </row>
    <row r="205" spans="1:20" x14ac:dyDescent="0.35">
      <c r="B205" s="1"/>
      <c r="C205" s="2"/>
      <c r="L205" s="4"/>
    </row>
    <row r="206" spans="1:20" x14ac:dyDescent="0.35">
      <c r="B206" s="1"/>
      <c r="C206" s="2"/>
      <c r="L206" s="4"/>
    </row>
    <row r="207" spans="1:20" x14ac:dyDescent="0.35">
      <c r="A207" t="s">
        <v>22</v>
      </c>
      <c r="B207" s="1">
        <v>44385</v>
      </c>
      <c r="C207" s="2"/>
      <c r="L207" s="4"/>
      <c r="P207" t="s">
        <v>101</v>
      </c>
      <c r="Q207" t="s">
        <v>101</v>
      </c>
    </row>
    <row r="208" spans="1:20" x14ac:dyDescent="0.35">
      <c r="A208" t="s">
        <v>22</v>
      </c>
      <c r="B208" s="1">
        <v>44385</v>
      </c>
      <c r="C208" s="2">
        <v>0.36249999999999999</v>
      </c>
      <c r="D208">
        <v>14.4</v>
      </c>
      <c r="L208" s="4"/>
      <c r="S208">
        <v>2</v>
      </c>
      <c r="T208" t="s">
        <v>101</v>
      </c>
    </row>
    <row r="209" spans="1:18" x14ac:dyDescent="0.35">
      <c r="A209" t="s">
        <v>22</v>
      </c>
      <c r="B209" s="1">
        <v>44385</v>
      </c>
      <c r="C209" s="2">
        <v>0.36319444444444443</v>
      </c>
      <c r="E209">
        <v>0.2</v>
      </c>
      <c r="L209" s="4"/>
    </row>
    <row r="210" spans="1:18" x14ac:dyDescent="0.35">
      <c r="A210" t="s">
        <v>22</v>
      </c>
      <c r="B210" s="1">
        <v>44385</v>
      </c>
      <c r="C210" s="2">
        <v>0.375</v>
      </c>
      <c r="G210">
        <v>9</v>
      </c>
      <c r="I210" t="s">
        <v>23</v>
      </c>
      <c r="K210" t="s">
        <v>107</v>
      </c>
      <c r="L210" s="4"/>
      <c r="O210" t="s">
        <v>152</v>
      </c>
      <c r="R210" s="2">
        <v>0.39583333333333331</v>
      </c>
    </row>
    <row r="211" spans="1:18" x14ac:dyDescent="0.35">
      <c r="A211" t="s">
        <v>22</v>
      </c>
      <c r="B211" s="1">
        <v>44385</v>
      </c>
      <c r="C211" s="2">
        <v>0.43333333333333335</v>
      </c>
      <c r="L211" s="4"/>
      <c r="O211" t="s">
        <v>153</v>
      </c>
    </row>
    <row r="212" spans="1:18" x14ac:dyDescent="0.35">
      <c r="A212" t="s">
        <v>22</v>
      </c>
      <c r="B212" s="1">
        <v>44385</v>
      </c>
      <c r="C212" s="2">
        <v>0.44722222222222219</v>
      </c>
      <c r="D212">
        <v>15.3</v>
      </c>
      <c r="L212" s="4"/>
    </row>
    <row r="213" spans="1:18" x14ac:dyDescent="0.35">
      <c r="A213" t="s">
        <v>22</v>
      </c>
      <c r="B213" s="1">
        <v>44385</v>
      </c>
      <c r="C213" s="2">
        <v>0.45347222222222222</v>
      </c>
      <c r="H213">
        <v>0.5</v>
      </c>
      <c r="L213" s="4"/>
      <c r="O213" t="s">
        <v>154</v>
      </c>
    </row>
    <row r="214" spans="1:18" x14ac:dyDescent="0.35">
      <c r="A214" t="s">
        <v>22</v>
      </c>
      <c r="B214" s="1">
        <v>44385</v>
      </c>
      <c r="C214" s="2">
        <v>0.45833333333333331</v>
      </c>
      <c r="G214">
        <v>4</v>
      </c>
      <c r="L214" s="4"/>
    </row>
    <row r="215" spans="1:18" x14ac:dyDescent="0.35">
      <c r="A215" t="s">
        <v>22</v>
      </c>
      <c r="B215" s="1">
        <v>44385</v>
      </c>
      <c r="C215" s="2">
        <v>0.51736111111111105</v>
      </c>
      <c r="D215">
        <v>11.1</v>
      </c>
      <c r="L215" s="4"/>
    </row>
    <row r="216" spans="1:18" x14ac:dyDescent="0.35">
      <c r="A216" t="s">
        <v>22</v>
      </c>
      <c r="B216" s="1">
        <v>44385</v>
      </c>
      <c r="C216" s="2">
        <v>0.66111111111111109</v>
      </c>
      <c r="D216">
        <v>7.9</v>
      </c>
    </row>
    <row r="217" spans="1:18" x14ac:dyDescent="0.35">
      <c r="A217" t="s">
        <v>22</v>
      </c>
      <c r="B217" s="1">
        <v>44385</v>
      </c>
      <c r="C217" s="2">
        <v>0.66319444444444442</v>
      </c>
      <c r="G217">
        <v>5</v>
      </c>
    </row>
    <row r="218" spans="1:18" x14ac:dyDescent="0.35">
      <c r="A218" t="s">
        <v>22</v>
      </c>
      <c r="B218" s="1">
        <v>44385</v>
      </c>
      <c r="C218" s="2">
        <v>0.63611111111111118</v>
      </c>
      <c r="I218" t="s">
        <v>29</v>
      </c>
      <c r="K218" t="s">
        <v>108</v>
      </c>
    </row>
    <row r="219" spans="1:18" x14ac:dyDescent="0.35">
      <c r="A219" t="s">
        <v>22</v>
      </c>
      <c r="B219" s="1">
        <v>44385</v>
      </c>
      <c r="C219" s="2">
        <v>0.68958333333333333</v>
      </c>
      <c r="I219" t="s">
        <v>37</v>
      </c>
      <c r="K219" t="s">
        <v>109</v>
      </c>
    </row>
    <row r="220" spans="1:18" x14ac:dyDescent="0.35">
      <c r="A220" t="s">
        <v>22</v>
      </c>
      <c r="B220" s="1">
        <v>44385</v>
      </c>
      <c r="C220" s="2">
        <v>0.78125</v>
      </c>
      <c r="D220">
        <v>10.6</v>
      </c>
    </row>
    <row r="221" spans="1:18" x14ac:dyDescent="0.35">
      <c r="A221" t="s">
        <v>22</v>
      </c>
      <c r="B221" s="1">
        <v>44385</v>
      </c>
      <c r="C221" s="2">
        <v>0.78472222222222221</v>
      </c>
      <c r="G221">
        <v>5</v>
      </c>
    </row>
    <row r="222" spans="1:18" x14ac:dyDescent="0.35">
      <c r="A222" t="s">
        <v>22</v>
      </c>
      <c r="B222" s="1">
        <v>44385</v>
      </c>
      <c r="C222" s="2">
        <v>0.78472222222222221</v>
      </c>
      <c r="I222" t="s">
        <v>20</v>
      </c>
      <c r="K222" t="s">
        <v>110</v>
      </c>
    </row>
    <row r="223" spans="1:18" x14ac:dyDescent="0.35">
      <c r="A223" t="s">
        <v>22</v>
      </c>
      <c r="B223" s="1">
        <v>44385</v>
      </c>
      <c r="C223" s="2">
        <v>0.8222222222222223</v>
      </c>
      <c r="I223" t="s">
        <v>37</v>
      </c>
      <c r="K223" t="s">
        <v>111</v>
      </c>
    </row>
    <row r="224" spans="1:18" x14ac:dyDescent="0.35">
      <c r="A224" t="s">
        <v>22</v>
      </c>
      <c r="B224" s="1">
        <v>44385</v>
      </c>
      <c r="C224" s="2">
        <v>0.8354166666666667</v>
      </c>
      <c r="F224">
        <v>20</v>
      </c>
    </row>
    <row r="225" spans="1:18" x14ac:dyDescent="0.35">
      <c r="A225" t="s">
        <v>22</v>
      </c>
      <c r="B225" s="1">
        <v>44385</v>
      </c>
      <c r="C225" s="2">
        <v>0.8979166666666667</v>
      </c>
      <c r="D225">
        <v>12.3</v>
      </c>
    </row>
    <row r="226" spans="1:18" x14ac:dyDescent="0.35">
      <c r="A226" t="s">
        <v>22</v>
      </c>
      <c r="B226" s="1">
        <v>44385</v>
      </c>
      <c r="C226" s="2">
        <v>0.90208333333333324</v>
      </c>
      <c r="G226">
        <v>7</v>
      </c>
      <c r="I226" t="s">
        <v>112</v>
      </c>
      <c r="K226" t="s">
        <v>113</v>
      </c>
    </row>
    <row r="227" spans="1:18" x14ac:dyDescent="0.35">
      <c r="A227" t="s">
        <v>22</v>
      </c>
      <c r="B227" s="1">
        <v>44385</v>
      </c>
    </row>
    <row r="228" spans="1:18" x14ac:dyDescent="0.35">
      <c r="A228" t="s">
        <v>22</v>
      </c>
      <c r="B228" s="1">
        <v>44385</v>
      </c>
    </row>
    <row r="229" spans="1:18" x14ac:dyDescent="0.35">
      <c r="A229" t="s">
        <v>22</v>
      </c>
      <c r="B229" s="1">
        <v>44385</v>
      </c>
    </row>
    <row r="230" spans="1:18" x14ac:dyDescent="0.35">
      <c r="A230" t="s">
        <v>22</v>
      </c>
      <c r="B230" s="1">
        <v>44385</v>
      </c>
    </row>
    <row r="231" spans="1:18" x14ac:dyDescent="0.35">
      <c r="A231" t="s">
        <v>22</v>
      </c>
      <c r="B231" s="1">
        <v>44385</v>
      </c>
    </row>
    <row r="232" spans="1:18" x14ac:dyDescent="0.35">
      <c r="A232" t="s">
        <v>34</v>
      </c>
      <c r="B232" s="1">
        <v>44386</v>
      </c>
      <c r="C232" s="2"/>
      <c r="L232" s="4"/>
      <c r="P232" t="s">
        <v>101</v>
      </c>
      <c r="Q232" t="s">
        <v>101</v>
      </c>
    </row>
    <row r="233" spans="1:18" x14ac:dyDescent="0.35">
      <c r="A233" t="s">
        <v>34</v>
      </c>
      <c r="B233" s="1">
        <v>44386</v>
      </c>
      <c r="C233" s="2">
        <v>0.31319444444444444</v>
      </c>
      <c r="D233">
        <v>12.5</v>
      </c>
      <c r="L233" s="4"/>
    </row>
    <row r="234" spans="1:18" x14ac:dyDescent="0.35">
      <c r="A234" t="s">
        <v>34</v>
      </c>
      <c r="B234" s="1">
        <v>44386</v>
      </c>
      <c r="C234" s="2">
        <v>0.31527777777777777</v>
      </c>
      <c r="L234" s="4"/>
      <c r="O234" t="s">
        <v>155</v>
      </c>
      <c r="R234" s="2">
        <v>0.33402777777777781</v>
      </c>
    </row>
    <row r="235" spans="1:18" x14ac:dyDescent="0.35">
      <c r="A235" t="s">
        <v>34</v>
      </c>
      <c r="B235" s="1">
        <v>44386</v>
      </c>
      <c r="C235" s="2">
        <v>0.33402777777777781</v>
      </c>
      <c r="L235" s="4"/>
      <c r="O235" t="s">
        <v>156</v>
      </c>
      <c r="R235" s="2">
        <v>0.33611111111111108</v>
      </c>
    </row>
    <row r="236" spans="1:18" x14ac:dyDescent="0.35">
      <c r="A236" t="s">
        <v>34</v>
      </c>
      <c r="B236" s="1">
        <v>44386</v>
      </c>
      <c r="C236" s="2">
        <v>0.33611111111111108</v>
      </c>
      <c r="G236">
        <v>8</v>
      </c>
      <c r="L236" s="4"/>
    </row>
    <row r="237" spans="1:18" x14ac:dyDescent="0.35">
      <c r="A237" t="s">
        <v>34</v>
      </c>
      <c r="B237" s="1">
        <v>44386</v>
      </c>
      <c r="C237" s="2">
        <v>0.33611111111111108</v>
      </c>
      <c r="H237">
        <v>0.5</v>
      </c>
      <c r="I237" t="s">
        <v>23</v>
      </c>
      <c r="K237" t="s">
        <v>114</v>
      </c>
      <c r="L237" s="4"/>
      <c r="R237" s="2">
        <v>0.34236111111111112</v>
      </c>
    </row>
    <row r="238" spans="1:18" x14ac:dyDescent="0.35">
      <c r="A238" t="s">
        <v>34</v>
      </c>
      <c r="B238" s="1">
        <v>44386</v>
      </c>
      <c r="C238" s="2">
        <v>0.54027777777777775</v>
      </c>
      <c r="L238" s="4"/>
      <c r="O238" t="s">
        <v>157</v>
      </c>
    </row>
    <row r="239" spans="1:18" x14ac:dyDescent="0.35">
      <c r="A239" t="s">
        <v>34</v>
      </c>
      <c r="B239" s="1">
        <v>44386</v>
      </c>
      <c r="C239" s="2">
        <v>0.54097222222222219</v>
      </c>
      <c r="D239">
        <v>11.2</v>
      </c>
      <c r="L239" s="4"/>
    </row>
    <row r="240" spans="1:18" x14ac:dyDescent="0.35">
      <c r="A240" t="s">
        <v>34</v>
      </c>
      <c r="B240" s="1">
        <v>44386</v>
      </c>
      <c r="C240" s="2">
        <v>0.5541666666666667</v>
      </c>
      <c r="G240">
        <v>9</v>
      </c>
      <c r="I240" t="s">
        <v>29</v>
      </c>
      <c r="K240" t="s">
        <v>115</v>
      </c>
      <c r="L240" s="4"/>
    </row>
    <row r="241" spans="1:17" x14ac:dyDescent="0.35">
      <c r="A241" t="s">
        <v>34</v>
      </c>
      <c r="B241" s="1">
        <v>44386</v>
      </c>
      <c r="C241" s="2">
        <v>0.72361111111111109</v>
      </c>
      <c r="D241">
        <v>11</v>
      </c>
      <c r="I241" t="s">
        <v>96</v>
      </c>
      <c r="K241" t="s">
        <v>116</v>
      </c>
      <c r="L241" s="4"/>
    </row>
    <row r="242" spans="1:17" x14ac:dyDescent="0.35">
      <c r="A242" t="s">
        <v>34</v>
      </c>
      <c r="B242" s="1">
        <v>44386</v>
      </c>
      <c r="C242" s="2">
        <v>0.76041666666666663</v>
      </c>
      <c r="I242" t="s">
        <v>117</v>
      </c>
      <c r="K242" t="s">
        <v>118</v>
      </c>
      <c r="L242" s="4"/>
    </row>
    <row r="243" spans="1:17" x14ac:dyDescent="0.35">
      <c r="A243" t="s">
        <v>34</v>
      </c>
      <c r="B243" s="1">
        <v>44386</v>
      </c>
      <c r="C243" s="2">
        <v>0.79999999999999993</v>
      </c>
      <c r="D243">
        <v>11.2</v>
      </c>
      <c r="L243" s="4"/>
    </row>
    <row r="244" spans="1:17" x14ac:dyDescent="0.35">
      <c r="A244" t="s">
        <v>34</v>
      </c>
      <c r="B244" s="1">
        <v>44386</v>
      </c>
      <c r="C244" s="2">
        <v>0.81666666666666676</v>
      </c>
      <c r="G244">
        <v>11</v>
      </c>
      <c r="L244" s="4"/>
    </row>
    <row r="245" spans="1:17" x14ac:dyDescent="0.35">
      <c r="A245" t="s">
        <v>34</v>
      </c>
      <c r="B245" s="1">
        <v>44386</v>
      </c>
      <c r="C245" s="2">
        <v>0.81736111111111109</v>
      </c>
      <c r="I245" t="s">
        <v>119</v>
      </c>
      <c r="K245" t="s">
        <v>120</v>
      </c>
      <c r="L245" s="4"/>
    </row>
    <row r="246" spans="1:17" x14ac:dyDescent="0.35">
      <c r="A246" t="s">
        <v>34</v>
      </c>
      <c r="B246" s="1">
        <v>44386</v>
      </c>
      <c r="C246" s="2">
        <v>0.83680555555555547</v>
      </c>
      <c r="F246">
        <v>20</v>
      </c>
      <c r="L246" s="4"/>
    </row>
    <row r="247" spans="1:17" x14ac:dyDescent="0.35">
      <c r="A247" t="s">
        <v>34</v>
      </c>
      <c r="B247" s="1">
        <v>44386</v>
      </c>
      <c r="C247" s="2">
        <v>0.84583333333333333</v>
      </c>
      <c r="I247" t="s">
        <v>20</v>
      </c>
      <c r="K247" t="s">
        <v>121</v>
      </c>
      <c r="L247" s="4"/>
    </row>
    <row r="248" spans="1:17" x14ac:dyDescent="0.35">
      <c r="A248" t="s">
        <v>34</v>
      </c>
      <c r="B248" s="1">
        <v>44386</v>
      </c>
      <c r="C248" s="2">
        <v>0.88263888888888886</v>
      </c>
      <c r="I248" t="s">
        <v>122</v>
      </c>
      <c r="K248" t="s">
        <v>123</v>
      </c>
      <c r="L248" s="4"/>
    </row>
    <row r="249" spans="1:17" x14ac:dyDescent="0.35">
      <c r="A249" t="s">
        <v>43</v>
      </c>
      <c r="B249" s="1">
        <v>44387</v>
      </c>
      <c r="C249" s="2"/>
      <c r="L249" s="4"/>
      <c r="P249">
        <v>5</v>
      </c>
      <c r="Q249">
        <v>3</v>
      </c>
    </row>
    <row r="250" spans="1:17" x14ac:dyDescent="0.35">
      <c r="A250" t="s">
        <v>43</v>
      </c>
      <c r="B250" s="1">
        <v>44387</v>
      </c>
      <c r="C250" s="2">
        <v>0.39583333333333331</v>
      </c>
      <c r="L250" s="4"/>
      <c r="O250" t="s">
        <v>158</v>
      </c>
    </row>
    <row r="251" spans="1:17" x14ac:dyDescent="0.35">
      <c r="A251" t="s">
        <v>43</v>
      </c>
      <c r="B251" s="1">
        <v>44387</v>
      </c>
      <c r="C251" s="2">
        <v>0.48819444444444443</v>
      </c>
      <c r="D251">
        <v>14.7</v>
      </c>
    </row>
    <row r="252" spans="1:17" x14ac:dyDescent="0.35">
      <c r="A252" t="s">
        <v>43</v>
      </c>
      <c r="B252" s="1">
        <v>44387</v>
      </c>
      <c r="C252" s="2">
        <v>0.51111111111111118</v>
      </c>
      <c r="G252">
        <v>12</v>
      </c>
      <c r="I252" t="s">
        <v>124</v>
      </c>
      <c r="K252" t="s">
        <v>125</v>
      </c>
    </row>
    <row r="253" spans="1:17" x14ac:dyDescent="0.35">
      <c r="A253" t="s">
        <v>43</v>
      </c>
      <c r="B253" s="1">
        <v>44387</v>
      </c>
      <c r="C253" s="2">
        <v>0.54513888888888895</v>
      </c>
      <c r="G253">
        <v>8</v>
      </c>
      <c r="I253" t="s">
        <v>37</v>
      </c>
      <c r="K253" t="s">
        <v>126</v>
      </c>
      <c r="O253" s="4"/>
    </row>
    <row r="254" spans="1:17" x14ac:dyDescent="0.35">
      <c r="A254" t="s">
        <v>43</v>
      </c>
      <c r="B254" s="1">
        <v>44387</v>
      </c>
      <c r="C254" s="2">
        <v>0.60416666666666663</v>
      </c>
      <c r="O254" s="4" t="s">
        <v>159</v>
      </c>
    </row>
    <row r="255" spans="1:17" x14ac:dyDescent="0.35">
      <c r="A255" t="s">
        <v>43</v>
      </c>
      <c r="B255" s="1">
        <v>44387</v>
      </c>
      <c r="C255" s="2">
        <v>0.61041666666666672</v>
      </c>
      <c r="O255" s="4" t="s">
        <v>160</v>
      </c>
    </row>
    <row r="256" spans="1:17" x14ac:dyDescent="0.35">
      <c r="A256" t="s">
        <v>43</v>
      </c>
      <c r="B256" s="1">
        <v>44387</v>
      </c>
      <c r="C256" s="2">
        <v>0.61805555555555558</v>
      </c>
      <c r="H256">
        <v>0.5</v>
      </c>
      <c r="O256" s="4"/>
    </row>
    <row r="257" spans="1:18" x14ac:dyDescent="0.35">
      <c r="A257" t="s">
        <v>43</v>
      </c>
      <c r="B257" s="1">
        <v>44387</v>
      </c>
      <c r="C257" s="2">
        <v>0.80625000000000002</v>
      </c>
      <c r="D257">
        <v>13.2</v>
      </c>
      <c r="O257" s="4"/>
    </row>
    <row r="258" spans="1:18" x14ac:dyDescent="0.35">
      <c r="A258" t="s">
        <v>43</v>
      </c>
      <c r="B258" s="1">
        <v>44387</v>
      </c>
      <c r="C258" s="2">
        <v>0.80625000000000002</v>
      </c>
      <c r="G258">
        <v>10</v>
      </c>
      <c r="O258" s="4"/>
    </row>
    <row r="259" spans="1:18" x14ac:dyDescent="0.35">
      <c r="A259" t="s">
        <v>43</v>
      </c>
      <c r="B259" s="1">
        <v>44387</v>
      </c>
      <c r="C259" s="2">
        <v>0.8354166666666667</v>
      </c>
      <c r="F259">
        <v>20</v>
      </c>
      <c r="O259" s="4"/>
    </row>
    <row r="260" spans="1:18" x14ac:dyDescent="0.35">
      <c r="A260" t="s">
        <v>54</v>
      </c>
      <c r="B260" s="1">
        <v>44388</v>
      </c>
      <c r="P260">
        <v>1</v>
      </c>
      <c r="Q260">
        <v>1</v>
      </c>
    </row>
    <row r="261" spans="1:18" x14ac:dyDescent="0.35">
      <c r="A261" t="s">
        <v>54</v>
      </c>
      <c r="B261" s="1">
        <v>44388</v>
      </c>
      <c r="C261" s="2">
        <v>0.35000000000000003</v>
      </c>
      <c r="D261">
        <v>14.7</v>
      </c>
      <c r="O261" t="s">
        <v>161</v>
      </c>
    </row>
    <row r="262" spans="1:18" x14ac:dyDescent="0.35">
      <c r="A262" t="s">
        <v>54</v>
      </c>
      <c r="B262" s="1">
        <v>44388</v>
      </c>
      <c r="C262" s="2">
        <v>0.35069444444444442</v>
      </c>
      <c r="E262">
        <v>0.1</v>
      </c>
    </row>
    <row r="263" spans="1:18" x14ac:dyDescent="0.35">
      <c r="A263" t="s">
        <v>54</v>
      </c>
      <c r="B263" s="1">
        <v>44388</v>
      </c>
      <c r="C263" s="2">
        <v>0.39652777777777781</v>
      </c>
      <c r="O263" t="s">
        <v>162</v>
      </c>
    </row>
    <row r="264" spans="1:18" x14ac:dyDescent="0.35">
      <c r="A264" t="s">
        <v>54</v>
      </c>
      <c r="B264" s="1">
        <v>44388</v>
      </c>
      <c r="C264" s="2">
        <v>0.4236111111111111</v>
      </c>
      <c r="O264" t="s">
        <v>163</v>
      </c>
      <c r="R264" s="2">
        <v>0.43958333333333338</v>
      </c>
    </row>
    <row r="265" spans="1:18" x14ac:dyDescent="0.35">
      <c r="A265" t="s">
        <v>54</v>
      </c>
      <c r="B265" s="1">
        <v>44388</v>
      </c>
      <c r="C265" s="2">
        <v>0.43958333333333338</v>
      </c>
      <c r="H265">
        <v>0.5</v>
      </c>
      <c r="O265" t="s">
        <v>164</v>
      </c>
      <c r="R265" s="2">
        <v>0.44722222222222219</v>
      </c>
    </row>
    <row r="266" spans="1:18" x14ac:dyDescent="0.35">
      <c r="A266" t="s">
        <v>54</v>
      </c>
      <c r="B266" s="1">
        <v>44388</v>
      </c>
      <c r="C266" s="2">
        <v>0.44722222222222219</v>
      </c>
      <c r="I266" t="s">
        <v>23</v>
      </c>
      <c r="J266" t="s">
        <v>127</v>
      </c>
      <c r="K266" t="s">
        <v>128</v>
      </c>
      <c r="O266" t="s">
        <v>164</v>
      </c>
      <c r="R266" s="2">
        <v>0.4548611111111111</v>
      </c>
    </row>
    <row r="267" spans="1:18" x14ac:dyDescent="0.35">
      <c r="A267" t="s">
        <v>54</v>
      </c>
      <c r="B267" s="1">
        <v>44388</v>
      </c>
      <c r="C267" s="2">
        <v>0.58680555555555558</v>
      </c>
      <c r="D267">
        <v>14.3</v>
      </c>
      <c r="E267">
        <v>0.2</v>
      </c>
    </row>
    <row r="268" spans="1:18" x14ac:dyDescent="0.35">
      <c r="A268" t="s">
        <v>54</v>
      </c>
      <c r="B268" s="1">
        <v>44388</v>
      </c>
      <c r="C268" s="2">
        <v>0.58680555555555558</v>
      </c>
      <c r="G268">
        <v>10</v>
      </c>
      <c r="R268" s="2">
        <v>0.59097222222222223</v>
      </c>
    </row>
  </sheetData>
  <autoFilter ref="A1:T263" xr:uid="{00000000-0001-0000-0000-000000000000}"/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879F-FE9E-4B60-A00B-96AB6F5FF48D}">
  <dimension ref="A1:I36"/>
  <sheetViews>
    <sheetView workbookViewId="0">
      <selection activeCell="E2" sqref="E2:E31"/>
    </sheetView>
  </sheetViews>
  <sheetFormatPr defaultRowHeight="14.5" x14ac:dyDescent="0.35"/>
  <cols>
    <col min="1" max="1" width="24.1796875" bestFit="1" customWidth="1"/>
    <col min="2" max="2" width="10.1796875" style="4" bestFit="1" customWidth="1"/>
    <col min="3" max="3" width="14.1796875" style="4" bestFit="1" customWidth="1"/>
    <col min="4" max="4" width="13.81640625" style="4" customWidth="1"/>
    <col min="5" max="5" width="7.453125" bestFit="1" customWidth="1"/>
    <col min="6" max="6" width="12.81640625" bestFit="1" customWidth="1"/>
    <col min="7" max="7" width="4.54296875" bestFit="1" customWidth="1"/>
    <col min="8" max="8" width="48.7265625" style="7" bestFit="1" customWidth="1"/>
    <col min="9" max="9" width="11.81640625" bestFit="1" customWidth="1"/>
  </cols>
  <sheetData>
    <row r="1" spans="1:9" s="12" customFormat="1" ht="43.5" x14ac:dyDescent="0.35">
      <c r="A1" s="11" t="s">
        <v>165</v>
      </c>
      <c r="B1" s="6" t="s">
        <v>166</v>
      </c>
      <c r="C1" s="6" t="s">
        <v>167</v>
      </c>
      <c r="D1" s="6" t="s">
        <v>168</v>
      </c>
      <c r="E1" s="15" t="s">
        <v>169</v>
      </c>
      <c r="F1" s="11" t="s">
        <v>170</v>
      </c>
      <c r="G1" s="11" t="s">
        <v>171</v>
      </c>
      <c r="H1" s="11"/>
    </row>
    <row r="2" spans="1:9" x14ac:dyDescent="0.35">
      <c r="A2" t="s">
        <v>172</v>
      </c>
      <c r="B2" s="4">
        <v>22.8</v>
      </c>
      <c r="C2" s="4">
        <v>100</v>
      </c>
      <c r="D2" s="4" t="s">
        <v>173</v>
      </c>
      <c r="F2">
        <f>(B2/C2)*E2</f>
        <v>0</v>
      </c>
      <c r="H2" s="15" t="s">
        <v>174</v>
      </c>
      <c r="I2">
        <v>12.8</v>
      </c>
    </row>
    <row r="3" spans="1:9" x14ac:dyDescent="0.35">
      <c r="A3" t="s">
        <v>175</v>
      </c>
      <c r="B3" s="4">
        <v>28</v>
      </c>
      <c r="C3" s="4">
        <v>100</v>
      </c>
      <c r="D3" s="4" t="s">
        <v>173</v>
      </c>
      <c r="F3">
        <f>(B3/C3)*E3</f>
        <v>0</v>
      </c>
      <c r="H3" s="15" t="s">
        <v>176</v>
      </c>
      <c r="I3">
        <v>7</v>
      </c>
    </row>
    <row r="4" spans="1:9" x14ac:dyDescent="0.35">
      <c r="A4" t="s">
        <v>177</v>
      </c>
      <c r="B4" s="4">
        <v>56.1</v>
      </c>
      <c r="C4" s="4">
        <v>100</v>
      </c>
      <c r="D4" s="4" t="s">
        <v>173</v>
      </c>
      <c r="F4">
        <f>(B4/C4)*E4</f>
        <v>0</v>
      </c>
    </row>
    <row r="5" spans="1:9" x14ac:dyDescent="0.35">
      <c r="A5" t="s">
        <v>178</v>
      </c>
      <c r="B5" s="4">
        <v>46.5</v>
      </c>
      <c r="C5" s="4">
        <v>100</v>
      </c>
      <c r="D5" s="4" t="s">
        <v>173</v>
      </c>
      <c r="F5">
        <f>(B5/C5)*E5</f>
        <v>0</v>
      </c>
      <c r="H5" s="11" t="s">
        <v>179</v>
      </c>
      <c r="I5">
        <v>0.2</v>
      </c>
    </row>
    <row r="6" spans="1:9" x14ac:dyDescent="0.35">
      <c r="A6" t="s">
        <v>180</v>
      </c>
      <c r="B6" s="4">
        <v>55.9</v>
      </c>
      <c r="C6" s="4">
        <v>100</v>
      </c>
      <c r="D6" s="4" t="s">
        <v>173</v>
      </c>
      <c r="F6">
        <f>(B6/C6)*E6</f>
        <v>0</v>
      </c>
      <c r="H6" s="11" t="s">
        <v>181</v>
      </c>
      <c r="I6">
        <v>2</v>
      </c>
    </row>
    <row r="7" spans="1:9" x14ac:dyDescent="0.35">
      <c r="A7" t="s">
        <v>182</v>
      </c>
      <c r="B7" s="4">
        <v>64</v>
      </c>
      <c r="C7" s="4">
        <v>100</v>
      </c>
      <c r="D7" s="4" t="s">
        <v>173</v>
      </c>
      <c r="F7">
        <f t="shared" ref="F7:F19" si="0">(B7/C7)*E7</f>
        <v>0</v>
      </c>
    </row>
    <row r="8" spans="1:9" x14ac:dyDescent="0.35">
      <c r="A8" t="s">
        <v>183</v>
      </c>
      <c r="B8" s="4">
        <v>44.42</v>
      </c>
      <c r="C8" s="4">
        <v>1</v>
      </c>
      <c r="D8" s="4" t="s">
        <v>184</v>
      </c>
      <c r="F8">
        <f t="shared" si="0"/>
        <v>0</v>
      </c>
      <c r="H8" s="11" t="s">
        <v>185</v>
      </c>
      <c r="I8">
        <f>ROUND(I2-I3,2)</f>
        <v>5.8</v>
      </c>
    </row>
    <row r="9" spans="1:9" x14ac:dyDescent="0.35">
      <c r="A9" t="s">
        <v>186</v>
      </c>
      <c r="B9" s="4">
        <v>14.64</v>
      </c>
      <c r="C9" s="4">
        <v>1</v>
      </c>
      <c r="D9" s="4" t="s">
        <v>187</v>
      </c>
      <c r="F9">
        <f t="shared" si="0"/>
        <v>0</v>
      </c>
    </row>
    <row r="10" spans="1:9" x14ac:dyDescent="0.35">
      <c r="A10" t="s">
        <v>188</v>
      </c>
      <c r="B10" s="4">
        <v>19.059999999999999</v>
      </c>
      <c r="C10" s="4">
        <v>1</v>
      </c>
      <c r="D10" s="4" t="s">
        <v>187</v>
      </c>
      <c r="F10">
        <f t="shared" si="0"/>
        <v>0</v>
      </c>
      <c r="H10" s="11" t="s">
        <v>189</v>
      </c>
      <c r="I10">
        <f>ROUND(SUM(F:F),2)</f>
        <v>0</v>
      </c>
    </row>
    <row r="11" spans="1:9" x14ac:dyDescent="0.35">
      <c r="A11" t="s">
        <v>190</v>
      </c>
      <c r="B11" s="4">
        <v>29.28</v>
      </c>
      <c r="C11" s="4">
        <v>1</v>
      </c>
      <c r="D11" s="4" t="s">
        <v>187</v>
      </c>
      <c r="F11">
        <f t="shared" si="0"/>
        <v>0</v>
      </c>
      <c r="H11" s="11" t="s">
        <v>191</v>
      </c>
      <c r="I11">
        <f>ROUND(I5*I10,2)</f>
        <v>0</v>
      </c>
    </row>
    <row r="12" spans="1:9" x14ac:dyDescent="0.35">
      <c r="A12" t="s">
        <v>192</v>
      </c>
      <c r="B12" s="4">
        <v>16</v>
      </c>
      <c r="C12" s="8">
        <v>100</v>
      </c>
      <c r="D12" s="4" t="s">
        <v>173</v>
      </c>
      <c r="F12">
        <f t="shared" si="0"/>
        <v>0</v>
      </c>
    </row>
    <row r="13" spans="1:9" x14ac:dyDescent="0.35">
      <c r="A13" t="s">
        <v>193</v>
      </c>
      <c r="B13" s="4">
        <v>70</v>
      </c>
      <c r="C13" s="4">
        <v>299</v>
      </c>
      <c r="D13" s="4" t="s">
        <v>173</v>
      </c>
      <c r="F13">
        <f t="shared" si="0"/>
        <v>0</v>
      </c>
      <c r="H13" s="11" t="s">
        <v>194</v>
      </c>
      <c r="I13">
        <f>ROUND(I11/I6,2)</f>
        <v>0</v>
      </c>
    </row>
    <row r="14" spans="1:9" x14ac:dyDescent="0.35">
      <c r="A14" t="s">
        <v>195</v>
      </c>
      <c r="B14" s="4">
        <v>4.4000000000000004</v>
      </c>
      <c r="C14" s="4">
        <v>100</v>
      </c>
      <c r="D14" s="4" t="s">
        <v>173</v>
      </c>
      <c r="F14">
        <f t="shared" si="0"/>
        <v>0</v>
      </c>
      <c r="H14" s="11" t="s">
        <v>147</v>
      </c>
      <c r="I14">
        <f>ROUND(I8/I6,2)</f>
        <v>2.9</v>
      </c>
    </row>
    <row r="15" spans="1:9" x14ac:dyDescent="0.35">
      <c r="A15" t="s">
        <v>196</v>
      </c>
      <c r="B15" s="4">
        <v>7.46</v>
      </c>
      <c r="C15" s="4">
        <v>236.5</v>
      </c>
      <c r="D15" s="4" t="s">
        <v>173</v>
      </c>
      <c r="F15">
        <f t="shared" si="0"/>
        <v>0</v>
      </c>
    </row>
    <row r="16" spans="1:9" x14ac:dyDescent="0.35">
      <c r="A16" t="s">
        <v>197</v>
      </c>
      <c r="B16" s="4">
        <v>11.8</v>
      </c>
      <c r="C16" s="4">
        <v>100</v>
      </c>
      <c r="D16" s="4" t="s">
        <v>173</v>
      </c>
      <c r="F16">
        <f t="shared" si="0"/>
        <v>0</v>
      </c>
      <c r="H16" s="15" t="s">
        <v>198</v>
      </c>
      <c r="I16">
        <f>ROUND(I14+I13,2)</f>
        <v>2.9</v>
      </c>
    </row>
    <row r="17" spans="1:9" x14ac:dyDescent="0.35">
      <c r="A17" t="s">
        <v>199</v>
      </c>
      <c r="B17" s="4">
        <v>14.5</v>
      </c>
      <c r="C17" s="4">
        <v>100</v>
      </c>
      <c r="D17" s="4" t="s">
        <v>173</v>
      </c>
      <c r="F17">
        <f t="shared" si="0"/>
        <v>0</v>
      </c>
    </row>
    <row r="18" spans="1:9" x14ac:dyDescent="0.35">
      <c r="A18" t="s">
        <v>200</v>
      </c>
      <c r="B18" s="4">
        <v>4.97</v>
      </c>
      <c r="C18" s="4">
        <v>236.5</v>
      </c>
      <c r="D18" s="4" t="s">
        <v>173</v>
      </c>
      <c r="F18">
        <f t="shared" si="0"/>
        <v>0</v>
      </c>
    </row>
    <row r="19" spans="1:9" x14ac:dyDescent="0.35">
      <c r="A19" t="s">
        <v>201</v>
      </c>
      <c r="B19" s="4">
        <v>9</v>
      </c>
      <c r="C19" s="4">
        <v>100</v>
      </c>
      <c r="D19" s="4" t="s">
        <v>173</v>
      </c>
      <c r="F19">
        <f t="shared" si="0"/>
        <v>0</v>
      </c>
      <c r="G19" s="9" t="s">
        <v>202</v>
      </c>
    </row>
    <row r="20" spans="1:9" x14ac:dyDescent="0.35">
      <c r="A20" t="s">
        <v>203</v>
      </c>
      <c r="B20" s="4">
        <v>3.1</v>
      </c>
      <c r="C20" s="4">
        <v>125</v>
      </c>
      <c r="D20" s="4" t="s">
        <v>173</v>
      </c>
      <c r="F20">
        <f>(B20/C20)*E20</f>
        <v>0</v>
      </c>
      <c r="G20" s="9" t="s">
        <v>204</v>
      </c>
    </row>
    <row r="21" spans="1:9" x14ac:dyDescent="0.35">
      <c r="A21" t="s">
        <v>205</v>
      </c>
      <c r="B21" s="4">
        <v>6.03</v>
      </c>
      <c r="C21" s="4">
        <v>100</v>
      </c>
      <c r="D21" s="4" t="s">
        <v>173</v>
      </c>
      <c r="F21">
        <f>(B21/C21)*E21</f>
        <v>0</v>
      </c>
      <c r="G21" s="9" t="s">
        <v>204</v>
      </c>
    </row>
    <row r="22" spans="1:9" x14ac:dyDescent="0.35">
      <c r="A22" t="s">
        <v>206</v>
      </c>
      <c r="B22" s="4">
        <v>14.9</v>
      </c>
      <c r="C22" s="4">
        <v>160</v>
      </c>
      <c r="D22" s="4" t="s">
        <v>173</v>
      </c>
      <c r="F22">
        <f t="shared" ref="F22" si="1">(B22/C22)*E22</f>
        <v>0</v>
      </c>
      <c r="G22" s="9" t="s">
        <v>204</v>
      </c>
    </row>
    <row r="23" spans="1:9" x14ac:dyDescent="0.35">
      <c r="A23" t="s">
        <v>207</v>
      </c>
      <c r="B23" s="4">
        <v>0.93</v>
      </c>
      <c r="C23" s="4">
        <v>28.35</v>
      </c>
      <c r="D23" s="4" t="s">
        <v>173</v>
      </c>
      <c r="F23">
        <f t="shared" ref="F23" si="2">(B23/C23)*E23</f>
        <v>0</v>
      </c>
      <c r="G23" s="9" t="s">
        <v>204</v>
      </c>
    </row>
    <row r="24" spans="1:9" x14ac:dyDescent="0.35">
      <c r="A24" t="s">
        <v>208</v>
      </c>
      <c r="B24" s="4">
        <v>0.79</v>
      </c>
      <c r="C24" s="4">
        <v>28.35</v>
      </c>
      <c r="D24" s="4" t="s">
        <v>173</v>
      </c>
      <c r="F24">
        <f t="shared" ref="F24" si="3">(B24/C24)*E24</f>
        <v>0</v>
      </c>
      <c r="G24" s="9" t="s">
        <v>204</v>
      </c>
    </row>
    <row r="25" spans="1:9" x14ac:dyDescent="0.35">
      <c r="A25" t="s">
        <v>209</v>
      </c>
      <c r="B25" s="4">
        <v>0.84</v>
      </c>
      <c r="C25" s="4">
        <v>28.35</v>
      </c>
      <c r="D25" s="4" t="s">
        <v>173</v>
      </c>
      <c r="F25">
        <f t="shared" ref="F25:F30" si="4">(B25/C25)*E25</f>
        <v>0</v>
      </c>
      <c r="G25" s="10" t="s">
        <v>204</v>
      </c>
      <c r="I25" s="7"/>
    </row>
    <row r="26" spans="1:9" x14ac:dyDescent="0.35">
      <c r="A26" s="1" t="s">
        <v>210</v>
      </c>
      <c r="B26" s="4">
        <v>4.4000000000000004</v>
      </c>
      <c r="C26" s="4">
        <v>100</v>
      </c>
      <c r="D26" s="4" t="s">
        <v>173</v>
      </c>
      <c r="E26" s="4"/>
      <c r="F26" s="4">
        <f t="shared" si="4"/>
        <v>0</v>
      </c>
    </row>
    <row r="27" spans="1:9" x14ac:dyDescent="0.35">
      <c r="A27" s="1" t="s">
        <v>210</v>
      </c>
      <c r="B27" s="4">
        <f>B26*400/C26</f>
        <v>17.600000000000001</v>
      </c>
      <c r="C27" s="4">
        <v>1</v>
      </c>
      <c r="D27" s="4" t="s">
        <v>211</v>
      </c>
      <c r="E27" s="4"/>
      <c r="F27" s="4">
        <f t="shared" si="4"/>
        <v>0</v>
      </c>
    </row>
    <row r="28" spans="1:9" x14ac:dyDescent="0.35">
      <c r="A28" s="1" t="s">
        <v>212</v>
      </c>
      <c r="B28" s="4">
        <v>2.1800000000000002</v>
      </c>
      <c r="C28" s="4">
        <v>100</v>
      </c>
      <c r="D28" s="4" t="s">
        <v>173</v>
      </c>
      <c r="E28" s="4"/>
      <c r="F28" s="4">
        <f t="shared" si="4"/>
        <v>0</v>
      </c>
    </row>
    <row r="29" spans="1:9" x14ac:dyDescent="0.35">
      <c r="A29" s="1" t="s">
        <v>213</v>
      </c>
      <c r="B29" s="4">
        <v>1.6</v>
      </c>
      <c r="C29" s="4">
        <v>100</v>
      </c>
      <c r="D29" s="4" t="s">
        <v>214</v>
      </c>
      <c r="E29" s="4"/>
      <c r="F29" s="4">
        <f t="shared" si="4"/>
        <v>0</v>
      </c>
    </row>
    <row r="30" spans="1:9" x14ac:dyDescent="0.35">
      <c r="A30" s="1" t="s">
        <v>215</v>
      </c>
      <c r="B30" s="4">
        <v>15</v>
      </c>
      <c r="C30" s="4">
        <v>1</v>
      </c>
      <c r="D30" s="4" t="s">
        <v>216</v>
      </c>
      <c r="E30" s="4"/>
      <c r="F30" s="4">
        <f t="shared" si="4"/>
        <v>0</v>
      </c>
    </row>
    <row r="31" spans="1:9" x14ac:dyDescent="0.35">
      <c r="C31" s="7"/>
      <c r="D31" s="5"/>
      <c r="E31" s="6"/>
      <c r="F31" s="6"/>
      <c r="G31" s="7"/>
    </row>
    <row r="32" spans="1:9" x14ac:dyDescent="0.35">
      <c r="A32" s="1"/>
      <c r="C32"/>
      <c r="E32" s="4"/>
      <c r="F32" s="4"/>
    </row>
    <row r="33" spans="3:6" x14ac:dyDescent="0.35">
      <c r="C33"/>
      <c r="E33" s="4"/>
      <c r="F33" s="4"/>
    </row>
    <row r="34" spans="3:6" x14ac:dyDescent="0.35">
      <c r="C34"/>
      <c r="E34" s="4"/>
      <c r="F34" s="4"/>
    </row>
    <row r="35" spans="3:6" x14ac:dyDescent="0.35">
      <c r="C35"/>
      <c r="E35" s="4"/>
      <c r="F35" s="4"/>
    </row>
    <row r="36" spans="3:6" x14ac:dyDescent="0.35">
      <c r="C36"/>
      <c r="E36" s="4"/>
      <c r="F36" s="4"/>
    </row>
  </sheetData>
  <hyperlinks>
    <hyperlink ref="G19" r:id="rId1" xr:uid="{32609EE3-8DFF-4AD8-8BDC-50C600CD3CE5}"/>
    <hyperlink ref="G20" r:id="rId2" xr:uid="{FC491CA4-3648-43CE-9E17-CFF6EA521C86}"/>
    <hyperlink ref="G22" r:id="rId3" xr:uid="{1F5C679B-F64B-42FE-90CB-C9B94825012C}"/>
    <hyperlink ref="G21" r:id="rId4" xr:uid="{84930D19-4DCA-4D8A-9A16-88006586B144}"/>
    <hyperlink ref="G23" r:id="rId5" xr:uid="{E839506B-DFDF-4293-81A5-857BB1C25667}"/>
    <hyperlink ref="G24" r:id="rId6" xr:uid="{447FCF85-BFB1-403E-8C37-8C22B727086B}"/>
    <hyperlink ref="G25" r:id="rId7" xr:uid="{6E9FEFA1-01C4-4368-A784-BF5A9AC8ECE2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9917-051A-4128-BB23-BF276930FD00}">
  <dimension ref="A1:M1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4" sqref="E14"/>
    </sheetView>
  </sheetViews>
  <sheetFormatPr defaultRowHeight="14.5" x14ac:dyDescent="0.35"/>
  <cols>
    <col min="1" max="1" width="12.1796875" bestFit="1" customWidth="1"/>
    <col min="2" max="2" width="12.1796875" customWidth="1"/>
    <col min="3" max="3" width="35.81640625" bestFit="1" customWidth="1"/>
    <col min="4" max="4" width="30.26953125" bestFit="1" customWidth="1"/>
    <col min="5" max="5" width="14.453125" bestFit="1" customWidth="1"/>
    <col min="6" max="6" width="17.54296875" style="13" bestFit="1" customWidth="1"/>
    <col min="7" max="7" width="24.453125" bestFit="1" customWidth="1"/>
    <col min="8" max="8" width="32.453125" bestFit="1" customWidth="1"/>
    <col min="9" max="9" width="28.81640625" bestFit="1" customWidth="1"/>
    <col min="10" max="10" width="17.1796875" bestFit="1" customWidth="1"/>
    <col min="11" max="11" width="22" bestFit="1" customWidth="1"/>
    <col min="12" max="12" width="22" customWidth="1"/>
    <col min="13" max="13" width="29" bestFit="1" customWidth="1"/>
  </cols>
  <sheetData>
    <row r="1" spans="1:13" x14ac:dyDescent="0.35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s="13" t="s">
        <v>222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</row>
    <row r="2" spans="1:13" x14ac:dyDescent="0.35">
      <c r="A2" s="1">
        <v>44388</v>
      </c>
      <c r="B2" s="2">
        <v>0.37083333333333335</v>
      </c>
      <c r="C2" t="s">
        <v>230</v>
      </c>
      <c r="D2" t="s">
        <v>231</v>
      </c>
      <c r="E2">
        <v>37</v>
      </c>
      <c r="F2" s="14">
        <f t="shared" ref="F2:F10" si="0">ROUND(E2/      (G2+(H2*(I2/7))),1)</f>
        <v>10</v>
      </c>
      <c r="G2">
        <v>3</v>
      </c>
      <c r="H2">
        <v>5</v>
      </c>
      <c r="I2">
        <v>1</v>
      </c>
      <c r="J2">
        <v>50</v>
      </c>
      <c r="K2">
        <v>100</v>
      </c>
      <c r="L2" t="s">
        <v>101</v>
      </c>
      <c r="M2" t="s">
        <v>232</v>
      </c>
    </row>
    <row r="3" spans="1:13" x14ac:dyDescent="0.35">
      <c r="A3" s="1">
        <v>44388</v>
      </c>
      <c r="B3" s="2">
        <v>0.37152777777777773</v>
      </c>
      <c r="C3" t="s">
        <v>233</v>
      </c>
      <c r="D3" t="s">
        <v>234</v>
      </c>
      <c r="E3">
        <v>20</v>
      </c>
      <c r="F3" s="14">
        <f t="shared" si="0"/>
        <v>4.5</v>
      </c>
      <c r="G3">
        <v>4</v>
      </c>
      <c r="H3">
        <v>1</v>
      </c>
      <c r="I3">
        <v>3</v>
      </c>
      <c r="J3">
        <v>100</v>
      </c>
      <c r="K3">
        <v>200</v>
      </c>
      <c r="L3" t="s">
        <v>235</v>
      </c>
      <c r="M3" t="s">
        <v>101</v>
      </c>
    </row>
    <row r="4" spans="1:13" x14ac:dyDescent="0.35">
      <c r="A4" s="1">
        <v>44388</v>
      </c>
      <c r="B4" s="2">
        <v>0.37291666666666662</v>
      </c>
      <c r="C4" t="s">
        <v>236</v>
      </c>
      <c r="D4" t="s">
        <v>237</v>
      </c>
      <c r="E4">
        <v>6</v>
      </c>
      <c r="F4" s="14">
        <f t="shared" si="0"/>
        <v>21</v>
      </c>
      <c r="G4">
        <v>0</v>
      </c>
      <c r="H4">
        <v>1</v>
      </c>
      <c r="I4">
        <v>2</v>
      </c>
      <c r="J4">
        <v>10</v>
      </c>
      <c r="K4">
        <v>10</v>
      </c>
      <c r="L4" t="s">
        <v>101</v>
      </c>
      <c r="M4" t="s">
        <v>101</v>
      </c>
    </row>
    <row r="5" spans="1:13" x14ac:dyDescent="0.35">
      <c r="A5" s="1">
        <v>44388</v>
      </c>
      <c r="B5" s="2">
        <v>0.375</v>
      </c>
      <c r="C5" t="s">
        <v>238</v>
      </c>
      <c r="D5" t="s">
        <v>239</v>
      </c>
      <c r="E5">
        <v>48</v>
      </c>
      <c r="F5" s="14">
        <f t="shared" si="0"/>
        <v>10.8</v>
      </c>
      <c r="G5">
        <v>3</v>
      </c>
      <c r="H5">
        <v>5</v>
      </c>
      <c r="I5">
        <v>2</v>
      </c>
      <c r="J5">
        <v>100</v>
      </c>
      <c r="K5">
        <v>100</v>
      </c>
      <c r="L5" t="s">
        <v>240</v>
      </c>
      <c r="M5" t="s">
        <v>241</v>
      </c>
    </row>
    <row r="6" spans="1:13" x14ac:dyDescent="0.35">
      <c r="A6" s="1">
        <v>44388</v>
      </c>
      <c r="B6" s="2">
        <v>0.38055555555555554</v>
      </c>
      <c r="C6" t="s">
        <v>242</v>
      </c>
      <c r="D6" t="s">
        <v>243</v>
      </c>
      <c r="E6">
        <v>4.25</v>
      </c>
      <c r="F6" s="14">
        <f t="shared" si="0"/>
        <v>45.1</v>
      </c>
      <c r="G6">
        <f>18/300</f>
        <v>0.06</v>
      </c>
      <c r="H6">
        <f>24/300</f>
        <v>0.08</v>
      </c>
      <c r="I6">
        <v>3</v>
      </c>
      <c r="J6">
        <v>1</v>
      </c>
      <c r="K6">
        <v>5</v>
      </c>
      <c r="L6" t="s">
        <v>101</v>
      </c>
      <c r="M6" t="s">
        <v>101</v>
      </c>
    </row>
    <row r="7" spans="1:13" x14ac:dyDescent="0.35">
      <c r="A7" s="1">
        <v>44388</v>
      </c>
      <c r="B7" s="2">
        <v>0.3833333333333333</v>
      </c>
      <c r="C7" t="s">
        <v>244</v>
      </c>
      <c r="D7" t="s">
        <v>245</v>
      </c>
      <c r="E7">
        <v>4.5</v>
      </c>
      <c r="F7" s="14">
        <f t="shared" si="0"/>
        <v>67.5</v>
      </c>
      <c r="G7">
        <f>20/300</f>
        <v>6.6666666666666666E-2</v>
      </c>
      <c r="H7">
        <v>0</v>
      </c>
      <c r="I7">
        <v>0</v>
      </c>
      <c r="J7">
        <v>1</v>
      </c>
      <c r="K7">
        <v>5</v>
      </c>
      <c r="L7" t="s">
        <v>101</v>
      </c>
      <c r="M7" t="s">
        <v>101</v>
      </c>
    </row>
    <row r="8" spans="1:13" x14ac:dyDescent="0.35">
      <c r="A8" s="1">
        <v>44388</v>
      </c>
      <c r="B8" s="2">
        <v>0.40416666666666662</v>
      </c>
      <c r="C8" t="s">
        <v>246</v>
      </c>
      <c r="D8" t="s">
        <v>247</v>
      </c>
      <c r="E8">
        <v>34.5</v>
      </c>
      <c r="F8" s="14">
        <f t="shared" si="0"/>
        <v>69</v>
      </c>
      <c r="G8">
        <v>0.5</v>
      </c>
      <c r="H8">
        <v>0</v>
      </c>
      <c r="I8">
        <v>0</v>
      </c>
      <c r="J8">
        <v>7</v>
      </c>
      <c r="K8">
        <v>28</v>
      </c>
      <c r="L8" t="s">
        <v>101</v>
      </c>
      <c r="M8" t="s">
        <v>101</v>
      </c>
    </row>
    <row r="9" spans="1:13" x14ac:dyDescent="0.35">
      <c r="A9" s="1">
        <v>44388</v>
      </c>
      <c r="B9" s="2">
        <v>0.41250000000000003</v>
      </c>
      <c r="C9" t="s">
        <v>248</v>
      </c>
      <c r="D9" t="s">
        <v>249</v>
      </c>
      <c r="E9">
        <v>0.9</v>
      </c>
      <c r="F9" s="14">
        <f t="shared" si="0"/>
        <v>43.4</v>
      </c>
      <c r="G9">
        <v>0.01</v>
      </c>
      <c r="H9">
        <v>2.5000000000000001E-2</v>
      </c>
      <c r="I9">
        <v>3</v>
      </c>
      <c r="J9">
        <v>1</v>
      </c>
      <c r="K9">
        <v>1</v>
      </c>
      <c r="L9" t="s">
        <v>250</v>
      </c>
      <c r="M9" t="s">
        <v>101</v>
      </c>
    </row>
    <row r="10" spans="1:13" x14ac:dyDescent="0.35">
      <c r="A10" s="1">
        <v>44388</v>
      </c>
      <c r="B10" s="2">
        <v>0.41250000000000003</v>
      </c>
      <c r="C10" t="s">
        <v>251</v>
      </c>
      <c r="D10" t="s">
        <v>249</v>
      </c>
      <c r="E10">
        <v>1</v>
      </c>
      <c r="F10" s="14">
        <f t="shared" si="0"/>
        <v>933.3</v>
      </c>
      <c r="G10">
        <v>0</v>
      </c>
      <c r="H10">
        <v>2.5000000000000001E-3</v>
      </c>
      <c r="I10">
        <v>3</v>
      </c>
      <c r="J10">
        <v>1</v>
      </c>
      <c r="K10">
        <v>1</v>
      </c>
      <c r="L10" t="s">
        <v>252</v>
      </c>
      <c r="M10" t="s">
        <v>101</v>
      </c>
    </row>
  </sheetData>
  <conditionalFormatting sqref="F2:F10">
    <cfRule type="cellIs" dxfId="0" priority="1" operator="lessThan">
      <formula>14.1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B3D6-5E8A-4DA6-8E33-B097F3D1CFC8}">
  <dimension ref="A2:B8"/>
  <sheetViews>
    <sheetView workbookViewId="0">
      <selection activeCell="C15" sqref="C15"/>
    </sheetView>
  </sheetViews>
  <sheetFormatPr defaultRowHeight="14.5" x14ac:dyDescent="0.35"/>
  <sheetData>
    <row r="2" spans="1:2" x14ac:dyDescent="0.35">
      <c r="A2" t="s">
        <v>253</v>
      </c>
    </row>
    <row r="3" spans="1:2" x14ac:dyDescent="0.35">
      <c r="A3" s="9" t="s">
        <v>254</v>
      </c>
    </row>
    <row r="5" spans="1:2" x14ac:dyDescent="0.35">
      <c r="A5" t="s">
        <v>255</v>
      </c>
    </row>
    <row r="6" spans="1:2" x14ac:dyDescent="0.35">
      <c r="A6" t="s">
        <v>256</v>
      </c>
    </row>
    <row r="8" spans="1:2" x14ac:dyDescent="0.35">
      <c r="A8" t="s">
        <v>257</v>
      </c>
      <c r="B8" s="9" t="s">
        <v>258</v>
      </c>
    </row>
  </sheetData>
  <hyperlinks>
    <hyperlink ref="A3" r:id="rId1" location="starch-in-potatoes " xr:uid="{B0012730-B288-4A81-BE9A-4F5FE6283E89}"/>
    <hyperlink ref="B8" r:id="rId2" xr:uid="{F4B9E7B7-2C4A-4C83-AC75-1AA5D359529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CSV Version of Log</vt:lpstr>
      <vt:lpstr>Log</vt:lpstr>
      <vt:lpstr>Calculator</vt:lpstr>
      <vt:lpstr>Inventory</vt:lpstr>
      <vt:lpstr>Other Stuff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Flowerday</dc:creator>
  <cp:keywords/>
  <dc:description/>
  <cp:lastModifiedBy>Robert Flowerday</cp:lastModifiedBy>
  <cp:revision/>
  <dcterms:created xsi:type="dcterms:W3CDTF">2015-06-05T18:17:20Z</dcterms:created>
  <dcterms:modified xsi:type="dcterms:W3CDTF">2021-07-16T07:36:16Z</dcterms:modified>
  <cp:category/>
  <cp:contentStatus/>
</cp:coreProperties>
</file>