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8_{5A301A3A-0194-42AF-AFE8-8A5240C1AADE}" xr6:coauthVersionLast="45" xr6:coauthVersionMax="45" xr10:uidLastSave="{00000000-0000-0000-0000-000000000000}"/>
  <bookViews>
    <workbookView xWindow="-110" yWindow="-110" windowWidth="38620" windowHeight="21220" activeTab="2" xr2:uid="{00000000-000D-0000-FFFF-FFFF00000000}"/>
  </bookViews>
  <sheets>
    <sheet name="raw" sheetId="1" r:id="rId1"/>
    <sheet name="sorted" sheetId="3" r:id="rId2"/>
    <sheet name="svalu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/>
  <c r="AD3" i="4" l="1"/>
  <c r="S1" i="1"/>
  <c r="R1" i="1"/>
  <c r="Q1" i="1"/>
  <c r="P1" i="1"/>
  <c r="O1" i="1"/>
  <c r="N1" i="1"/>
  <c r="M1" i="1"/>
  <c r="L1" i="1"/>
  <c r="J191" i="1" s="1"/>
  <c r="J160" i="1" l="1"/>
  <c r="J108" i="1"/>
  <c r="J136" i="1"/>
  <c r="J195" i="1"/>
  <c r="J51" i="1"/>
  <c r="J96" i="1"/>
  <c r="J148" i="1"/>
  <c r="J124" i="1"/>
  <c r="J183" i="1"/>
  <c r="J39" i="1"/>
  <c r="J84" i="1"/>
  <c r="J63" i="1"/>
  <c r="J112" i="1"/>
  <c r="J171" i="1"/>
  <c r="J27" i="1"/>
  <c r="J72" i="1"/>
  <c r="J4" i="1"/>
  <c r="J100" i="1"/>
  <c r="J159" i="1"/>
  <c r="J15" i="1"/>
  <c r="J60" i="1"/>
  <c r="J75" i="1"/>
  <c r="J88" i="1"/>
  <c r="J147" i="1"/>
  <c r="J192" i="1"/>
  <c r="J48" i="1"/>
  <c r="J76" i="1"/>
  <c r="J135" i="1"/>
  <c r="J180" i="1"/>
  <c r="J36" i="1"/>
  <c r="J120" i="1"/>
  <c r="J64" i="1"/>
  <c r="J123" i="1"/>
  <c r="J168" i="1"/>
  <c r="J24" i="1"/>
  <c r="J16" i="1"/>
  <c r="J52" i="1"/>
  <c r="J111" i="1"/>
  <c r="J156" i="1"/>
  <c r="J12" i="1"/>
  <c r="J184" i="1"/>
  <c r="J40" i="1"/>
  <c r="J99" i="1"/>
  <c r="J144" i="1"/>
  <c r="J3" i="1"/>
  <c r="J154" i="1"/>
  <c r="J165" i="1"/>
  <c r="J45" i="1"/>
  <c r="J176" i="1"/>
  <c r="J104" i="1"/>
  <c r="J20" i="1"/>
  <c r="J163" i="1"/>
  <c r="J103" i="1"/>
  <c r="J43" i="1"/>
  <c r="J174" i="1"/>
  <c r="J138" i="1"/>
  <c r="J114" i="1"/>
  <c r="J66" i="1"/>
  <c r="J6" i="1"/>
  <c r="J173" i="1"/>
  <c r="J125" i="1"/>
  <c r="J53" i="1"/>
  <c r="J194" i="1"/>
  <c r="J170" i="1"/>
  <c r="J146" i="1"/>
  <c r="J122" i="1"/>
  <c r="J98" i="1"/>
  <c r="J62" i="1"/>
  <c r="J38" i="1"/>
  <c r="J14" i="1"/>
  <c r="J181" i="1"/>
  <c r="J133" i="1"/>
  <c r="J109" i="1"/>
  <c r="J85" i="1"/>
  <c r="J49" i="1"/>
  <c r="J25" i="1"/>
  <c r="J142" i="1"/>
  <c r="J94" i="1"/>
  <c r="J34" i="1"/>
  <c r="J177" i="1"/>
  <c r="J93" i="1"/>
  <c r="J9" i="1"/>
  <c r="J152" i="1"/>
  <c r="J92" i="1"/>
  <c r="J32" i="1"/>
  <c r="J187" i="1"/>
  <c r="J91" i="1"/>
  <c r="J19" i="1"/>
  <c r="J150" i="1"/>
  <c r="J90" i="1"/>
  <c r="J30" i="1"/>
  <c r="J18" i="1"/>
  <c r="J185" i="1"/>
  <c r="J101" i="1"/>
  <c r="J182" i="1"/>
  <c r="J158" i="1"/>
  <c r="J134" i="1"/>
  <c r="J110" i="1"/>
  <c r="J86" i="1"/>
  <c r="J74" i="1"/>
  <c r="J50" i="1"/>
  <c r="J26" i="1"/>
  <c r="J193" i="1"/>
  <c r="J169" i="1"/>
  <c r="J157" i="1"/>
  <c r="J145" i="1"/>
  <c r="J121" i="1"/>
  <c r="J97" i="1"/>
  <c r="J73" i="1"/>
  <c r="J61" i="1"/>
  <c r="J37" i="1"/>
  <c r="J13" i="1"/>
  <c r="J118" i="1"/>
  <c r="J70" i="1"/>
  <c r="J22" i="1"/>
  <c r="J189" i="1"/>
  <c r="J129" i="1"/>
  <c r="J117" i="1"/>
  <c r="J69" i="1"/>
  <c r="J33" i="1"/>
  <c r="J200" i="1"/>
  <c r="J128" i="1"/>
  <c r="J80" i="1"/>
  <c r="J8" i="1"/>
  <c r="J151" i="1"/>
  <c r="J127" i="1"/>
  <c r="J79" i="1"/>
  <c r="J31" i="1"/>
  <c r="J186" i="1"/>
  <c r="J54" i="1"/>
  <c r="J149" i="1"/>
  <c r="J89" i="1"/>
  <c r="J29" i="1"/>
  <c r="J58" i="1"/>
  <c r="J153" i="1"/>
  <c r="J81" i="1"/>
  <c r="J188" i="1"/>
  <c r="J56" i="1"/>
  <c r="J199" i="1"/>
  <c r="J139" i="1"/>
  <c r="J67" i="1"/>
  <c r="J198" i="1"/>
  <c r="J126" i="1"/>
  <c r="J102" i="1"/>
  <c r="J42" i="1"/>
  <c r="J197" i="1"/>
  <c r="J137" i="1"/>
  <c r="J113" i="1"/>
  <c r="J77" i="1"/>
  <c r="J17" i="1"/>
  <c r="J179" i="1"/>
  <c r="J167" i="1"/>
  <c r="J155" i="1"/>
  <c r="J143" i="1"/>
  <c r="J131" i="1"/>
  <c r="J119" i="1"/>
  <c r="J107" i="1"/>
  <c r="J95" i="1"/>
  <c r="J83" i="1"/>
  <c r="J71" i="1"/>
  <c r="J59" i="1"/>
  <c r="J47" i="1"/>
  <c r="J35" i="1"/>
  <c r="J23" i="1"/>
  <c r="J11" i="1"/>
  <c r="J202" i="1"/>
  <c r="J190" i="1"/>
  <c r="J178" i="1"/>
  <c r="J166" i="1"/>
  <c r="J130" i="1"/>
  <c r="J106" i="1"/>
  <c r="J82" i="1"/>
  <c r="J46" i="1"/>
  <c r="J10" i="1"/>
  <c r="J201" i="1"/>
  <c r="J141" i="1"/>
  <c r="J105" i="1"/>
  <c r="J57" i="1"/>
  <c r="J21" i="1"/>
  <c r="J164" i="1"/>
  <c r="J140" i="1"/>
  <c r="J116" i="1"/>
  <c r="J68" i="1"/>
  <c r="J44" i="1"/>
  <c r="J175" i="1"/>
  <c r="J115" i="1"/>
  <c r="J55" i="1"/>
  <c r="J7" i="1"/>
  <c r="J162" i="1"/>
  <c r="J78" i="1"/>
  <c r="J161" i="1"/>
  <c r="J65" i="1"/>
  <c r="J41" i="1"/>
  <c r="J5" i="1"/>
  <c r="J172" i="1"/>
  <c r="J28" i="1"/>
  <c r="J87" i="1"/>
  <c r="J132" i="1"/>
  <c r="J196" i="1"/>
  <c r="B2" i="3" l="1" a="1"/>
  <c r="B2" i="3" s="1"/>
  <c r="B2" i="4" a="1"/>
  <c r="B2" i="4" s="1"/>
  <c r="R16" i="4" l="1"/>
  <c r="R104" i="4"/>
  <c r="R64" i="4"/>
  <c r="S51" i="4"/>
  <c r="S42" i="4"/>
  <c r="R100" i="4"/>
  <c r="R81" i="4"/>
  <c r="R190" i="4"/>
  <c r="R123" i="4"/>
  <c r="R146" i="4"/>
  <c r="S30" i="4"/>
  <c r="S113" i="4"/>
  <c r="S52" i="4"/>
  <c r="R55" i="4"/>
  <c r="R116" i="4"/>
  <c r="S143" i="4"/>
  <c r="R28" i="4"/>
  <c r="S191" i="4"/>
  <c r="S62" i="4"/>
  <c r="R9" i="4"/>
  <c r="R131" i="4"/>
  <c r="S202" i="4"/>
  <c r="R60" i="4"/>
  <c r="S123" i="4"/>
  <c r="R134" i="4"/>
  <c r="S61" i="4"/>
  <c r="R70" i="4"/>
  <c r="S108" i="4"/>
  <c r="S96" i="4"/>
  <c r="S7" i="4"/>
  <c r="R15" i="4"/>
  <c r="R136" i="4"/>
  <c r="R76" i="4"/>
  <c r="R163" i="4"/>
  <c r="S187" i="4"/>
  <c r="R197" i="4"/>
  <c r="R169" i="4"/>
  <c r="R108" i="4"/>
  <c r="R180" i="4"/>
  <c r="R101" i="4"/>
  <c r="S169" i="4"/>
  <c r="R47" i="4"/>
  <c r="R166" i="4"/>
  <c r="S78" i="4"/>
  <c r="R201" i="4"/>
  <c r="S53" i="4"/>
  <c r="R78" i="4"/>
  <c r="R57" i="4"/>
  <c r="R77" i="4"/>
  <c r="S181" i="4"/>
  <c r="S189" i="4"/>
  <c r="S63" i="4"/>
  <c r="S200" i="4"/>
  <c r="R66" i="4"/>
  <c r="R92" i="4"/>
  <c r="R135" i="4"/>
  <c r="S117" i="4"/>
  <c r="S45" i="4"/>
  <c r="R129" i="4"/>
  <c r="R191" i="4"/>
  <c r="R87" i="4"/>
  <c r="R202" i="4"/>
  <c r="S138" i="4"/>
  <c r="S163" i="4"/>
  <c r="R13" i="4"/>
  <c r="S170" i="4"/>
  <c r="R46" i="4"/>
  <c r="S86" i="4"/>
  <c r="R160" i="4"/>
  <c r="R84" i="4"/>
  <c r="R168" i="4"/>
  <c r="R44" i="4"/>
  <c r="S127" i="4"/>
  <c r="S114" i="4"/>
  <c r="R35" i="4"/>
  <c r="R148" i="4"/>
  <c r="S147" i="4"/>
  <c r="S168" i="4"/>
  <c r="R154" i="4"/>
  <c r="S55" i="4"/>
  <c r="S85" i="4"/>
  <c r="S88" i="4"/>
  <c r="R95" i="4"/>
  <c r="S120" i="4"/>
  <c r="S136" i="4"/>
  <c r="R178" i="4"/>
  <c r="S184" i="4"/>
  <c r="R14" i="4"/>
  <c r="R96" i="4"/>
  <c r="R98" i="4"/>
  <c r="R192" i="4"/>
  <c r="R32" i="4"/>
  <c r="R58" i="4"/>
  <c r="S132" i="4"/>
  <c r="S6" i="4"/>
  <c r="R141" i="4"/>
  <c r="R103" i="4"/>
  <c r="R200" i="4"/>
  <c r="R22" i="4"/>
  <c r="S148" i="4"/>
  <c r="S72" i="4"/>
  <c r="R61" i="4"/>
  <c r="S171" i="4"/>
  <c r="R97" i="4"/>
  <c r="S166" i="4"/>
  <c r="S110" i="4"/>
  <c r="S197" i="4"/>
  <c r="S81" i="4"/>
  <c r="R120" i="4"/>
  <c r="S179" i="4"/>
  <c r="R80" i="4"/>
  <c r="S159" i="4"/>
  <c r="R109" i="4"/>
  <c r="S38" i="4"/>
  <c r="R20" i="4"/>
  <c r="S36" i="4"/>
  <c r="S190" i="4"/>
  <c r="R195" i="4"/>
  <c r="S185" i="4"/>
  <c r="S73" i="4"/>
  <c r="R11" i="4"/>
  <c r="R21" i="4"/>
  <c r="S178" i="4"/>
  <c r="S194" i="4"/>
  <c r="S69" i="4"/>
  <c r="R138" i="4"/>
  <c r="R65" i="4"/>
  <c r="R12" i="4"/>
  <c r="S32" i="4"/>
  <c r="S175" i="4"/>
  <c r="R107" i="4"/>
  <c r="S27" i="4"/>
  <c r="S124" i="4"/>
  <c r="R50" i="4"/>
  <c r="R88" i="4"/>
  <c r="S173" i="4"/>
  <c r="S48" i="4"/>
  <c r="R4" i="4"/>
  <c r="S182" i="4"/>
  <c r="R177" i="4"/>
  <c r="S162" i="4"/>
  <c r="R157" i="4"/>
  <c r="R68" i="4"/>
  <c r="S193" i="4"/>
  <c r="S57" i="4"/>
  <c r="S196" i="4"/>
  <c r="R159" i="4"/>
  <c r="S125" i="4"/>
  <c r="R62" i="4"/>
  <c r="S192" i="4"/>
  <c r="R89" i="4"/>
  <c r="S94" i="4"/>
  <c r="R31" i="4"/>
  <c r="S18" i="4"/>
  <c r="R112" i="4"/>
  <c r="R193" i="4"/>
  <c r="R184" i="4"/>
  <c r="S49" i="4"/>
  <c r="S40" i="4"/>
  <c r="R111" i="4"/>
  <c r="S43" i="4"/>
  <c r="R53" i="4"/>
  <c r="S24" i="4"/>
  <c r="R41" i="4"/>
  <c r="R171" i="4"/>
  <c r="R161" i="4"/>
  <c r="S47" i="4"/>
  <c r="S172" i="4"/>
  <c r="R137" i="4"/>
  <c r="R110" i="4"/>
  <c r="R130" i="4"/>
  <c r="R73" i="4"/>
  <c r="S75" i="4"/>
  <c r="R24" i="4"/>
  <c r="S195" i="4"/>
  <c r="R34" i="4"/>
  <c r="S66" i="4"/>
  <c r="R56" i="4"/>
  <c r="S84" i="4"/>
  <c r="R198" i="4"/>
  <c r="S17" i="4"/>
  <c r="S134" i="4"/>
  <c r="R93" i="4"/>
  <c r="R27" i="4"/>
  <c r="S29" i="4"/>
  <c r="S186" i="4"/>
  <c r="R156" i="4"/>
  <c r="R133" i="4"/>
  <c r="S91" i="4"/>
  <c r="R143" i="4"/>
  <c r="R182" i="4"/>
  <c r="R94" i="4"/>
  <c r="R121" i="4"/>
  <c r="R118" i="4"/>
  <c r="R114" i="4"/>
  <c r="R17" i="4"/>
  <c r="S26" i="4"/>
  <c r="S15" i="4"/>
  <c r="S174" i="4"/>
  <c r="R45" i="4"/>
  <c r="S28" i="4"/>
  <c r="S100" i="4"/>
  <c r="S101" i="4"/>
  <c r="R185" i="4"/>
  <c r="S76" i="4"/>
  <c r="R25" i="4"/>
  <c r="S102" i="4"/>
  <c r="R147" i="4"/>
  <c r="R49" i="4"/>
  <c r="S146" i="4"/>
  <c r="R186" i="4"/>
  <c r="S157" i="4"/>
  <c r="S22" i="4"/>
  <c r="S112" i="4"/>
  <c r="S11" i="4"/>
  <c r="S111" i="4"/>
  <c r="S59" i="4"/>
  <c r="S3" i="4"/>
  <c r="S158" i="4"/>
  <c r="R165" i="4"/>
  <c r="R158" i="4"/>
  <c r="S201" i="4"/>
  <c r="R54" i="4"/>
  <c r="R142" i="4"/>
  <c r="S154" i="4"/>
  <c r="R125" i="4"/>
  <c r="S139" i="4"/>
  <c r="S58" i="4"/>
  <c r="S183" i="4"/>
  <c r="R150" i="4"/>
  <c r="S150" i="4"/>
  <c r="S156" i="4"/>
  <c r="S167" i="4"/>
  <c r="S79" i="4"/>
  <c r="S99" i="4"/>
  <c r="R10" i="4"/>
  <c r="S74" i="4"/>
  <c r="S131" i="4"/>
  <c r="S133" i="4"/>
  <c r="S116" i="4"/>
  <c r="R139" i="4"/>
  <c r="S177" i="4"/>
  <c r="R187" i="4"/>
  <c r="R164" i="4"/>
  <c r="R91" i="4"/>
  <c r="S164" i="4"/>
  <c r="S8" i="4"/>
  <c r="R149" i="4"/>
  <c r="S33" i="4"/>
  <c r="R43" i="4"/>
  <c r="R151" i="4"/>
  <c r="R188" i="4"/>
  <c r="R155" i="4"/>
  <c r="R7" i="4"/>
  <c r="R119" i="4"/>
  <c r="S105" i="4"/>
  <c r="R63" i="4"/>
  <c r="R72" i="4"/>
  <c r="S107" i="4"/>
  <c r="R19" i="4"/>
  <c r="R59" i="4"/>
  <c r="S5" i="4"/>
  <c r="R170" i="4"/>
  <c r="S77" i="4"/>
  <c r="R153" i="4"/>
  <c r="R115" i="4"/>
  <c r="S141" i="4"/>
  <c r="S25" i="4"/>
  <c r="R172" i="4"/>
  <c r="R105" i="4"/>
  <c r="S126" i="4"/>
  <c r="R51" i="4"/>
  <c r="S95" i="4"/>
  <c r="R37" i="4"/>
  <c r="S121" i="4"/>
  <c r="S129" i="4"/>
  <c r="S12" i="4"/>
  <c r="S165" i="4"/>
  <c r="R29" i="4"/>
  <c r="R126" i="4"/>
  <c r="S97" i="4"/>
  <c r="S35" i="4"/>
  <c r="S9" i="4"/>
  <c r="S130" i="4"/>
  <c r="S21" i="4"/>
  <c r="S93" i="4"/>
  <c r="S14" i="4"/>
  <c r="S161" i="4"/>
  <c r="R162" i="4"/>
  <c r="R127" i="4"/>
  <c r="S188" i="4"/>
  <c r="S82" i="4"/>
  <c r="S145" i="4"/>
  <c r="S90" i="4"/>
  <c r="S128" i="4"/>
  <c r="R189" i="4"/>
  <c r="S103" i="4"/>
  <c r="R140" i="4"/>
  <c r="R42" i="4"/>
  <c r="S31" i="4"/>
  <c r="S180" i="4"/>
  <c r="R6" i="4"/>
  <c r="R69" i="4"/>
  <c r="S115" i="4"/>
  <c r="S118" i="4"/>
  <c r="S176" i="4"/>
  <c r="S142" i="4"/>
  <c r="R152" i="4"/>
  <c r="R124" i="4"/>
  <c r="S39" i="4"/>
  <c r="R117" i="4"/>
  <c r="R75" i="4"/>
  <c r="R52" i="4"/>
  <c r="R3" i="4"/>
  <c r="S50" i="4"/>
  <c r="S44" i="4"/>
  <c r="S151" i="4"/>
  <c r="S153" i="4"/>
  <c r="R74" i="4"/>
  <c r="S60" i="4"/>
  <c r="S155" i="4"/>
  <c r="S13" i="4"/>
  <c r="R33" i="4"/>
  <c r="S144" i="4"/>
  <c r="R196" i="4"/>
  <c r="S64" i="4"/>
  <c r="R30" i="4"/>
  <c r="R175" i="4"/>
  <c r="R71" i="4"/>
  <c r="R82" i="4"/>
  <c r="R145" i="4"/>
  <c r="R8" i="4"/>
  <c r="R132" i="4"/>
  <c r="R102" i="4"/>
  <c r="S80" i="4"/>
  <c r="R26" i="4"/>
  <c r="R106" i="4"/>
  <c r="R36" i="4"/>
  <c r="R194" i="4"/>
  <c r="R179" i="4"/>
  <c r="R199" i="4"/>
  <c r="S20" i="4"/>
  <c r="S19" i="4"/>
  <c r="S198" i="4"/>
  <c r="S122" i="4"/>
  <c r="R83" i="4"/>
  <c r="S68" i="4"/>
  <c r="R39" i="4"/>
  <c r="R181" i="4"/>
  <c r="R23" i="4"/>
  <c r="R122" i="4"/>
  <c r="S70" i="4"/>
  <c r="R176" i="4"/>
  <c r="S67" i="4"/>
  <c r="S41" i="4"/>
  <c r="R48" i="4"/>
  <c r="S106" i="4"/>
  <c r="R38" i="4"/>
  <c r="S152" i="4"/>
  <c r="S34" i="4"/>
  <c r="R85" i="4"/>
  <c r="R99" i="4"/>
  <c r="S71" i="4"/>
  <c r="S199" i="4"/>
  <c r="S4" i="4"/>
  <c r="R5" i="4"/>
  <c r="S92" i="4"/>
  <c r="S98" i="4"/>
  <c r="S137" i="4"/>
  <c r="R113" i="4"/>
  <c r="R183" i="4"/>
  <c r="S89" i="4"/>
  <c r="R128" i="4"/>
  <c r="S23" i="4"/>
  <c r="S83" i="4"/>
  <c r="R144" i="4"/>
  <c r="R174" i="4"/>
  <c r="R90" i="4"/>
  <c r="S109" i="4"/>
  <c r="R173" i="4"/>
  <c r="S46" i="4"/>
  <c r="S160" i="4"/>
  <c r="S37" i="4"/>
  <c r="S10" i="4"/>
  <c r="S104" i="4"/>
  <c r="R167" i="4"/>
  <c r="S56" i="4"/>
  <c r="S149" i="4"/>
  <c r="S16" i="4"/>
  <c r="R40" i="4"/>
  <c r="S87" i="4"/>
  <c r="R79" i="4"/>
  <c r="S140" i="4"/>
  <c r="R86" i="4"/>
  <c r="S119" i="4"/>
  <c r="S54" i="4"/>
  <c r="R67" i="4"/>
  <c r="S65" i="4"/>
  <c r="S135" i="4"/>
  <c r="R18" i="4"/>
  <c r="AD7" i="4" l="1"/>
  <c r="W178" i="4" s="1"/>
  <c r="Q205" i="4"/>
  <c r="AC5" i="4" s="1"/>
  <c r="R204" i="4"/>
  <c r="AC7" i="4"/>
  <c r="T76" i="4" s="1"/>
  <c r="R205" i="4"/>
  <c r="AD5" i="4" s="1"/>
  <c r="X3" i="4" s="1"/>
  <c r="Q204" i="4"/>
  <c r="T31" i="4" l="1"/>
  <c r="T78" i="4"/>
  <c r="T41" i="4"/>
  <c r="T14" i="4"/>
  <c r="T40" i="4"/>
  <c r="T86" i="4"/>
  <c r="T60" i="4"/>
  <c r="T10" i="4"/>
  <c r="T106" i="4"/>
  <c r="T105" i="4"/>
  <c r="T52" i="4"/>
  <c r="T16" i="4"/>
  <c r="T133" i="4"/>
  <c r="T123" i="4"/>
  <c r="T55" i="4"/>
  <c r="T72" i="4"/>
  <c r="T18" i="4"/>
  <c r="T42" i="4"/>
  <c r="T114" i="4"/>
  <c r="T113" i="4"/>
  <c r="T122" i="4"/>
  <c r="T47" i="4"/>
  <c r="T132" i="4"/>
  <c r="T84" i="4"/>
  <c r="T101" i="4"/>
  <c r="T91" i="4"/>
  <c r="T45" i="4"/>
  <c r="T26" i="4"/>
  <c r="T30" i="4"/>
  <c r="T9" i="4"/>
  <c r="T46" i="4"/>
  <c r="T89" i="4"/>
  <c r="T36" i="4"/>
  <c r="T33" i="4"/>
  <c r="T43" i="4"/>
  <c r="W162" i="4"/>
  <c r="W88" i="4"/>
  <c r="W180" i="4"/>
  <c r="W164" i="4"/>
  <c r="W182" i="4"/>
  <c r="W115" i="4"/>
  <c r="W53" i="4"/>
  <c r="W36" i="4"/>
  <c r="W147" i="4"/>
  <c r="W138" i="4"/>
  <c r="W7" i="4"/>
  <c r="W129" i="4"/>
  <c r="W49" i="4"/>
  <c r="W195" i="4"/>
  <c r="W144" i="4"/>
  <c r="W40" i="4"/>
  <c r="W17" i="4"/>
  <c r="W87" i="4"/>
  <c r="W96" i="4"/>
  <c r="W196" i="4"/>
  <c r="W66" i="4"/>
  <c r="W100" i="4"/>
  <c r="W14" i="4"/>
  <c r="W107" i="4"/>
  <c r="W86" i="4"/>
  <c r="W16" i="4"/>
  <c r="W70" i="4"/>
  <c r="W45" i="4"/>
  <c r="W89" i="4"/>
  <c r="W102" i="4"/>
  <c r="W152" i="4"/>
  <c r="W75" i="4"/>
  <c r="W173" i="4"/>
  <c r="W46" i="4"/>
  <c r="W25" i="4"/>
  <c r="W184" i="4"/>
  <c r="W189" i="4"/>
  <c r="W30" i="4"/>
  <c r="W42" i="4"/>
  <c r="W35" i="4"/>
  <c r="W139" i="4"/>
  <c r="W19" i="4"/>
  <c r="W137" i="4"/>
  <c r="W55" i="4"/>
  <c r="W104" i="4"/>
  <c r="W175" i="4"/>
  <c r="W84" i="4"/>
  <c r="W83" i="4"/>
  <c r="W163" i="4"/>
  <c r="W50" i="4"/>
  <c r="W41" i="4"/>
  <c r="W128" i="4"/>
  <c r="W39" i="4"/>
  <c r="W185" i="4"/>
  <c r="W186" i="4"/>
  <c r="W44" i="4"/>
  <c r="W168" i="4"/>
  <c r="W141" i="4"/>
  <c r="W151" i="4"/>
  <c r="W114" i="4"/>
  <c r="W76" i="4"/>
  <c r="W190" i="4"/>
  <c r="W43" i="4"/>
  <c r="W130" i="4"/>
  <c r="W79" i="4"/>
  <c r="W133" i="4"/>
  <c r="W24" i="4"/>
  <c r="W193" i="4"/>
  <c r="W149" i="4"/>
  <c r="W98" i="4"/>
  <c r="W62" i="4"/>
  <c r="W199" i="4"/>
  <c r="W197" i="4"/>
  <c r="W113" i="4"/>
  <c r="W56" i="4"/>
  <c r="W12" i="4"/>
  <c r="W172" i="4"/>
  <c r="W28" i="4"/>
  <c r="W20" i="4"/>
  <c r="W165" i="4"/>
  <c r="W112" i="4"/>
  <c r="W59" i="4"/>
  <c r="W82" i="4"/>
  <c r="W13" i="4"/>
  <c r="W101" i="4"/>
  <c r="W122" i="4"/>
  <c r="W198" i="4"/>
  <c r="W64" i="4"/>
  <c r="W97" i="4"/>
  <c r="W136" i="4"/>
  <c r="W161" i="4"/>
  <c r="W169" i="4"/>
  <c r="W143" i="4"/>
  <c r="W145" i="4"/>
  <c r="W57" i="4"/>
  <c r="W34" i="4"/>
  <c r="W15" i="4"/>
  <c r="W47" i="4"/>
  <c r="W156" i="4"/>
  <c r="W177" i="4"/>
  <c r="W174" i="4"/>
  <c r="W154" i="4"/>
  <c r="W183" i="4"/>
  <c r="W131" i="4"/>
  <c r="W181" i="4"/>
  <c r="W111" i="4"/>
  <c r="W105" i="4"/>
  <c r="W93" i="4"/>
  <c r="W91" i="4"/>
  <c r="W109" i="4"/>
  <c r="W146" i="4"/>
  <c r="W155" i="4"/>
  <c r="W158" i="4"/>
  <c r="W67" i="4"/>
  <c r="W29" i="4"/>
  <c r="W21" i="4"/>
  <c r="W194" i="4"/>
  <c r="W191" i="4"/>
  <c r="W94" i="4"/>
  <c r="W117" i="4"/>
  <c r="W69" i="4"/>
  <c r="W200" i="4"/>
  <c r="W18" i="4"/>
  <c r="W38" i="4"/>
  <c r="W166" i="4"/>
  <c r="W125" i="4"/>
  <c r="W201" i="4"/>
  <c r="W142" i="4"/>
  <c r="W132" i="4"/>
  <c r="W135" i="4"/>
  <c r="W4" i="4"/>
  <c r="W27" i="4"/>
  <c r="W159" i="4"/>
  <c r="W52" i="4"/>
  <c r="W78" i="4"/>
  <c r="W120" i="4"/>
  <c r="W8" i="4"/>
  <c r="W72" i="4"/>
  <c r="W176" i="4"/>
  <c r="W167" i="4"/>
  <c r="W74" i="4"/>
  <c r="W22" i="4"/>
  <c r="W60" i="4"/>
  <c r="W54" i="4"/>
  <c r="W33" i="4"/>
  <c r="W85" i="4"/>
  <c r="W121" i="4"/>
  <c r="W61" i="4"/>
  <c r="W124" i="4"/>
  <c r="W140" i="4"/>
  <c r="W108" i="4"/>
  <c r="W116" i="4"/>
  <c r="W110" i="4"/>
  <c r="W90" i="4"/>
  <c r="W63" i="4"/>
  <c r="W81" i="4"/>
  <c r="W160" i="4"/>
  <c r="W65" i="4"/>
  <c r="W3" i="4"/>
  <c r="W148" i="4"/>
  <c r="W119" i="4"/>
  <c r="W106" i="4"/>
  <c r="W150" i="4"/>
  <c r="W68" i="4"/>
  <c r="W179" i="4"/>
  <c r="W48" i="4"/>
  <c r="W77" i="4"/>
  <c r="W92" i="4"/>
  <c r="W73" i="4"/>
  <c r="W123" i="4"/>
  <c r="W134" i="4"/>
  <c r="W202" i="4"/>
  <c r="W103" i="4"/>
  <c r="W157" i="4"/>
  <c r="W192" i="4"/>
  <c r="W26" i="4"/>
  <c r="W51" i="4"/>
  <c r="W188" i="4"/>
  <c r="W127" i="4"/>
  <c r="W118" i="4"/>
  <c r="W23" i="4"/>
  <c r="W95" i="4"/>
  <c r="W71" i="4"/>
  <c r="W11" i="4"/>
  <c r="W99" i="4"/>
  <c r="W32" i="4"/>
  <c r="W126" i="4"/>
  <c r="W31" i="4"/>
  <c r="W170" i="4"/>
  <c r="W10" i="4"/>
  <c r="W153" i="4"/>
  <c r="W187" i="4"/>
  <c r="W37" i="4"/>
  <c r="W6" i="4"/>
  <c r="W171" i="4"/>
  <c r="W80" i="4"/>
  <c r="W9" i="4"/>
  <c r="W5" i="4"/>
  <c r="T75" i="4"/>
  <c r="T62" i="4"/>
  <c r="T3" i="4"/>
  <c r="T8" i="4"/>
  <c r="T79" i="4"/>
  <c r="T56" i="4"/>
  <c r="T38" i="4"/>
  <c r="T23" i="4"/>
  <c r="T27" i="4"/>
  <c r="T17" i="4"/>
  <c r="T118" i="4"/>
  <c r="Y3" i="4"/>
  <c r="T35" i="4"/>
  <c r="T74" i="4"/>
  <c r="T127" i="4"/>
  <c r="V3" i="4"/>
  <c r="T39" i="4"/>
  <c r="T51" i="4"/>
  <c r="T32" i="4"/>
  <c r="T34" i="4"/>
  <c r="T93" i="4"/>
  <c r="T130" i="4"/>
  <c r="T69" i="4"/>
  <c r="T129" i="4"/>
  <c r="T48" i="4"/>
  <c r="T92" i="4"/>
  <c r="T111" i="4"/>
  <c r="T88" i="4"/>
  <c r="T20" i="4"/>
  <c r="T67" i="4"/>
  <c r="T57" i="4"/>
  <c r="T44" i="4"/>
  <c r="T13" i="4"/>
  <c r="T21" i="4"/>
  <c r="T99" i="4"/>
  <c r="T5" i="4"/>
  <c r="T7" i="4"/>
  <c r="T107" i="4"/>
  <c r="T28" i="4"/>
  <c r="T66" i="4"/>
  <c r="T83" i="4"/>
  <c r="T54" i="4"/>
  <c r="T126" i="4"/>
  <c r="T71" i="4"/>
  <c r="T65" i="4"/>
  <c r="T61" i="4"/>
  <c r="T98" i="4"/>
  <c r="T95" i="4"/>
  <c r="T64" i="4"/>
  <c r="T4" i="4"/>
  <c r="T100" i="4"/>
  <c r="T125" i="4"/>
  <c r="T24" i="4"/>
  <c r="T81" i="4"/>
  <c r="T82" i="4"/>
  <c r="T77" i="4"/>
  <c r="T110" i="4"/>
  <c r="T12" i="4"/>
  <c r="T11" i="4"/>
  <c r="T120" i="4"/>
  <c r="T85" i="4"/>
  <c r="T37" i="4"/>
  <c r="T97" i="4"/>
  <c r="T116" i="4"/>
  <c r="T59" i="4"/>
  <c r="T63" i="4"/>
  <c r="T117" i="4"/>
  <c r="T124" i="4"/>
  <c r="T112" i="4"/>
  <c r="T103" i="4"/>
  <c r="T49" i="4"/>
  <c r="T15" i="4"/>
  <c r="T104" i="4"/>
  <c r="T119" i="4"/>
  <c r="T68" i="4"/>
  <c r="T29" i="4"/>
  <c r="T115" i="4"/>
  <c r="T50" i="4"/>
  <c r="T80" i="4"/>
  <c r="T58" i="4"/>
  <c r="T121" i="4"/>
  <c r="U3" i="4"/>
  <c r="T109" i="4"/>
  <c r="T96" i="4"/>
  <c r="T73" i="4"/>
  <c r="T102" i="4"/>
  <c r="T94" i="4"/>
  <c r="W58" i="4"/>
  <c r="T19" i="4"/>
  <c r="T53" i="4"/>
  <c r="T90" i="4"/>
  <c r="T6" i="4"/>
  <c r="T131" i="4"/>
  <c r="T108" i="4"/>
  <c r="T25" i="4"/>
  <c r="T22" i="4"/>
  <c r="T70" i="4"/>
  <c r="T128" i="4"/>
  <c r="T87" i="4"/>
  <c r="Y49" i="4" l="1"/>
  <c r="Y58" i="4"/>
  <c r="Y54" i="4"/>
  <c r="Y47" i="4"/>
  <c r="Y56" i="4"/>
  <c r="Y48" i="4"/>
  <c r="Y51" i="4"/>
  <c r="Y50" i="4"/>
  <c r="V54" i="4"/>
  <c r="V53" i="4"/>
  <c r="V49" i="4"/>
  <c r="V44" i="4"/>
  <c r="Y59" i="4"/>
  <c r="V50" i="4"/>
  <c r="V47" i="4"/>
  <c r="Y53" i="4"/>
  <c r="Y55" i="4"/>
  <c r="V45" i="4"/>
  <c r="V46" i="4"/>
  <c r="V52" i="4"/>
  <c r="V51" i="4"/>
  <c r="V48" i="4"/>
  <c r="Y57" i="4"/>
  <c r="Y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<sst xmlns="http://schemas.openxmlformats.org/spreadsheetml/2006/main" count="630" uniqueCount="271">
  <si>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</si>
  <si>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</si>
  <si>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</si>
  <si>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</si>
  <si>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</si>
  <si>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</si>
  <si>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</si>
  <si>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</si>
  <si>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</si>
  <si>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</si>
  <si>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</si>
  <si>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</si>
  <si>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</si>
  <si>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</si>
  <si>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</si>
  <si>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</si>
  <si>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PG,SG</t>
  </si>
  <si>
    <t>HOU</t>
  </si>
  <si>
    <t xml:space="preserve">Anthony Davis </t>
  </si>
  <si>
    <t>PF,C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</si>
  <si>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</si>
  <si>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</si>
  <si>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</si>
  <si>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</si>
  <si>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</si>
  <si>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</si>
  <si>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</si>
  <si>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</si>
  <si>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</si>
  <si>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</si>
  <si>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SG,SF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</si>
  <si>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</si>
  <si>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</si>
  <si>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</si>
  <si>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</si>
  <si>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</si>
  <si>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</si>
  <si>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</si>
  <si>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</si>
  <si>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</si>
  <si>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</si>
  <si>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</si>
  <si>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</si>
  <si>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</si>
  <si>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</si>
  <si>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</si>
  <si>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</si>
  <si>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SF,PF</t>
  </si>
  <si>
    <t>Deandre Ayton</t>
  </si>
  <si>
    <t xml:space="preserve">LeBron James </t>
  </si>
  <si>
    <t>PG,SG,SF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</si>
  <si>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</si>
  <si>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</si>
  <si>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</si>
  <si>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</si>
  <si>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</si>
  <si>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</si>
  <si>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</si>
  <si>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</si>
  <si>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</si>
  <si>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</si>
  <si>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</si>
  <si>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</si>
  <si>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</si>
  <si>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</si>
  <si>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</si>
  <si>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</si>
  <si>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</si>
  <si>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</si>
  <si>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</si>
  <si>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</si>
  <si>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</si>
  <si>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</si>
  <si>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</si>
  <si>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</si>
  <si>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</si>
  <si>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</si>
  <si>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</si>
  <si>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</si>
  <si>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</si>
  <si>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</si>
  <si>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</si>
  <si>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</si>
  <si>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</si>
  <si>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</si>
  <si>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</si>
  <si>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</si>
  <si>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</si>
  <si>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</si>
  <si>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</si>
  <si>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</si>
  <si>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</si>
  <si>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</si>
  <si>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</si>
  <si>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</si>
  <si>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</si>
  <si>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</si>
  <si>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</si>
  <si>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</si>
  <si>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</si>
  <si>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</si>
  <si>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</si>
  <si>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</si>
  <si>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</si>
  <si>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</si>
  <si>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</si>
  <si>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</si>
  <si>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</si>
  <si>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</si>
  <si>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</si>
  <si>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</si>
  <si>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</si>
  <si>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</si>
  <si>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</si>
  <si>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</si>
  <si>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</si>
  <si>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</si>
  <si>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</si>
  <si>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</si>
  <si>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</si>
  <si>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</si>
  <si>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</si>
  <si>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</si>
  <si>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</si>
  <si>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</si>
  <si>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</si>
  <si>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</si>
  <si>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</si>
  <si>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</si>
  <si>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</si>
  <si>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</si>
  <si>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</si>
  <si>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</si>
  <si>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</si>
  <si>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</si>
  <si>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</si>
  <si>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</si>
  <si>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</si>
  <si>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</si>
  <si>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</si>
  <si>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</si>
  <si>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</si>
  <si>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</si>
  <si>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</si>
  <si>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</si>
  <si>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</si>
  <si>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</si>
  <si>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</si>
  <si>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</si>
  <si>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</si>
  <si>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</si>
  <si>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</si>
  <si>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</si>
  <si>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</si>
  <si>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</si>
  <si>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</si>
  <si>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</si>
  <si>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</si>
  <si>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</si>
  <si>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</si>
  <si>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</si>
  <si>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</si>
  <si>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</si>
  <si>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</si>
  <si>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</si>
  <si>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</si>
  <si>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</si>
  <si>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SG,SF,PF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</si>
  <si>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</si>
  <si>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</si>
  <si>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</si>
  <si>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</si>
  <si>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</si>
  <si>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</si>
  <si>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</si>
  <si>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</si>
  <si>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</si>
  <si>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</si>
  <si>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</si>
  <si>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</si>
  <si>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</si>
  <si>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</si>
  <si>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</si>
  <si>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</si>
  <si>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</si>
  <si>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</si>
  <si>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</si>
  <si>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</si>
  <si>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</si>
  <si>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</si>
  <si>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</si>
  <si>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</si>
  <si>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</si>
  <si>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</si>
  <si>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</si>
  <si>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</si>
  <si>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</si>
  <si>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</si>
  <si>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</si>
  <si>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</si>
  <si>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</si>
  <si>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</si>
  <si>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</si>
  <si>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</si>
  <si>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</si>
  <si>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</si>
  <si>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</si>
  <si>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</si>
  <si>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</si>
  <si>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</si>
  <si>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</si>
  <si>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</si>
  <si>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</si>
  <si>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</si>
  <si>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</si>
  <si>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</si>
  <si>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</si>
  <si>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</si>
  <si>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Aaron Holiday</t>
  </si>
  <si>
    <t>Spencer Dinwiddie</t>
  </si>
  <si>
    <t>Danuel House Jr.</t>
  </si>
  <si>
    <t xml:space="preserve">Keldon Johnson </t>
  </si>
  <si>
    <t>SF</t>
  </si>
  <si>
    <t>Robert Williams</t>
  </si>
  <si>
    <t xml:space="preserve">James Johnson 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</si>
  <si>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</si>
  <si>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</si>
  <si>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</si>
  <si>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</si>
  <si>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</si>
  <si>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</si>
  <si>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</si>
  <si>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</si>
  <si>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</si>
  <si>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</si>
  <si>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</si>
  <si>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</si>
  <si>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</si>
  <si>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</si>
  <si>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</si>
  <si>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</si>
  <si>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</si>
  <si>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</si>
  <si>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</si>
  <si>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</si>
  <si>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</si>
  <si>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</si>
  <si>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</si>
  <si>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</si>
  <si>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</si>
  <si>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Jeff Teague</t>
  </si>
  <si>
    <t>Jabari Parker</t>
  </si>
  <si>
    <t xml:space="preserve">Rodney Hood </t>
  </si>
  <si>
    <t xml:space="preserve">Onyeka Okongwu </t>
  </si>
  <si>
    <t>Thaddeus Young</t>
  </si>
  <si>
    <t>Vincent Poirier</t>
  </si>
  <si>
    <t>Total</t>
  </si>
  <si>
    <t>zORP100</t>
  </si>
  <si>
    <t>zORP130</t>
  </si>
  <si>
    <t>100p AV</t>
  </si>
  <si>
    <t>100p AV 1.1</t>
  </si>
  <si>
    <t>100p AV 1.2</t>
  </si>
  <si>
    <t>130p AV</t>
  </si>
  <si>
    <t>130p AV 1.1</t>
  </si>
  <si>
    <t>130p AV 1.2</t>
  </si>
  <si>
    <t>200/10</t>
  </si>
  <si>
    <t>200/13</t>
  </si>
  <si>
    <t>10 player z-score:</t>
  </si>
  <si>
    <t>13 player z-score:</t>
  </si>
  <si>
    <t>100p zORP100: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</si>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</sst>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02"/>
  <sheetViews>
    <sheetView workbookViewId="0">
      <selection activeCell="X19" sqref="X19"/>
    </sheetView>
  </sheetViews>
  <sheetFormatPr defaultRowHeight="14.5" x14ac:dyDescent="0.35"/>
  <cols>
    <col min="1" max="1" width="5.1796875" customWidth="1"/>
    <col min="2" max="2" width="9.7265625" style="1" customWidth="1"/>
    <col min="4" max="4" width="17.7265625" customWidth="1"/>
    <col min="6" max="18" width="5" customWidth="1"/>
    <col min="19" max="29" width="4.08984375" customWidth="1"/>
    <col min="30" max="30" width="15.453125" bestFit="1" customWidth="1"/>
    <col min="31" max="31" width="10.54296875" bestFit="1" customWidth="1"/>
  </cols>
  <sheetData>
    <row r="1" spans="2:19" x14ac:dyDescent="0.35">
      <c r="B1"/>
      <c r="K1">
        <f>svalues!H1</f>
        <v>1</v>
      </c>
      <c r="L1">
        <f>svalues!I1</f>
        <v>1</v>
      </c>
      <c r="M1">
        <f>svalues!J1</f>
        <v>1</v>
      </c>
      <c r="N1">
        <f>svalues!K1</f>
        <v>1</v>
      </c>
      <c r="O1">
        <f>svalues!L1</f>
        <v>1</v>
      </c>
      <c r="P1">
        <f>svalues!M1</f>
        <v>1</v>
      </c>
      <c r="Q1">
        <f>svalues!N1</f>
        <v>1</v>
      </c>
      <c r="R1">
        <f>svalues!O1</f>
        <v>1</v>
      </c>
      <c r="S1">
        <f>svalues!P1</f>
        <v>1</v>
      </c>
    </row>
    <row r="2" spans="2:19" x14ac:dyDescent="0.35">
      <c r="B2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270</v>
      </c>
      <c r="J2" t="s">
        <v>256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</row>
    <row r="3" spans="2:19" x14ac:dyDescent="0.35">
      <c r="C3">
        <v>1</v>
      </c>
      <c r="D3" t="s">
        <v>15</v>
      </c>
      <c r="E3" t="s">
        <v>16</v>
      </c>
      <c r="F3" t="s">
        <v>17</v>
      </c>
      <c r="G3">
        <v>64</v>
      </c>
      <c r="H3">
        <v>36.299999999999997</v>
      </c>
      <c r="I3">
        <v>0.8</v>
      </c>
      <c r="J3">
        <f>$G3/72*(K3*K$1 + L3*L$1 + M3*M$1 + N3*N$1 + O3*O$1 + P3*P$1 + Q3*Q$1 + R3*R$1 + S3*S$1)*I3</f>
        <v>10.63111111111111</v>
      </c>
      <c r="K3">
        <v>-0.55000000000000004</v>
      </c>
      <c r="L3">
        <v>5.01</v>
      </c>
      <c r="M3">
        <v>3.61</v>
      </c>
      <c r="N3">
        <v>3.27</v>
      </c>
      <c r="O3">
        <v>0.76</v>
      </c>
      <c r="P3">
        <v>3.27</v>
      </c>
      <c r="Q3">
        <v>2.2200000000000002</v>
      </c>
      <c r="R3">
        <v>0.91</v>
      </c>
      <c r="S3">
        <v>-3.55</v>
      </c>
    </row>
    <row r="4" spans="2:19" x14ac:dyDescent="0.35">
      <c r="C4">
        <v>2</v>
      </c>
      <c r="D4" t="s">
        <v>18</v>
      </c>
      <c r="E4" t="s">
        <v>19</v>
      </c>
      <c r="F4" t="s">
        <v>20</v>
      </c>
      <c r="G4">
        <v>65</v>
      </c>
      <c r="H4">
        <v>34.799999999999997</v>
      </c>
      <c r="I4">
        <v>0.9</v>
      </c>
      <c r="J4">
        <f t="shared" ref="J4:J67" si="0">$G4/72*(K4*K$1 + L4*L$1 + M4*M$1 + N4*N$1 + O4*O$1 + P4*P$1 + Q4*Q$1 + R4*R$1 + S4*S$1)*I4</f>
        <v>11.074375</v>
      </c>
      <c r="K4">
        <v>1.89</v>
      </c>
      <c r="L4">
        <v>2.88</v>
      </c>
      <c r="M4">
        <v>-0.23</v>
      </c>
      <c r="N4">
        <v>2.0499999999999998</v>
      </c>
      <c r="O4">
        <v>1.88</v>
      </c>
      <c r="P4">
        <v>0.46</v>
      </c>
      <c r="Q4">
        <v>1.52</v>
      </c>
      <c r="R4">
        <v>4.32</v>
      </c>
      <c r="S4">
        <v>-1.1399999999999999</v>
      </c>
    </row>
    <row r="5" spans="2:19" x14ac:dyDescent="0.35">
      <c r="C5">
        <v>3</v>
      </c>
      <c r="D5" t="s">
        <v>21</v>
      </c>
      <c r="E5" t="s">
        <v>22</v>
      </c>
      <c r="F5" t="s">
        <v>23</v>
      </c>
      <c r="G5">
        <v>69</v>
      </c>
      <c r="H5">
        <v>33.1</v>
      </c>
      <c r="I5">
        <v>0.85</v>
      </c>
      <c r="J5">
        <f t="shared" si="0"/>
        <v>8.5205416666666665</v>
      </c>
      <c r="K5">
        <v>1.74</v>
      </c>
      <c r="L5">
        <v>0.93</v>
      </c>
      <c r="M5">
        <v>1.96</v>
      </c>
      <c r="N5">
        <v>1.82</v>
      </c>
      <c r="O5">
        <v>2.56</v>
      </c>
      <c r="P5">
        <v>0.73</v>
      </c>
      <c r="Q5">
        <v>0.51</v>
      </c>
      <c r="R5">
        <v>2.38</v>
      </c>
      <c r="S5">
        <v>-2.17</v>
      </c>
    </row>
    <row r="6" spans="2:19" x14ac:dyDescent="0.35">
      <c r="C6">
        <v>4</v>
      </c>
      <c r="D6" t="s">
        <v>24</v>
      </c>
      <c r="E6" t="s">
        <v>16</v>
      </c>
      <c r="F6" t="s">
        <v>25</v>
      </c>
      <c r="G6">
        <v>65</v>
      </c>
      <c r="H6">
        <v>33.1</v>
      </c>
      <c r="I6">
        <v>1.05</v>
      </c>
      <c r="J6">
        <f t="shared" si="0"/>
        <v>9.024166666666666</v>
      </c>
      <c r="K6">
        <v>0.02</v>
      </c>
      <c r="L6">
        <v>4.18</v>
      </c>
      <c r="M6">
        <v>2.88</v>
      </c>
      <c r="N6">
        <v>2</v>
      </c>
      <c r="O6">
        <v>0.27</v>
      </c>
      <c r="P6">
        <v>2.21</v>
      </c>
      <c r="Q6">
        <v>0.7</v>
      </c>
      <c r="R6">
        <v>-0.14000000000000001</v>
      </c>
      <c r="S6">
        <v>-2.6</v>
      </c>
    </row>
    <row r="7" spans="2:19" x14ac:dyDescent="0.35">
      <c r="C7">
        <v>5</v>
      </c>
      <c r="D7" t="s">
        <v>26</v>
      </c>
      <c r="E7" t="s">
        <v>27</v>
      </c>
      <c r="F7" t="s">
        <v>28</v>
      </c>
      <c r="G7">
        <v>67</v>
      </c>
      <c r="H7">
        <v>35.9</v>
      </c>
      <c r="I7">
        <v>0.85</v>
      </c>
      <c r="J7">
        <f t="shared" si="0"/>
        <v>8.0837361111111115</v>
      </c>
      <c r="K7">
        <v>-0.11</v>
      </c>
      <c r="L7">
        <v>4.24</v>
      </c>
      <c r="M7">
        <v>2.77</v>
      </c>
      <c r="N7">
        <v>2.38</v>
      </c>
      <c r="O7">
        <v>-0.23</v>
      </c>
      <c r="P7">
        <v>2.91</v>
      </c>
      <c r="Q7">
        <v>0.56000000000000005</v>
      </c>
      <c r="R7">
        <v>-0.65</v>
      </c>
      <c r="S7">
        <v>-1.65</v>
      </c>
    </row>
    <row r="8" spans="2:19" x14ac:dyDescent="0.35">
      <c r="C8">
        <v>6</v>
      </c>
      <c r="D8" t="s">
        <v>29</v>
      </c>
      <c r="E8" t="s">
        <v>30</v>
      </c>
      <c r="F8" t="s">
        <v>31</v>
      </c>
      <c r="G8">
        <v>60</v>
      </c>
      <c r="H8">
        <v>32.1</v>
      </c>
      <c r="I8">
        <v>0.8</v>
      </c>
      <c r="J8">
        <f t="shared" si="0"/>
        <v>6.6400000000000023</v>
      </c>
      <c r="K8">
        <v>0.76</v>
      </c>
      <c r="L8">
        <v>3.03</v>
      </c>
      <c r="M8">
        <v>0.75</v>
      </c>
      <c r="N8">
        <v>2.11</v>
      </c>
      <c r="O8">
        <v>0.87</v>
      </c>
      <c r="P8">
        <v>1.34</v>
      </c>
      <c r="Q8">
        <v>2.15</v>
      </c>
      <c r="R8">
        <v>0.14000000000000001</v>
      </c>
      <c r="S8">
        <v>-1.19</v>
      </c>
    </row>
    <row r="9" spans="2:19" x14ac:dyDescent="0.35">
      <c r="C9">
        <v>7</v>
      </c>
      <c r="D9" t="s">
        <v>32</v>
      </c>
      <c r="E9" t="s">
        <v>19</v>
      </c>
      <c r="F9" t="s">
        <v>33</v>
      </c>
      <c r="G9">
        <v>70</v>
      </c>
      <c r="H9">
        <v>32.299999999999997</v>
      </c>
      <c r="I9">
        <v>1.07</v>
      </c>
      <c r="J9">
        <f t="shared" si="0"/>
        <v>8.7903472222222234</v>
      </c>
      <c r="K9">
        <v>2.2400000000000002</v>
      </c>
      <c r="L9">
        <v>0.92</v>
      </c>
      <c r="M9">
        <v>-0.32</v>
      </c>
      <c r="N9">
        <v>1.1299999999999999</v>
      </c>
      <c r="O9">
        <v>2.25</v>
      </c>
      <c r="P9">
        <v>2.7</v>
      </c>
      <c r="Q9">
        <v>1.02</v>
      </c>
      <c r="R9">
        <v>0.48</v>
      </c>
      <c r="S9">
        <v>-1.97</v>
      </c>
    </row>
    <row r="10" spans="2:19" x14ac:dyDescent="0.35">
      <c r="C10">
        <v>8</v>
      </c>
      <c r="D10" t="s">
        <v>34</v>
      </c>
      <c r="E10" t="s">
        <v>27</v>
      </c>
      <c r="F10" t="s">
        <v>35</v>
      </c>
      <c r="G10">
        <v>68</v>
      </c>
      <c r="H10">
        <v>34.1</v>
      </c>
      <c r="I10">
        <v>1</v>
      </c>
      <c r="J10">
        <f t="shared" si="0"/>
        <v>6.9794444444444448</v>
      </c>
      <c r="K10">
        <v>-0.64</v>
      </c>
      <c r="L10">
        <v>3.8</v>
      </c>
      <c r="M10">
        <v>2.1800000000000002</v>
      </c>
      <c r="N10">
        <v>2.09</v>
      </c>
      <c r="O10">
        <v>-0.51</v>
      </c>
      <c r="P10">
        <v>3.97</v>
      </c>
      <c r="Q10">
        <v>0.28999999999999998</v>
      </c>
      <c r="R10">
        <v>-1.03</v>
      </c>
      <c r="S10">
        <v>-2.76</v>
      </c>
    </row>
    <row r="11" spans="2:19" x14ac:dyDescent="0.35">
      <c r="C11">
        <v>9</v>
      </c>
      <c r="D11" t="s">
        <v>36</v>
      </c>
      <c r="E11" t="s">
        <v>16</v>
      </c>
      <c r="F11" t="s">
        <v>37</v>
      </c>
      <c r="G11">
        <v>67</v>
      </c>
      <c r="H11">
        <v>34.1</v>
      </c>
      <c r="I11">
        <v>1.6</v>
      </c>
      <c r="J11">
        <f t="shared" si="0"/>
        <v>10.064888888888889</v>
      </c>
      <c r="K11">
        <v>0.33</v>
      </c>
      <c r="L11">
        <v>-0.11</v>
      </c>
      <c r="M11">
        <v>1.58</v>
      </c>
      <c r="N11">
        <v>2.4900000000000002</v>
      </c>
      <c r="O11">
        <v>1.93</v>
      </c>
      <c r="P11">
        <v>3.66</v>
      </c>
      <c r="Q11">
        <v>0.51</v>
      </c>
      <c r="R11">
        <v>-0.53</v>
      </c>
      <c r="S11">
        <v>-3.1</v>
      </c>
    </row>
    <row r="12" spans="2:19" x14ac:dyDescent="0.35">
      <c r="C12">
        <v>10</v>
      </c>
      <c r="D12" t="s">
        <v>38</v>
      </c>
      <c r="E12" t="s">
        <v>30</v>
      </c>
      <c r="F12" t="s">
        <v>39</v>
      </c>
      <c r="G12">
        <v>70</v>
      </c>
      <c r="H12">
        <v>35.6</v>
      </c>
      <c r="I12">
        <v>0.95</v>
      </c>
      <c r="J12">
        <f t="shared" si="0"/>
        <v>6.5668749999999996</v>
      </c>
      <c r="K12">
        <v>0.72</v>
      </c>
      <c r="L12">
        <v>4.67</v>
      </c>
      <c r="M12">
        <v>0.77</v>
      </c>
      <c r="N12">
        <v>2.0699999999999998</v>
      </c>
      <c r="O12">
        <v>-0.2</v>
      </c>
      <c r="P12">
        <v>2.2400000000000002</v>
      </c>
      <c r="Q12">
        <v>-0.05</v>
      </c>
      <c r="R12">
        <v>-0.55000000000000004</v>
      </c>
      <c r="S12">
        <v>-2.56</v>
      </c>
    </row>
    <row r="13" spans="2:19" x14ac:dyDescent="0.35">
      <c r="C13">
        <v>11</v>
      </c>
      <c r="D13" t="s">
        <v>40</v>
      </c>
      <c r="E13" t="s">
        <v>19</v>
      </c>
      <c r="F13" t="s">
        <v>41</v>
      </c>
      <c r="G13">
        <v>60</v>
      </c>
      <c r="H13">
        <v>30.7</v>
      </c>
      <c r="I13">
        <v>1.08</v>
      </c>
      <c r="J13">
        <f t="shared" si="0"/>
        <v>6.777000000000001</v>
      </c>
      <c r="K13">
        <v>0.77</v>
      </c>
      <c r="L13">
        <v>1.59</v>
      </c>
      <c r="M13">
        <v>-0.43</v>
      </c>
      <c r="N13">
        <v>1.64</v>
      </c>
      <c r="O13">
        <v>2.99</v>
      </c>
      <c r="P13">
        <v>0.39</v>
      </c>
      <c r="Q13">
        <v>0.12</v>
      </c>
      <c r="R13">
        <v>2.42</v>
      </c>
      <c r="S13">
        <v>-1.96</v>
      </c>
    </row>
    <row r="14" spans="2:19" x14ac:dyDescent="0.35">
      <c r="C14">
        <v>12</v>
      </c>
      <c r="D14" t="s">
        <v>42</v>
      </c>
      <c r="E14" t="s">
        <v>27</v>
      </c>
      <c r="F14" t="s">
        <v>43</v>
      </c>
      <c r="G14">
        <v>60</v>
      </c>
      <c r="H14">
        <v>32.200000000000003</v>
      </c>
      <c r="I14">
        <v>1</v>
      </c>
      <c r="J14">
        <f t="shared" si="0"/>
        <v>6.758333333333332</v>
      </c>
      <c r="K14">
        <v>0.92</v>
      </c>
      <c r="L14">
        <v>2.87</v>
      </c>
      <c r="M14">
        <v>1.07</v>
      </c>
      <c r="N14">
        <v>1.75</v>
      </c>
      <c r="O14">
        <v>-0.24</v>
      </c>
      <c r="P14">
        <v>2.0099999999999998</v>
      </c>
      <c r="Q14">
        <v>1.04</v>
      </c>
      <c r="R14">
        <v>-0.14000000000000001</v>
      </c>
      <c r="S14">
        <v>-1.17</v>
      </c>
    </row>
    <row r="15" spans="2:19" x14ac:dyDescent="0.35">
      <c r="C15">
        <v>13</v>
      </c>
      <c r="D15" t="s">
        <v>44</v>
      </c>
      <c r="E15" t="s">
        <v>19</v>
      </c>
      <c r="F15" t="s">
        <v>45</v>
      </c>
      <c r="G15">
        <v>69</v>
      </c>
      <c r="H15">
        <v>30.8</v>
      </c>
      <c r="I15">
        <v>1.4</v>
      </c>
      <c r="J15">
        <f t="shared" si="0"/>
        <v>8.6134999999999966</v>
      </c>
      <c r="K15">
        <v>4.1399999999999997</v>
      </c>
      <c r="L15">
        <v>-4.7</v>
      </c>
      <c r="M15">
        <v>0.11</v>
      </c>
      <c r="N15">
        <v>2.5499999999999998</v>
      </c>
      <c r="O15">
        <v>3.65</v>
      </c>
      <c r="P15">
        <v>1.8</v>
      </c>
      <c r="Q15">
        <v>0.28999999999999998</v>
      </c>
      <c r="R15">
        <v>1.1499999999999999</v>
      </c>
      <c r="S15">
        <v>-2.57</v>
      </c>
    </row>
    <row r="16" spans="2:19" x14ac:dyDescent="0.35">
      <c r="C16">
        <v>14</v>
      </c>
      <c r="D16" t="s">
        <v>46</v>
      </c>
      <c r="E16" t="s">
        <v>47</v>
      </c>
      <c r="F16" t="s">
        <v>31</v>
      </c>
      <c r="G16">
        <v>63</v>
      </c>
      <c r="H16">
        <v>33.200000000000003</v>
      </c>
      <c r="I16">
        <v>1.1000000000000001</v>
      </c>
      <c r="J16">
        <f t="shared" si="0"/>
        <v>6.5353749999999993</v>
      </c>
      <c r="K16">
        <v>-1.19</v>
      </c>
      <c r="L16">
        <v>2.33</v>
      </c>
      <c r="M16">
        <v>2.4500000000000002</v>
      </c>
      <c r="N16">
        <v>1.65</v>
      </c>
      <c r="O16">
        <v>0.65</v>
      </c>
      <c r="P16">
        <v>0.83</v>
      </c>
      <c r="Q16">
        <v>1.86</v>
      </c>
      <c r="R16">
        <v>-0.22</v>
      </c>
      <c r="S16">
        <v>-1.57</v>
      </c>
    </row>
    <row r="17" spans="3:19" x14ac:dyDescent="0.35">
      <c r="C17">
        <v>15</v>
      </c>
      <c r="D17" t="s">
        <v>48</v>
      </c>
      <c r="E17" t="s">
        <v>22</v>
      </c>
      <c r="F17" t="s">
        <v>39</v>
      </c>
      <c r="G17">
        <v>67</v>
      </c>
      <c r="H17">
        <v>32.5</v>
      </c>
      <c r="I17">
        <v>0.87</v>
      </c>
      <c r="J17">
        <f t="shared" si="0"/>
        <v>5.8047124999999999</v>
      </c>
      <c r="K17">
        <v>3.45</v>
      </c>
      <c r="L17">
        <v>-0.14000000000000001</v>
      </c>
      <c r="M17">
        <v>-1.49</v>
      </c>
      <c r="N17">
        <v>0.89</v>
      </c>
      <c r="O17">
        <v>2.8</v>
      </c>
      <c r="P17">
        <v>-0.23</v>
      </c>
      <c r="Q17">
        <v>-0.17</v>
      </c>
      <c r="R17">
        <v>2.64</v>
      </c>
      <c r="S17">
        <v>-0.57999999999999996</v>
      </c>
    </row>
    <row r="18" spans="3:19" x14ac:dyDescent="0.35">
      <c r="C18">
        <v>16</v>
      </c>
      <c r="D18" t="s">
        <v>49</v>
      </c>
      <c r="E18" t="s">
        <v>50</v>
      </c>
      <c r="F18" t="s">
        <v>20</v>
      </c>
      <c r="G18">
        <v>59</v>
      </c>
      <c r="H18">
        <v>34.1</v>
      </c>
      <c r="I18">
        <v>1.6</v>
      </c>
      <c r="J18">
        <f t="shared" si="0"/>
        <v>7.2504444444444465</v>
      </c>
      <c r="K18">
        <v>1.65</v>
      </c>
      <c r="L18">
        <v>-2.0299999999999998</v>
      </c>
      <c r="M18">
        <v>0.74</v>
      </c>
      <c r="N18">
        <v>1.82</v>
      </c>
      <c r="O18">
        <v>1.23</v>
      </c>
      <c r="P18">
        <v>4.1900000000000004</v>
      </c>
      <c r="Q18">
        <v>0.7</v>
      </c>
      <c r="R18">
        <v>-0.1</v>
      </c>
      <c r="S18">
        <v>-2.67</v>
      </c>
    </row>
    <row r="19" spans="3:19" x14ac:dyDescent="0.35">
      <c r="C19">
        <v>17</v>
      </c>
      <c r="D19" t="s">
        <v>51</v>
      </c>
      <c r="E19" t="s">
        <v>47</v>
      </c>
      <c r="F19" t="s">
        <v>52</v>
      </c>
      <c r="G19">
        <v>64</v>
      </c>
      <c r="H19">
        <v>33.4</v>
      </c>
      <c r="I19">
        <v>0.97</v>
      </c>
      <c r="J19">
        <f t="shared" si="0"/>
        <v>5.6820444444444442</v>
      </c>
      <c r="K19">
        <v>-0.12</v>
      </c>
      <c r="L19">
        <v>2.57</v>
      </c>
      <c r="M19">
        <v>-0.83</v>
      </c>
      <c r="N19">
        <v>1.04</v>
      </c>
      <c r="O19">
        <v>0.72</v>
      </c>
      <c r="P19">
        <v>1.94</v>
      </c>
      <c r="Q19">
        <v>2.15</v>
      </c>
      <c r="R19">
        <v>0.14000000000000001</v>
      </c>
      <c r="S19">
        <v>-1.02</v>
      </c>
    </row>
    <row r="20" spans="3:19" x14ac:dyDescent="0.35">
      <c r="C20">
        <v>18</v>
      </c>
      <c r="D20" t="s">
        <v>53</v>
      </c>
      <c r="E20" t="s">
        <v>47</v>
      </c>
      <c r="F20" t="s">
        <v>54</v>
      </c>
      <c r="G20">
        <v>70</v>
      </c>
      <c r="H20">
        <v>34.6</v>
      </c>
      <c r="I20">
        <v>0.95</v>
      </c>
      <c r="J20">
        <f t="shared" si="0"/>
        <v>6.0311805555555544</v>
      </c>
      <c r="K20">
        <v>-0.25</v>
      </c>
      <c r="L20">
        <v>0.89</v>
      </c>
      <c r="M20">
        <v>1.69</v>
      </c>
      <c r="N20">
        <v>1.67</v>
      </c>
      <c r="O20">
        <v>0.95</v>
      </c>
      <c r="P20">
        <v>0.55000000000000004</v>
      </c>
      <c r="Q20">
        <v>1.26</v>
      </c>
      <c r="R20">
        <v>0.77</v>
      </c>
      <c r="S20">
        <v>-1</v>
      </c>
    </row>
    <row r="21" spans="3:19" x14ac:dyDescent="0.35">
      <c r="C21">
        <v>19</v>
      </c>
      <c r="D21" t="s">
        <v>55</v>
      </c>
      <c r="E21" t="s">
        <v>19</v>
      </c>
      <c r="F21" t="s">
        <v>52</v>
      </c>
      <c r="G21">
        <v>65</v>
      </c>
      <c r="H21">
        <v>34.5</v>
      </c>
      <c r="I21">
        <v>1</v>
      </c>
      <c r="J21">
        <f t="shared" si="0"/>
        <v>5.3715277777777786</v>
      </c>
      <c r="K21">
        <v>3.16</v>
      </c>
      <c r="L21">
        <v>-1.24</v>
      </c>
      <c r="M21">
        <v>-1.73</v>
      </c>
      <c r="N21">
        <v>0.7</v>
      </c>
      <c r="O21">
        <v>2.4300000000000002</v>
      </c>
      <c r="P21">
        <v>1.61</v>
      </c>
      <c r="Q21">
        <v>0.63</v>
      </c>
      <c r="R21">
        <v>1.99</v>
      </c>
      <c r="S21">
        <v>-1.6</v>
      </c>
    </row>
    <row r="22" spans="3:19" x14ac:dyDescent="0.35">
      <c r="C22">
        <v>20</v>
      </c>
      <c r="D22" t="s">
        <v>56</v>
      </c>
      <c r="E22" t="s">
        <v>19</v>
      </c>
      <c r="F22" t="s">
        <v>37</v>
      </c>
      <c r="G22">
        <v>55</v>
      </c>
      <c r="H22">
        <v>30.8</v>
      </c>
      <c r="I22">
        <v>1.1000000000000001</v>
      </c>
      <c r="J22">
        <f t="shared" si="0"/>
        <v>5.5710416666666669</v>
      </c>
      <c r="K22">
        <v>-0.8</v>
      </c>
      <c r="L22">
        <v>0.56000000000000005</v>
      </c>
      <c r="M22">
        <v>1.23</v>
      </c>
      <c r="N22">
        <v>1.1299999999999999</v>
      </c>
      <c r="O22">
        <v>1.86</v>
      </c>
      <c r="P22">
        <v>-0.33</v>
      </c>
      <c r="Q22">
        <v>-0.48</v>
      </c>
      <c r="R22">
        <v>3.55</v>
      </c>
      <c r="S22">
        <v>-0.09</v>
      </c>
    </row>
    <row r="23" spans="3:19" x14ac:dyDescent="0.35">
      <c r="C23">
        <v>21</v>
      </c>
      <c r="D23" t="s">
        <v>57</v>
      </c>
      <c r="E23" t="s">
        <v>22</v>
      </c>
      <c r="F23" t="s">
        <v>28</v>
      </c>
      <c r="G23">
        <v>60</v>
      </c>
      <c r="H23">
        <v>30.1</v>
      </c>
      <c r="I23">
        <v>0.9</v>
      </c>
      <c r="J23">
        <f t="shared" si="0"/>
        <v>4.3950000000000005</v>
      </c>
      <c r="K23">
        <v>1.18</v>
      </c>
      <c r="L23">
        <v>0.28000000000000003</v>
      </c>
      <c r="M23">
        <v>-1.27</v>
      </c>
      <c r="N23">
        <v>0.39</v>
      </c>
      <c r="O23">
        <v>2.0299999999999998</v>
      </c>
      <c r="P23">
        <v>0.63</v>
      </c>
      <c r="Q23">
        <v>0.85</v>
      </c>
      <c r="R23">
        <v>2.4500000000000002</v>
      </c>
      <c r="S23">
        <v>-0.68</v>
      </c>
    </row>
    <row r="24" spans="3:19" x14ac:dyDescent="0.35">
      <c r="C24">
        <v>22</v>
      </c>
      <c r="D24" t="s">
        <v>58</v>
      </c>
      <c r="E24" t="s">
        <v>47</v>
      </c>
      <c r="F24" t="s">
        <v>43</v>
      </c>
      <c r="G24">
        <v>62</v>
      </c>
      <c r="H24">
        <v>30.6</v>
      </c>
      <c r="I24">
        <v>1.5</v>
      </c>
      <c r="J24">
        <f t="shared" si="0"/>
        <v>5.9416666666666664</v>
      </c>
      <c r="K24">
        <v>0.77</v>
      </c>
      <c r="L24">
        <v>2.46</v>
      </c>
      <c r="M24">
        <v>0.77</v>
      </c>
      <c r="N24">
        <v>1.68</v>
      </c>
      <c r="O24">
        <v>0.45</v>
      </c>
      <c r="P24">
        <v>0.89</v>
      </c>
      <c r="Q24">
        <v>-0.51</v>
      </c>
      <c r="R24">
        <v>0.28999999999999998</v>
      </c>
      <c r="S24">
        <v>-2.2000000000000002</v>
      </c>
    </row>
    <row r="25" spans="3:19" x14ac:dyDescent="0.35">
      <c r="C25">
        <v>23</v>
      </c>
      <c r="D25" t="s">
        <v>59</v>
      </c>
      <c r="E25" t="s">
        <v>22</v>
      </c>
      <c r="F25" t="s">
        <v>60</v>
      </c>
      <c r="G25">
        <v>69</v>
      </c>
      <c r="H25">
        <v>31.6</v>
      </c>
      <c r="I25">
        <v>0.9</v>
      </c>
      <c r="J25">
        <f t="shared" si="0"/>
        <v>5.511375000000001</v>
      </c>
      <c r="K25">
        <v>1.1299999999999999</v>
      </c>
      <c r="L25">
        <v>0.23</v>
      </c>
      <c r="M25">
        <v>0.27</v>
      </c>
      <c r="N25">
        <v>0.96</v>
      </c>
      <c r="O25">
        <v>2.37</v>
      </c>
      <c r="P25">
        <v>0.62</v>
      </c>
      <c r="Q25">
        <v>-0.02</v>
      </c>
      <c r="R25">
        <v>0.62</v>
      </c>
      <c r="S25">
        <v>0.21</v>
      </c>
    </row>
    <row r="26" spans="3:19" x14ac:dyDescent="0.35">
      <c r="C26">
        <v>24</v>
      </c>
      <c r="D26" t="s">
        <v>61</v>
      </c>
      <c r="E26" t="s">
        <v>47</v>
      </c>
      <c r="F26" t="s">
        <v>45</v>
      </c>
      <c r="G26">
        <v>67</v>
      </c>
      <c r="H26">
        <v>31.1</v>
      </c>
      <c r="I26">
        <v>0.9</v>
      </c>
      <c r="J26">
        <f t="shared" si="0"/>
        <v>4.5811249999999992</v>
      </c>
      <c r="K26">
        <v>0.54</v>
      </c>
      <c r="L26">
        <v>2.25</v>
      </c>
      <c r="M26">
        <v>1.1100000000000001</v>
      </c>
      <c r="N26">
        <v>1.1499999999999999</v>
      </c>
      <c r="O26">
        <v>0.69</v>
      </c>
      <c r="P26">
        <v>1.1399999999999999</v>
      </c>
      <c r="Q26">
        <v>0.48</v>
      </c>
      <c r="R26">
        <v>-1.03</v>
      </c>
      <c r="S26">
        <v>-0.86</v>
      </c>
    </row>
    <row r="27" spans="3:19" x14ac:dyDescent="0.35">
      <c r="C27">
        <v>25</v>
      </c>
      <c r="D27" t="s">
        <v>62</v>
      </c>
      <c r="E27" t="s">
        <v>30</v>
      </c>
      <c r="F27" t="s">
        <v>63</v>
      </c>
      <c r="G27">
        <v>60</v>
      </c>
      <c r="H27">
        <v>35</v>
      </c>
      <c r="I27">
        <v>1.3</v>
      </c>
      <c r="J27">
        <f t="shared" si="0"/>
        <v>4.8858333333333333</v>
      </c>
      <c r="K27">
        <v>-0.56000000000000005</v>
      </c>
      <c r="L27">
        <v>2.23</v>
      </c>
      <c r="M27">
        <v>1.5</v>
      </c>
      <c r="N27">
        <v>2.06</v>
      </c>
      <c r="O27">
        <v>-0.42</v>
      </c>
      <c r="P27">
        <v>1.43</v>
      </c>
      <c r="Q27">
        <v>0.57999999999999996</v>
      </c>
      <c r="R27">
        <v>-0.36</v>
      </c>
      <c r="S27">
        <v>-1.95</v>
      </c>
    </row>
    <row r="28" spans="3:19" x14ac:dyDescent="0.35">
      <c r="C28">
        <v>26</v>
      </c>
      <c r="D28" t="s">
        <v>64</v>
      </c>
      <c r="E28" t="s">
        <v>19</v>
      </c>
      <c r="F28" t="s">
        <v>35</v>
      </c>
      <c r="G28">
        <v>65</v>
      </c>
      <c r="H28">
        <v>31.1</v>
      </c>
      <c r="I28">
        <v>1</v>
      </c>
      <c r="J28">
        <f t="shared" si="0"/>
        <v>5.1097222222222225</v>
      </c>
      <c r="K28">
        <v>3.04</v>
      </c>
      <c r="L28">
        <v>0.23</v>
      </c>
      <c r="M28">
        <v>-0.12</v>
      </c>
      <c r="N28">
        <v>0.83</v>
      </c>
      <c r="O28">
        <v>1.46</v>
      </c>
      <c r="P28">
        <v>-0.5</v>
      </c>
      <c r="Q28">
        <v>-0.31</v>
      </c>
      <c r="R28">
        <v>1.42</v>
      </c>
      <c r="S28">
        <v>-0.39</v>
      </c>
    </row>
    <row r="29" spans="3:19" x14ac:dyDescent="0.35">
      <c r="C29">
        <v>27</v>
      </c>
      <c r="D29" t="s">
        <v>65</v>
      </c>
      <c r="E29" t="s">
        <v>30</v>
      </c>
      <c r="F29" t="s">
        <v>66</v>
      </c>
      <c r="G29">
        <v>68</v>
      </c>
      <c r="H29">
        <v>35</v>
      </c>
      <c r="I29">
        <v>1.1000000000000001</v>
      </c>
      <c r="J29">
        <f t="shared" si="0"/>
        <v>4.4879999999999987</v>
      </c>
      <c r="K29">
        <v>-0.24</v>
      </c>
      <c r="L29">
        <v>0.85</v>
      </c>
      <c r="M29">
        <v>1.81</v>
      </c>
      <c r="N29">
        <v>1.89</v>
      </c>
      <c r="O29">
        <v>0.02</v>
      </c>
      <c r="P29">
        <v>0.99</v>
      </c>
      <c r="Q29">
        <v>1.23</v>
      </c>
      <c r="R29">
        <v>-7.0000000000000007E-2</v>
      </c>
      <c r="S29">
        <v>-2.16</v>
      </c>
    </row>
    <row r="30" spans="3:19" x14ac:dyDescent="0.35">
      <c r="C30">
        <v>28</v>
      </c>
      <c r="D30" t="s">
        <v>67</v>
      </c>
      <c r="E30" t="s">
        <v>22</v>
      </c>
      <c r="F30" t="s">
        <v>68</v>
      </c>
      <c r="G30">
        <v>67</v>
      </c>
      <c r="H30">
        <v>34.799999999999997</v>
      </c>
      <c r="I30">
        <v>0.98</v>
      </c>
      <c r="J30">
        <f t="shared" si="0"/>
        <v>5.0612916666666674</v>
      </c>
      <c r="K30">
        <v>4.7699999999999996</v>
      </c>
      <c r="L30">
        <v>-3.82</v>
      </c>
      <c r="M30">
        <v>-1.73</v>
      </c>
      <c r="N30">
        <v>0.31</v>
      </c>
      <c r="O30">
        <v>3.62</v>
      </c>
      <c r="P30">
        <v>-0.49</v>
      </c>
      <c r="Q30">
        <v>-0.44</v>
      </c>
      <c r="R30">
        <v>3.77</v>
      </c>
      <c r="S30">
        <v>-0.44</v>
      </c>
    </row>
    <row r="31" spans="3:19" x14ac:dyDescent="0.35">
      <c r="C31">
        <v>29</v>
      </c>
      <c r="D31" t="s">
        <v>69</v>
      </c>
      <c r="E31" t="s">
        <v>27</v>
      </c>
      <c r="F31" t="s">
        <v>63</v>
      </c>
      <c r="G31">
        <v>67</v>
      </c>
      <c r="H31">
        <v>35.799999999999997</v>
      </c>
      <c r="I31">
        <v>1</v>
      </c>
      <c r="J31">
        <f t="shared" si="0"/>
        <v>3.2662499999999999</v>
      </c>
      <c r="K31">
        <v>0.2</v>
      </c>
      <c r="L31">
        <v>-0.88</v>
      </c>
      <c r="M31">
        <v>-0.67</v>
      </c>
      <c r="N31">
        <v>1.87</v>
      </c>
      <c r="O31">
        <v>1.47</v>
      </c>
      <c r="P31">
        <v>3.53</v>
      </c>
      <c r="Q31">
        <v>1.45</v>
      </c>
      <c r="R31">
        <v>-0.38</v>
      </c>
      <c r="S31">
        <v>-3.08</v>
      </c>
    </row>
    <row r="32" spans="3:19" x14ac:dyDescent="0.35">
      <c r="C32">
        <v>30</v>
      </c>
      <c r="D32" t="s">
        <v>70</v>
      </c>
      <c r="E32" t="s">
        <v>27</v>
      </c>
      <c r="F32" t="s">
        <v>41</v>
      </c>
      <c r="G32">
        <v>65</v>
      </c>
      <c r="H32">
        <v>35.200000000000003</v>
      </c>
      <c r="I32">
        <v>1.2</v>
      </c>
      <c r="J32">
        <f t="shared" si="0"/>
        <v>4.3658333333333346</v>
      </c>
      <c r="K32">
        <v>3.07</v>
      </c>
      <c r="L32">
        <v>-3.17</v>
      </c>
      <c r="M32">
        <v>-1.7</v>
      </c>
      <c r="N32">
        <v>0.55000000000000004</v>
      </c>
      <c r="O32">
        <v>1.31</v>
      </c>
      <c r="P32">
        <v>3.12</v>
      </c>
      <c r="Q32">
        <v>2.97</v>
      </c>
      <c r="R32">
        <v>0.19</v>
      </c>
      <c r="S32">
        <v>-2.31</v>
      </c>
    </row>
    <row r="33" spans="3:19" x14ac:dyDescent="0.35">
      <c r="C33">
        <v>31</v>
      </c>
      <c r="D33" t="s">
        <v>71</v>
      </c>
      <c r="E33" t="s">
        <v>27</v>
      </c>
      <c r="F33" t="s">
        <v>72</v>
      </c>
      <c r="G33">
        <v>60</v>
      </c>
      <c r="H33">
        <v>33.9</v>
      </c>
      <c r="I33">
        <v>1</v>
      </c>
      <c r="J33">
        <f t="shared" si="0"/>
        <v>3.6916666666666664</v>
      </c>
      <c r="K33">
        <v>-1.44</v>
      </c>
      <c r="L33">
        <v>1.92</v>
      </c>
      <c r="M33">
        <v>1.27</v>
      </c>
      <c r="N33">
        <v>0.74</v>
      </c>
      <c r="O33">
        <v>-0.06</v>
      </c>
      <c r="P33">
        <v>2.65</v>
      </c>
      <c r="Q33">
        <v>1.31</v>
      </c>
      <c r="R33">
        <v>-0.36</v>
      </c>
      <c r="S33">
        <v>-1.6</v>
      </c>
    </row>
    <row r="34" spans="3:19" x14ac:dyDescent="0.35">
      <c r="C34">
        <v>32</v>
      </c>
      <c r="D34" t="s">
        <v>73</v>
      </c>
      <c r="E34" t="s">
        <v>27</v>
      </c>
      <c r="F34" t="s">
        <v>39</v>
      </c>
      <c r="G34">
        <v>61</v>
      </c>
      <c r="H34">
        <v>28.5</v>
      </c>
      <c r="I34">
        <v>1</v>
      </c>
      <c r="J34">
        <f t="shared" si="0"/>
        <v>4.2361111111111107</v>
      </c>
      <c r="K34">
        <v>0.78</v>
      </c>
      <c r="L34">
        <v>1.69</v>
      </c>
      <c r="M34">
        <v>0.15</v>
      </c>
      <c r="N34">
        <v>0.49</v>
      </c>
      <c r="O34">
        <v>-0.06</v>
      </c>
      <c r="P34">
        <v>2.21</v>
      </c>
      <c r="Q34">
        <v>1.35</v>
      </c>
      <c r="R34">
        <v>-0.84</v>
      </c>
      <c r="S34">
        <v>-0.77</v>
      </c>
    </row>
    <row r="35" spans="3:19" x14ac:dyDescent="0.35">
      <c r="C35">
        <v>33</v>
      </c>
      <c r="D35" t="s">
        <v>74</v>
      </c>
      <c r="E35" t="s">
        <v>30</v>
      </c>
      <c r="F35" t="s">
        <v>75</v>
      </c>
      <c r="G35">
        <v>68</v>
      </c>
      <c r="H35">
        <v>34.9</v>
      </c>
      <c r="I35">
        <v>1</v>
      </c>
      <c r="J35">
        <f t="shared" si="0"/>
        <v>4.5144444444444449</v>
      </c>
      <c r="K35">
        <v>0.19</v>
      </c>
      <c r="L35">
        <v>0.8</v>
      </c>
      <c r="M35">
        <v>7.0000000000000007E-2</v>
      </c>
      <c r="N35">
        <v>1.22</v>
      </c>
      <c r="O35">
        <v>0.61</v>
      </c>
      <c r="P35">
        <v>1.34</v>
      </c>
      <c r="Q35">
        <v>1.04</v>
      </c>
      <c r="R35">
        <v>0.5</v>
      </c>
      <c r="S35">
        <v>-0.99</v>
      </c>
    </row>
    <row r="36" spans="3:19" x14ac:dyDescent="0.35">
      <c r="C36">
        <v>34</v>
      </c>
      <c r="D36" t="s">
        <v>76</v>
      </c>
      <c r="E36" t="s">
        <v>16</v>
      </c>
      <c r="F36" t="s">
        <v>72</v>
      </c>
      <c r="G36">
        <v>67</v>
      </c>
      <c r="H36">
        <v>35.6</v>
      </c>
      <c r="I36">
        <v>1</v>
      </c>
      <c r="J36">
        <f t="shared" si="0"/>
        <v>4.4387500000000006</v>
      </c>
      <c r="K36">
        <v>-1.63</v>
      </c>
      <c r="L36">
        <v>1.1299999999999999</v>
      </c>
      <c r="M36">
        <v>1.45</v>
      </c>
      <c r="N36">
        <v>0.76</v>
      </c>
      <c r="O36">
        <v>-0.37</v>
      </c>
      <c r="P36">
        <v>2.44</v>
      </c>
      <c r="Q36">
        <v>2.37</v>
      </c>
      <c r="R36">
        <v>-0.53</v>
      </c>
      <c r="S36">
        <v>-0.85</v>
      </c>
    </row>
    <row r="37" spans="3:19" x14ac:dyDescent="0.35">
      <c r="C37">
        <v>35</v>
      </c>
      <c r="D37" t="s">
        <v>77</v>
      </c>
      <c r="E37" t="s">
        <v>16</v>
      </c>
      <c r="F37" t="s">
        <v>68</v>
      </c>
      <c r="G37">
        <v>70</v>
      </c>
      <c r="H37">
        <v>34.9</v>
      </c>
      <c r="I37">
        <v>1</v>
      </c>
      <c r="J37">
        <f t="shared" si="0"/>
        <v>3.9666666666666668</v>
      </c>
      <c r="K37">
        <v>-0.27</v>
      </c>
      <c r="L37">
        <v>1.75</v>
      </c>
      <c r="M37">
        <v>1.41</v>
      </c>
      <c r="N37">
        <v>1.89</v>
      </c>
      <c r="O37">
        <v>-0.06</v>
      </c>
      <c r="P37">
        <v>1.29</v>
      </c>
      <c r="Q37">
        <v>0.51</v>
      </c>
      <c r="R37">
        <v>-0.77</v>
      </c>
      <c r="S37">
        <v>-1.67</v>
      </c>
    </row>
    <row r="38" spans="3:19" x14ac:dyDescent="0.35">
      <c r="C38">
        <v>36</v>
      </c>
      <c r="D38" t="s">
        <v>78</v>
      </c>
      <c r="E38" t="s">
        <v>22</v>
      </c>
      <c r="F38" t="s">
        <v>79</v>
      </c>
      <c r="G38">
        <v>70</v>
      </c>
      <c r="H38">
        <v>31.2</v>
      </c>
      <c r="I38">
        <v>1</v>
      </c>
      <c r="J38">
        <f t="shared" si="0"/>
        <v>2.9263888888888889</v>
      </c>
      <c r="K38">
        <v>2.89</v>
      </c>
      <c r="L38">
        <v>-4.09</v>
      </c>
      <c r="M38">
        <v>-1.37</v>
      </c>
      <c r="N38">
        <v>0.62</v>
      </c>
      <c r="O38">
        <v>2.99</v>
      </c>
      <c r="P38">
        <v>-0.16</v>
      </c>
      <c r="Q38">
        <v>1.96</v>
      </c>
      <c r="R38">
        <v>2.69</v>
      </c>
      <c r="S38">
        <v>-2.52</v>
      </c>
    </row>
    <row r="39" spans="3:19" x14ac:dyDescent="0.35">
      <c r="C39">
        <v>37</v>
      </c>
      <c r="D39" t="s">
        <v>80</v>
      </c>
      <c r="E39" t="s">
        <v>30</v>
      </c>
      <c r="F39" t="s">
        <v>81</v>
      </c>
      <c r="G39">
        <v>70</v>
      </c>
      <c r="H39">
        <v>33.6</v>
      </c>
      <c r="I39">
        <v>1</v>
      </c>
      <c r="J39">
        <f t="shared" si="0"/>
        <v>4.0347222222222214</v>
      </c>
      <c r="K39">
        <v>1.75</v>
      </c>
      <c r="L39">
        <v>2.25</v>
      </c>
      <c r="M39">
        <v>-1.61</v>
      </c>
      <c r="N39">
        <v>1.18</v>
      </c>
      <c r="O39">
        <v>0.27</v>
      </c>
      <c r="P39">
        <v>1.57</v>
      </c>
      <c r="Q39">
        <v>0.24</v>
      </c>
      <c r="R39">
        <v>-0.55000000000000004</v>
      </c>
      <c r="S39">
        <v>-0.95</v>
      </c>
    </row>
    <row r="40" spans="3:19" x14ac:dyDescent="0.35">
      <c r="C40">
        <v>38</v>
      </c>
      <c r="D40" t="s">
        <v>82</v>
      </c>
      <c r="E40" t="s">
        <v>19</v>
      </c>
      <c r="F40" t="s">
        <v>72</v>
      </c>
      <c r="G40">
        <v>67</v>
      </c>
      <c r="H40">
        <v>35.1</v>
      </c>
      <c r="I40">
        <v>1</v>
      </c>
      <c r="J40">
        <f t="shared" si="0"/>
        <v>3.6477777777777782</v>
      </c>
      <c r="K40">
        <v>-0.32</v>
      </c>
      <c r="L40">
        <v>0.54</v>
      </c>
      <c r="M40">
        <v>0.9</v>
      </c>
      <c r="N40">
        <v>1.38</v>
      </c>
      <c r="O40">
        <v>0.94</v>
      </c>
      <c r="P40">
        <v>0.49</v>
      </c>
      <c r="Q40">
        <v>0.19</v>
      </c>
      <c r="R40">
        <v>0.82</v>
      </c>
      <c r="S40">
        <v>-1.02</v>
      </c>
    </row>
    <row r="41" spans="3:19" x14ac:dyDescent="0.35">
      <c r="C41">
        <v>39</v>
      </c>
      <c r="D41" t="s">
        <v>83</v>
      </c>
      <c r="E41" t="s">
        <v>19</v>
      </c>
      <c r="F41" t="s">
        <v>28</v>
      </c>
      <c r="G41">
        <v>64</v>
      </c>
      <c r="H41">
        <v>33.799999999999997</v>
      </c>
      <c r="I41">
        <v>0.9</v>
      </c>
      <c r="J41">
        <f t="shared" si="0"/>
        <v>3.4319999999999995</v>
      </c>
      <c r="K41">
        <v>-0.79</v>
      </c>
      <c r="L41">
        <v>0.27</v>
      </c>
      <c r="M41">
        <v>1.23</v>
      </c>
      <c r="N41">
        <v>-0.14000000000000001</v>
      </c>
      <c r="O41">
        <v>0.94</v>
      </c>
      <c r="P41">
        <v>-0.55000000000000004</v>
      </c>
      <c r="Q41">
        <v>1.69</v>
      </c>
      <c r="R41">
        <v>1.9</v>
      </c>
      <c r="S41">
        <v>-0.26</v>
      </c>
    </row>
    <row r="42" spans="3:19" x14ac:dyDescent="0.35">
      <c r="C42">
        <v>40</v>
      </c>
      <c r="D42" t="s">
        <v>84</v>
      </c>
      <c r="E42" t="s">
        <v>16</v>
      </c>
      <c r="F42" t="s">
        <v>33</v>
      </c>
      <c r="G42">
        <v>68</v>
      </c>
      <c r="H42">
        <v>33.799999999999997</v>
      </c>
      <c r="I42">
        <v>1.2</v>
      </c>
      <c r="J42">
        <f t="shared" si="0"/>
        <v>4.0233333333333325</v>
      </c>
      <c r="K42">
        <v>-0.08</v>
      </c>
      <c r="L42">
        <v>1.58</v>
      </c>
      <c r="M42">
        <v>0.97</v>
      </c>
      <c r="N42">
        <v>0.95</v>
      </c>
      <c r="O42">
        <v>-0.19</v>
      </c>
      <c r="P42">
        <v>1.46</v>
      </c>
      <c r="Q42">
        <v>0.63</v>
      </c>
      <c r="R42">
        <v>-0.57999999999999996</v>
      </c>
      <c r="S42">
        <v>-1.19</v>
      </c>
    </row>
    <row r="43" spans="3:19" x14ac:dyDescent="0.35">
      <c r="C43">
        <v>41</v>
      </c>
      <c r="D43" t="s">
        <v>85</v>
      </c>
      <c r="E43" t="s">
        <v>19</v>
      </c>
      <c r="F43" t="s">
        <v>81</v>
      </c>
      <c r="G43">
        <v>58</v>
      </c>
      <c r="H43">
        <v>30.9</v>
      </c>
      <c r="I43">
        <v>1</v>
      </c>
      <c r="J43">
        <f t="shared" si="0"/>
        <v>3.5686111111111112</v>
      </c>
      <c r="K43">
        <v>0.72</v>
      </c>
      <c r="L43">
        <v>0.95</v>
      </c>
      <c r="M43">
        <v>-0.24</v>
      </c>
      <c r="N43">
        <v>0.51</v>
      </c>
      <c r="O43">
        <v>0.9</v>
      </c>
      <c r="P43">
        <v>-0.08</v>
      </c>
      <c r="Q43">
        <v>-0.56000000000000005</v>
      </c>
      <c r="R43">
        <v>2.21</v>
      </c>
      <c r="S43">
        <v>0.02</v>
      </c>
    </row>
    <row r="44" spans="3:19" x14ac:dyDescent="0.35">
      <c r="C44">
        <v>42</v>
      </c>
      <c r="D44" t="s">
        <v>86</v>
      </c>
      <c r="E44" t="s">
        <v>19</v>
      </c>
      <c r="F44" t="s">
        <v>87</v>
      </c>
      <c r="G44">
        <v>64</v>
      </c>
      <c r="H44">
        <v>34.200000000000003</v>
      </c>
      <c r="I44">
        <v>1</v>
      </c>
      <c r="J44">
        <f t="shared" si="0"/>
        <v>3.0222222222222226</v>
      </c>
      <c r="K44">
        <v>2.68</v>
      </c>
      <c r="L44">
        <v>-0.82</v>
      </c>
      <c r="M44">
        <v>-1.18</v>
      </c>
      <c r="N44">
        <v>0.75</v>
      </c>
      <c r="O44">
        <v>2.84</v>
      </c>
      <c r="P44">
        <v>1.1000000000000001</v>
      </c>
      <c r="Q44">
        <v>-0.56000000000000005</v>
      </c>
      <c r="R44">
        <v>-0.14000000000000001</v>
      </c>
      <c r="S44">
        <v>-1.27</v>
      </c>
    </row>
    <row r="45" spans="3:19" x14ac:dyDescent="0.35">
      <c r="C45">
        <v>43</v>
      </c>
      <c r="D45" t="s">
        <v>88</v>
      </c>
      <c r="E45" t="s">
        <v>16</v>
      </c>
      <c r="F45" t="s">
        <v>23</v>
      </c>
      <c r="G45">
        <v>67</v>
      </c>
      <c r="H45">
        <v>31.3</v>
      </c>
      <c r="I45">
        <v>1</v>
      </c>
      <c r="J45">
        <f t="shared" si="0"/>
        <v>2.8474999999999997</v>
      </c>
      <c r="K45">
        <v>-1.17</v>
      </c>
      <c r="L45">
        <v>0.9</v>
      </c>
      <c r="M45">
        <v>2.15</v>
      </c>
      <c r="N45">
        <v>1.17</v>
      </c>
      <c r="O45">
        <v>-0.46</v>
      </c>
      <c r="P45">
        <v>2.0099999999999998</v>
      </c>
      <c r="Q45">
        <v>0.65</v>
      </c>
      <c r="R45">
        <v>-0.57999999999999996</v>
      </c>
      <c r="S45">
        <v>-1.61</v>
      </c>
    </row>
    <row r="46" spans="3:19" x14ac:dyDescent="0.35">
      <c r="C46">
        <v>44</v>
      </c>
      <c r="D46" t="s">
        <v>89</v>
      </c>
      <c r="E46" t="s">
        <v>22</v>
      </c>
      <c r="F46" t="s">
        <v>45</v>
      </c>
      <c r="G46">
        <v>68</v>
      </c>
      <c r="H46">
        <v>27.7</v>
      </c>
      <c r="I46">
        <v>0.9</v>
      </c>
      <c r="J46">
        <f t="shared" si="0"/>
        <v>3.9950000000000001</v>
      </c>
      <c r="K46">
        <v>-0.56000000000000005</v>
      </c>
      <c r="L46">
        <v>0.93</v>
      </c>
      <c r="M46">
        <v>0.27</v>
      </c>
      <c r="N46">
        <v>-0.09</v>
      </c>
      <c r="O46">
        <v>-0.04</v>
      </c>
      <c r="P46">
        <v>-0.46</v>
      </c>
      <c r="Q46">
        <v>-0.39</v>
      </c>
      <c r="R46">
        <v>4.4400000000000004</v>
      </c>
      <c r="S46">
        <v>0.6</v>
      </c>
    </row>
    <row r="47" spans="3:19" x14ac:dyDescent="0.35">
      <c r="C47">
        <v>45</v>
      </c>
      <c r="D47" t="s">
        <v>90</v>
      </c>
      <c r="E47" t="s">
        <v>47</v>
      </c>
      <c r="F47" t="s">
        <v>91</v>
      </c>
      <c r="G47">
        <v>64</v>
      </c>
      <c r="H47">
        <v>33.4</v>
      </c>
      <c r="I47">
        <v>1.4</v>
      </c>
      <c r="J47">
        <f t="shared" si="0"/>
        <v>3.7208888888888891</v>
      </c>
      <c r="K47">
        <v>0.21</v>
      </c>
      <c r="L47">
        <v>0.78</v>
      </c>
      <c r="M47">
        <v>1.27</v>
      </c>
      <c r="N47">
        <v>1.2</v>
      </c>
      <c r="O47">
        <v>0.08</v>
      </c>
      <c r="P47">
        <v>0.57999999999999996</v>
      </c>
      <c r="Q47">
        <v>0.24</v>
      </c>
      <c r="R47">
        <v>0.28999999999999998</v>
      </c>
      <c r="S47">
        <v>-1.66</v>
      </c>
    </row>
    <row r="48" spans="3:19" x14ac:dyDescent="0.35">
      <c r="C48">
        <v>46</v>
      </c>
      <c r="D48" t="s">
        <v>92</v>
      </c>
      <c r="E48" t="s">
        <v>19</v>
      </c>
      <c r="F48" t="s">
        <v>93</v>
      </c>
      <c r="G48">
        <v>58</v>
      </c>
      <c r="H48">
        <v>30.1</v>
      </c>
      <c r="I48">
        <v>1</v>
      </c>
      <c r="J48">
        <f t="shared" si="0"/>
        <v>3.1819444444444445</v>
      </c>
      <c r="K48">
        <v>0.38</v>
      </c>
      <c r="L48">
        <v>-0.72</v>
      </c>
      <c r="M48">
        <v>1.41</v>
      </c>
      <c r="N48">
        <v>0.85</v>
      </c>
      <c r="O48">
        <v>0.12</v>
      </c>
      <c r="P48">
        <v>-0.51</v>
      </c>
      <c r="Q48">
        <v>-0.17</v>
      </c>
      <c r="R48">
        <v>2.98</v>
      </c>
      <c r="S48">
        <v>-0.39</v>
      </c>
    </row>
    <row r="49" spans="3:19" x14ac:dyDescent="0.35">
      <c r="C49">
        <v>47</v>
      </c>
      <c r="D49" t="s">
        <v>94</v>
      </c>
      <c r="E49" t="s">
        <v>19</v>
      </c>
      <c r="F49" t="s">
        <v>17</v>
      </c>
      <c r="G49">
        <v>67</v>
      </c>
      <c r="H49">
        <v>29.5</v>
      </c>
      <c r="I49">
        <v>1.1000000000000001</v>
      </c>
      <c r="J49">
        <f t="shared" si="0"/>
        <v>4.0330277777777788</v>
      </c>
      <c r="K49">
        <v>2.19</v>
      </c>
      <c r="L49">
        <v>-0.56999999999999995</v>
      </c>
      <c r="M49">
        <v>-0.24</v>
      </c>
      <c r="N49">
        <v>0.65</v>
      </c>
      <c r="O49">
        <v>1.7</v>
      </c>
      <c r="P49">
        <v>-0.54</v>
      </c>
      <c r="Q49">
        <v>-0.63</v>
      </c>
      <c r="R49">
        <v>1.63</v>
      </c>
      <c r="S49">
        <v>-0.25</v>
      </c>
    </row>
    <row r="50" spans="3:19" x14ac:dyDescent="0.35">
      <c r="C50">
        <v>48</v>
      </c>
      <c r="D50" t="s">
        <v>95</v>
      </c>
      <c r="E50" t="s">
        <v>27</v>
      </c>
      <c r="F50" t="s">
        <v>96</v>
      </c>
      <c r="G50">
        <v>65</v>
      </c>
      <c r="H50">
        <v>33.6</v>
      </c>
      <c r="I50">
        <v>1</v>
      </c>
      <c r="J50">
        <f t="shared" si="0"/>
        <v>2.1937499999999996</v>
      </c>
      <c r="K50">
        <v>0.84</v>
      </c>
      <c r="L50">
        <v>-1.55</v>
      </c>
      <c r="M50">
        <v>-0.41</v>
      </c>
      <c r="N50">
        <v>1.38</v>
      </c>
      <c r="O50">
        <v>-0.26</v>
      </c>
      <c r="P50">
        <v>2.76</v>
      </c>
      <c r="Q50">
        <v>1.67</v>
      </c>
      <c r="R50">
        <v>0</v>
      </c>
      <c r="S50">
        <v>-2</v>
      </c>
    </row>
    <row r="51" spans="3:19" x14ac:dyDescent="0.35">
      <c r="C51">
        <v>49</v>
      </c>
      <c r="D51" t="s">
        <v>97</v>
      </c>
      <c r="E51" t="s">
        <v>19</v>
      </c>
      <c r="F51" t="s">
        <v>87</v>
      </c>
      <c r="G51">
        <v>70</v>
      </c>
      <c r="H51">
        <v>29.8</v>
      </c>
      <c r="I51">
        <v>1</v>
      </c>
      <c r="J51">
        <f t="shared" si="0"/>
        <v>3.8694444444444445</v>
      </c>
      <c r="K51">
        <v>0.39</v>
      </c>
      <c r="L51">
        <v>-0.39</v>
      </c>
      <c r="M51">
        <v>0.02</v>
      </c>
      <c r="N51">
        <v>-0.08</v>
      </c>
      <c r="O51">
        <v>0.82</v>
      </c>
      <c r="P51">
        <v>-0.65</v>
      </c>
      <c r="Q51">
        <v>-0.17</v>
      </c>
      <c r="R51">
        <v>3.91</v>
      </c>
      <c r="S51">
        <v>0.13</v>
      </c>
    </row>
    <row r="52" spans="3:19" x14ac:dyDescent="0.35">
      <c r="C52">
        <v>50</v>
      </c>
      <c r="D52" t="s">
        <v>98</v>
      </c>
      <c r="E52" t="s">
        <v>27</v>
      </c>
      <c r="F52" t="s">
        <v>93</v>
      </c>
      <c r="G52">
        <v>68</v>
      </c>
      <c r="H52">
        <v>33.1</v>
      </c>
      <c r="I52">
        <v>2</v>
      </c>
      <c r="J52">
        <f t="shared" si="0"/>
        <v>3.7966666666666669</v>
      </c>
      <c r="K52">
        <v>0.56999999999999995</v>
      </c>
      <c r="L52">
        <v>0.26</v>
      </c>
      <c r="M52">
        <v>-0.25</v>
      </c>
      <c r="N52">
        <v>0.98</v>
      </c>
      <c r="O52">
        <v>-0.25</v>
      </c>
      <c r="P52">
        <v>3.06</v>
      </c>
      <c r="Q52">
        <v>0.51</v>
      </c>
      <c r="R52">
        <v>-0.48</v>
      </c>
      <c r="S52">
        <v>-2.39</v>
      </c>
    </row>
    <row r="53" spans="3:19" x14ac:dyDescent="0.35">
      <c r="C53">
        <v>51</v>
      </c>
      <c r="D53" t="s">
        <v>99</v>
      </c>
      <c r="E53" t="s">
        <v>16</v>
      </c>
      <c r="F53" t="s">
        <v>45</v>
      </c>
      <c r="G53">
        <v>63</v>
      </c>
      <c r="H53">
        <v>31.4</v>
      </c>
      <c r="I53">
        <v>1</v>
      </c>
      <c r="J53">
        <f t="shared" si="0"/>
        <v>2.31</v>
      </c>
      <c r="K53">
        <v>0.17</v>
      </c>
      <c r="L53">
        <v>-0.27</v>
      </c>
      <c r="M53">
        <v>0.33</v>
      </c>
      <c r="N53">
        <v>0.67</v>
      </c>
      <c r="O53">
        <v>-0.17</v>
      </c>
      <c r="P53">
        <v>1.48</v>
      </c>
      <c r="Q53">
        <v>1.45</v>
      </c>
      <c r="R53">
        <v>0.5</v>
      </c>
      <c r="S53">
        <v>-1.52</v>
      </c>
    </row>
    <row r="54" spans="3:19" x14ac:dyDescent="0.35">
      <c r="C54">
        <v>52</v>
      </c>
      <c r="D54" t="s">
        <v>100</v>
      </c>
      <c r="E54" t="s">
        <v>47</v>
      </c>
      <c r="F54" t="s">
        <v>93</v>
      </c>
      <c r="G54">
        <v>68</v>
      </c>
      <c r="H54">
        <v>25.2</v>
      </c>
      <c r="I54">
        <v>1</v>
      </c>
      <c r="J54">
        <f t="shared" si="0"/>
        <v>3.7588888888888889</v>
      </c>
      <c r="K54">
        <v>3.25</v>
      </c>
      <c r="L54">
        <v>-0.06</v>
      </c>
      <c r="M54">
        <v>-0.89</v>
      </c>
      <c r="N54">
        <v>0.1</v>
      </c>
      <c r="O54">
        <v>0.82</v>
      </c>
      <c r="P54">
        <v>-0.46</v>
      </c>
      <c r="Q54">
        <v>-0.51</v>
      </c>
      <c r="R54">
        <v>1.27</v>
      </c>
      <c r="S54">
        <v>0.46</v>
      </c>
    </row>
    <row r="55" spans="3:19" x14ac:dyDescent="0.35">
      <c r="C55">
        <v>53</v>
      </c>
      <c r="D55" t="s">
        <v>101</v>
      </c>
      <c r="E55" t="s">
        <v>22</v>
      </c>
      <c r="F55" t="s">
        <v>93</v>
      </c>
      <c r="G55">
        <v>70</v>
      </c>
      <c r="H55">
        <v>27.2</v>
      </c>
      <c r="I55">
        <v>1</v>
      </c>
      <c r="J55">
        <f t="shared" si="0"/>
        <v>3.1402777777777775</v>
      </c>
      <c r="K55">
        <v>2.76</v>
      </c>
      <c r="L55">
        <v>-0.3</v>
      </c>
      <c r="M55">
        <v>-1.1200000000000001</v>
      </c>
      <c r="N55">
        <v>0.22</v>
      </c>
      <c r="O55">
        <v>2.27</v>
      </c>
      <c r="P55">
        <v>-0.23</v>
      </c>
      <c r="Q55">
        <v>-1.1399999999999999</v>
      </c>
      <c r="R55">
        <v>1.18</v>
      </c>
      <c r="S55">
        <v>-0.41</v>
      </c>
    </row>
    <row r="56" spans="3:19" x14ac:dyDescent="0.35">
      <c r="C56">
        <v>54</v>
      </c>
      <c r="D56" t="s">
        <v>102</v>
      </c>
      <c r="E56" t="s">
        <v>16</v>
      </c>
      <c r="F56" t="s">
        <v>79</v>
      </c>
      <c r="G56">
        <v>70</v>
      </c>
      <c r="H56">
        <v>34.9</v>
      </c>
      <c r="I56">
        <v>1</v>
      </c>
      <c r="J56">
        <f t="shared" si="0"/>
        <v>2.401388888888889</v>
      </c>
      <c r="K56">
        <v>0.6</v>
      </c>
      <c r="L56">
        <v>1.7</v>
      </c>
      <c r="M56">
        <v>0.32</v>
      </c>
      <c r="N56">
        <v>1.44</v>
      </c>
      <c r="O56">
        <v>-0.48</v>
      </c>
      <c r="P56">
        <v>0.72</v>
      </c>
      <c r="Q56">
        <v>0.53</v>
      </c>
      <c r="R56">
        <v>-1.01</v>
      </c>
      <c r="S56">
        <v>-1.35</v>
      </c>
    </row>
    <row r="57" spans="3:19" x14ac:dyDescent="0.35">
      <c r="C57">
        <v>55</v>
      </c>
      <c r="D57" t="s">
        <v>103</v>
      </c>
      <c r="E57" t="s">
        <v>16</v>
      </c>
      <c r="F57" t="s">
        <v>28</v>
      </c>
      <c r="G57">
        <v>65</v>
      </c>
      <c r="H57">
        <v>34.700000000000003</v>
      </c>
      <c r="I57">
        <v>1</v>
      </c>
      <c r="J57">
        <f t="shared" si="0"/>
        <v>2.6993055555555556</v>
      </c>
      <c r="K57">
        <v>-0.14000000000000001</v>
      </c>
      <c r="L57">
        <v>0.15</v>
      </c>
      <c r="M57">
        <v>1.42</v>
      </c>
      <c r="N57">
        <v>1.35</v>
      </c>
      <c r="O57">
        <v>-0.25</v>
      </c>
      <c r="P57">
        <v>1</v>
      </c>
      <c r="Q57">
        <v>-0.17</v>
      </c>
      <c r="R57">
        <v>0.12</v>
      </c>
      <c r="S57">
        <v>-0.49</v>
      </c>
    </row>
    <row r="58" spans="3:19" x14ac:dyDescent="0.35">
      <c r="C58">
        <v>56</v>
      </c>
      <c r="D58" t="s">
        <v>104</v>
      </c>
      <c r="E58" t="s">
        <v>47</v>
      </c>
      <c r="F58" t="s">
        <v>41</v>
      </c>
      <c r="G58">
        <v>70</v>
      </c>
      <c r="H58">
        <v>34.5</v>
      </c>
      <c r="I58">
        <v>1</v>
      </c>
      <c r="J58">
        <f t="shared" si="0"/>
        <v>3.2861111111111114</v>
      </c>
      <c r="K58">
        <v>0.46</v>
      </c>
      <c r="L58">
        <v>0.4</v>
      </c>
      <c r="M58">
        <v>0.34</v>
      </c>
      <c r="N58">
        <v>0.99</v>
      </c>
      <c r="O58">
        <v>0.83</v>
      </c>
      <c r="P58">
        <v>0.46</v>
      </c>
      <c r="Q58">
        <v>-0.44</v>
      </c>
      <c r="R58">
        <v>0.19</v>
      </c>
      <c r="S58">
        <v>0.15</v>
      </c>
    </row>
    <row r="59" spans="3:19" x14ac:dyDescent="0.35">
      <c r="C59">
        <v>57</v>
      </c>
      <c r="D59" t="s">
        <v>105</v>
      </c>
      <c r="E59" t="s">
        <v>30</v>
      </c>
      <c r="F59" t="s">
        <v>54</v>
      </c>
      <c r="G59">
        <v>70</v>
      </c>
      <c r="H59">
        <v>34.4</v>
      </c>
      <c r="I59">
        <v>1</v>
      </c>
      <c r="J59">
        <f t="shared" si="0"/>
        <v>2.3722222222222222</v>
      </c>
      <c r="K59">
        <v>0.73</v>
      </c>
      <c r="L59">
        <v>-0.55000000000000004</v>
      </c>
      <c r="M59">
        <v>1</v>
      </c>
      <c r="N59">
        <v>1.19</v>
      </c>
      <c r="O59">
        <v>0.76</v>
      </c>
      <c r="P59">
        <v>-0.17</v>
      </c>
      <c r="Q59">
        <v>0.77</v>
      </c>
      <c r="R59">
        <v>-0.28999999999999998</v>
      </c>
      <c r="S59">
        <v>-1</v>
      </c>
    </row>
    <row r="60" spans="3:19" x14ac:dyDescent="0.35">
      <c r="C60">
        <v>58</v>
      </c>
      <c r="D60" t="s">
        <v>106</v>
      </c>
      <c r="E60" t="s">
        <v>16</v>
      </c>
      <c r="F60" t="s">
        <v>81</v>
      </c>
      <c r="G60">
        <v>67</v>
      </c>
      <c r="H60">
        <v>28.1</v>
      </c>
      <c r="I60">
        <v>1</v>
      </c>
      <c r="J60">
        <f t="shared" si="0"/>
        <v>2.8661111111111111</v>
      </c>
      <c r="K60">
        <v>0.24</v>
      </c>
      <c r="L60">
        <v>1.07</v>
      </c>
      <c r="M60">
        <v>-0.1</v>
      </c>
      <c r="N60">
        <v>0.03</v>
      </c>
      <c r="O60">
        <v>-0.38</v>
      </c>
      <c r="P60">
        <v>0.97</v>
      </c>
      <c r="Q60">
        <v>0.22</v>
      </c>
      <c r="R60">
        <v>1.1499999999999999</v>
      </c>
      <c r="S60">
        <v>-0.12</v>
      </c>
    </row>
    <row r="61" spans="3:19" x14ac:dyDescent="0.35">
      <c r="C61">
        <v>59</v>
      </c>
      <c r="D61" t="s">
        <v>107</v>
      </c>
      <c r="E61" t="s">
        <v>16</v>
      </c>
      <c r="F61" t="s">
        <v>81</v>
      </c>
      <c r="G61">
        <v>67</v>
      </c>
      <c r="H61">
        <v>28.3</v>
      </c>
      <c r="I61">
        <v>1</v>
      </c>
      <c r="J61">
        <f t="shared" si="0"/>
        <v>2.3915277777777781</v>
      </c>
      <c r="K61">
        <v>0.17</v>
      </c>
      <c r="L61">
        <v>0.43</v>
      </c>
      <c r="M61">
        <v>-0.85</v>
      </c>
      <c r="N61">
        <v>-0.16</v>
      </c>
      <c r="O61">
        <v>0.67</v>
      </c>
      <c r="P61">
        <v>1.17</v>
      </c>
      <c r="Q61">
        <v>2.39</v>
      </c>
      <c r="R61">
        <v>-0.48</v>
      </c>
      <c r="S61">
        <v>-0.77</v>
      </c>
    </row>
    <row r="62" spans="3:19" x14ac:dyDescent="0.35">
      <c r="C62">
        <v>60</v>
      </c>
      <c r="D62" t="s">
        <v>108</v>
      </c>
      <c r="E62" t="s">
        <v>30</v>
      </c>
      <c r="F62" t="s">
        <v>109</v>
      </c>
      <c r="G62">
        <v>58</v>
      </c>
      <c r="H62">
        <v>33.200000000000003</v>
      </c>
      <c r="I62">
        <v>1</v>
      </c>
      <c r="J62">
        <f t="shared" si="0"/>
        <v>2.2877777777777779</v>
      </c>
      <c r="K62">
        <v>0.56000000000000005</v>
      </c>
      <c r="L62">
        <v>1.1000000000000001</v>
      </c>
      <c r="M62">
        <v>0.09</v>
      </c>
      <c r="N62">
        <v>0.96</v>
      </c>
      <c r="O62">
        <v>0.53</v>
      </c>
      <c r="P62">
        <v>0.72</v>
      </c>
      <c r="Q62">
        <v>-0.46</v>
      </c>
      <c r="R62">
        <v>-0.31</v>
      </c>
      <c r="S62">
        <v>-0.35</v>
      </c>
    </row>
    <row r="63" spans="3:19" x14ac:dyDescent="0.35">
      <c r="C63">
        <v>61</v>
      </c>
      <c r="D63" t="s">
        <v>110</v>
      </c>
      <c r="E63" t="s">
        <v>27</v>
      </c>
      <c r="F63" t="s">
        <v>54</v>
      </c>
      <c r="G63">
        <v>48</v>
      </c>
      <c r="H63">
        <v>30.7</v>
      </c>
      <c r="I63">
        <v>1</v>
      </c>
      <c r="J63">
        <f t="shared" si="0"/>
        <v>1.7066666666666663</v>
      </c>
      <c r="K63">
        <v>-0.93</v>
      </c>
      <c r="L63">
        <v>1.66</v>
      </c>
      <c r="M63">
        <v>1.68</v>
      </c>
      <c r="N63">
        <v>0.87</v>
      </c>
      <c r="O63">
        <v>-0.48</v>
      </c>
      <c r="P63">
        <v>0.84</v>
      </c>
      <c r="Q63">
        <v>-0.12</v>
      </c>
      <c r="R63">
        <v>-0.34</v>
      </c>
      <c r="S63">
        <v>-0.62</v>
      </c>
    </row>
    <row r="64" spans="3:19" x14ac:dyDescent="0.35">
      <c r="C64">
        <v>62</v>
      </c>
      <c r="D64" t="s">
        <v>111</v>
      </c>
      <c r="E64" t="s">
        <v>47</v>
      </c>
      <c r="F64" t="s">
        <v>87</v>
      </c>
      <c r="G64">
        <v>60</v>
      </c>
      <c r="H64">
        <v>32.5</v>
      </c>
      <c r="I64">
        <v>1</v>
      </c>
      <c r="J64">
        <f t="shared" si="0"/>
        <v>2.666666666666667</v>
      </c>
      <c r="K64">
        <v>0.88</v>
      </c>
      <c r="L64">
        <v>0.66</v>
      </c>
      <c r="M64">
        <v>0.02</v>
      </c>
      <c r="N64">
        <v>0.81</v>
      </c>
      <c r="O64">
        <v>-0.1</v>
      </c>
      <c r="P64">
        <v>-0.28000000000000003</v>
      </c>
      <c r="Q64">
        <v>0.99</v>
      </c>
      <c r="R64">
        <v>-7.0000000000000007E-2</v>
      </c>
      <c r="S64">
        <v>0.28999999999999998</v>
      </c>
    </row>
    <row r="65" spans="3:19" x14ac:dyDescent="0.35">
      <c r="C65">
        <v>63</v>
      </c>
      <c r="D65" t="s">
        <v>112</v>
      </c>
      <c r="E65" t="s">
        <v>22</v>
      </c>
      <c r="F65" t="s">
        <v>63</v>
      </c>
      <c r="G65">
        <v>60</v>
      </c>
      <c r="H65">
        <v>27.5</v>
      </c>
      <c r="I65">
        <v>1</v>
      </c>
      <c r="J65">
        <f t="shared" si="0"/>
        <v>2.7333333333333334</v>
      </c>
      <c r="K65">
        <v>3.06</v>
      </c>
      <c r="L65">
        <v>-0.37</v>
      </c>
      <c r="M65">
        <v>-0.83</v>
      </c>
      <c r="N65">
        <v>0.04</v>
      </c>
      <c r="O65">
        <v>0.95</v>
      </c>
      <c r="P65">
        <v>-0.35</v>
      </c>
      <c r="Q65">
        <v>-0.97</v>
      </c>
      <c r="R65">
        <v>1.32</v>
      </c>
      <c r="S65">
        <v>0.43</v>
      </c>
    </row>
    <row r="66" spans="3:19" x14ac:dyDescent="0.35">
      <c r="C66">
        <v>64</v>
      </c>
      <c r="D66" t="s">
        <v>113</v>
      </c>
      <c r="E66" t="s">
        <v>16</v>
      </c>
      <c r="F66" t="s">
        <v>91</v>
      </c>
      <c r="G66">
        <v>67</v>
      </c>
      <c r="H66">
        <v>33.1</v>
      </c>
      <c r="I66">
        <v>1</v>
      </c>
      <c r="J66">
        <f t="shared" si="0"/>
        <v>1.4144444444444444</v>
      </c>
      <c r="K66">
        <v>-1.39</v>
      </c>
      <c r="L66">
        <v>-1.06</v>
      </c>
      <c r="M66">
        <v>0.97</v>
      </c>
      <c r="N66">
        <v>-0.21</v>
      </c>
      <c r="O66">
        <v>0.62</v>
      </c>
      <c r="P66">
        <v>2.6</v>
      </c>
      <c r="Q66">
        <v>1.57</v>
      </c>
      <c r="R66">
        <v>0.22</v>
      </c>
      <c r="S66">
        <v>-1.8</v>
      </c>
    </row>
    <row r="67" spans="3:19" x14ac:dyDescent="0.35">
      <c r="C67">
        <v>65</v>
      </c>
      <c r="D67" t="s">
        <v>114</v>
      </c>
      <c r="E67" t="s">
        <v>115</v>
      </c>
      <c r="F67" t="s">
        <v>96</v>
      </c>
      <c r="G67">
        <v>70</v>
      </c>
      <c r="H67">
        <v>29.6</v>
      </c>
      <c r="I67">
        <v>1</v>
      </c>
      <c r="J67">
        <f t="shared" si="0"/>
        <v>2.2652777777777779</v>
      </c>
      <c r="K67">
        <v>-0.05</v>
      </c>
      <c r="L67">
        <v>0.51</v>
      </c>
      <c r="M67">
        <v>2.54</v>
      </c>
      <c r="N67">
        <v>0.9</v>
      </c>
      <c r="O67">
        <v>-0.17</v>
      </c>
      <c r="P67">
        <v>0.23</v>
      </c>
      <c r="Q67">
        <v>-0.1</v>
      </c>
      <c r="R67">
        <v>-0.82</v>
      </c>
      <c r="S67">
        <v>-0.71</v>
      </c>
    </row>
    <row r="68" spans="3:19" x14ac:dyDescent="0.35">
      <c r="C68">
        <v>66</v>
      </c>
      <c r="D68" t="s">
        <v>116</v>
      </c>
      <c r="E68" t="s">
        <v>22</v>
      </c>
      <c r="F68" t="s">
        <v>117</v>
      </c>
      <c r="G68">
        <v>68</v>
      </c>
      <c r="H68">
        <v>23.2</v>
      </c>
      <c r="I68">
        <v>1</v>
      </c>
      <c r="J68">
        <f t="shared" ref="J68:J131" si="1">$G68/72*(K68*K$1 + L68*L$1 + M68*M$1 + N68*N$1 + O68*O$1 + P68*P$1 + Q68*Q$1 + R68*R$1 + S68*S$1)*I68</f>
        <v>3.3905555555555558</v>
      </c>
      <c r="K68">
        <v>3.51</v>
      </c>
      <c r="L68">
        <v>-2.13</v>
      </c>
      <c r="M68">
        <v>-1.73</v>
      </c>
      <c r="N68">
        <v>-0.56000000000000005</v>
      </c>
      <c r="O68">
        <v>1.02</v>
      </c>
      <c r="P68">
        <v>-1.02</v>
      </c>
      <c r="Q68">
        <v>7.0000000000000007E-2</v>
      </c>
      <c r="R68">
        <v>3.41</v>
      </c>
      <c r="S68">
        <v>1.02</v>
      </c>
    </row>
    <row r="69" spans="3:19" x14ac:dyDescent="0.35">
      <c r="C69">
        <v>67</v>
      </c>
      <c r="D69" t="s">
        <v>118</v>
      </c>
      <c r="E69" t="s">
        <v>16</v>
      </c>
      <c r="F69" t="s">
        <v>87</v>
      </c>
      <c r="G69">
        <v>62</v>
      </c>
      <c r="H69">
        <v>30.8</v>
      </c>
      <c r="I69">
        <v>1</v>
      </c>
      <c r="J69">
        <f t="shared" si="1"/>
        <v>1.8083333333333338</v>
      </c>
      <c r="K69">
        <v>-0.47</v>
      </c>
      <c r="L69">
        <v>1.91</v>
      </c>
      <c r="M69">
        <v>0.09</v>
      </c>
      <c r="N69">
        <v>0.42</v>
      </c>
      <c r="O69">
        <v>0.05</v>
      </c>
      <c r="P69">
        <v>2.56</v>
      </c>
      <c r="Q69">
        <v>-0.7</v>
      </c>
      <c r="R69">
        <v>-0.79</v>
      </c>
      <c r="S69">
        <v>-0.97</v>
      </c>
    </row>
    <row r="70" spans="3:19" x14ac:dyDescent="0.35">
      <c r="C70">
        <v>68</v>
      </c>
      <c r="D70" t="s">
        <v>119</v>
      </c>
      <c r="E70" t="s">
        <v>19</v>
      </c>
      <c r="F70" t="s">
        <v>75</v>
      </c>
      <c r="G70">
        <v>62</v>
      </c>
      <c r="H70">
        <v>30.2</v>
      </c>
      <c r="I70">
        <v>1</v>
      </c>
      <c r="J70">
        <f t="shared" si="1"/>
        <v>2.5488888888888885</v>
      </c>
      <c r="K70">
        <v>0.41</v>
      </c>
      <c r="L70">
        <v>0.17</v>
      </c>
      <c r="M70">
        <v>-0.3</v>
      </c>
      <c r="N70">
        <v>-0.17</v>
      </c>
      <c r="O70">
        <v>1</v>
      </c>
      <c r="P70">
        <v>0.86</v>
      </c>
      <c r="Q70">
        <v>-0.22</v>
      </c>
      <c r="R70">
        <v>0.94</v>
      </c>
      <c r="S70">
        <v>0.27</v>
      </c>
    </row>
    <row r="71" spans="3:19" x14ac:dyDescent="0.35">
      <c r="C71">
        <v>69</v>
      </c>
      <c r="D71" t="s">
        <v>120</v>
      </c>
      <c r="E71" t="s">
        <v>30</v>
      </c>
      <c r="F71" t="s">
        <v>72</v>
      </c>
      <c r="G71">
        <v>55</v>
      </c>
      <c r="H71">
        <v>27.8</v>
      </c>
      <c r="I71">
        <v>1</v>
      </c>
      <c r="J71">
        <f t="shared" si="1"/>
        <v>2.1236111111111113</v>
      </c>
      <c r="K71">
        <v>1.04</v>
      </c>
      <c r="L71">
        <v>0.97</v>
      </c>
      <c r="M71">
        <v>0.81</v>
      </c>
      <c r="N71">
        <v>0.39</v>
      </c>
      <c r="O71">
        <v>-0.5</v>
      </c>
      <c r="P71">
        <v>-0.36</v>
      </c>
      <c r="Q71">
        <v>0.68</v>
      </c>
      <c r="R71">
        <v>-0.34</v>
      </c>
      <c r="S71">
        <v>0.09</v>
      </c>
    </row>
    <row r="72" spans="3:19" x14ac:dyDescent="0.35">
      <c r="C72">
        <v>70</v>
      </c>
      <c r="D72" t="s">
        <v>121</v>
      </c>
      <c r="E72" t="s">
        <v>22</v>
      </c>
      <c r="F72" t="s">
        <v>66</v>
      </c>
      <c r="G72">
        <v>67</v>
      </c>
      <c r="H72">
        <v>32.6</v>
      </c>
      <c r="I72">
        <v>1</v>
      </c>
      <c r="J72">
        <f t="shared" si="1"/>
        <v>2.2705555555555561</v>
      </c>
      <c r="K72">
        <v>1.61</v>
      </c>
      <c r="L72">
        <v>-0.52</v>
      </c>
      <c r="M72">
        <v>-1.5</v>
      </c>
      <c r="N72">
        <v>-7.0000000000000007E-2</v>
      </c>
      <c r="O72">
        <v>2.13</v>
      </c>
      <c r="P72">
        <v>-0.59</v>
      </c>
      <c r="Q72">
        <v>0.02</v>
      </c>
      <c r="R72">
        <v>1.66</v>
      </c>
      <c r="S72">
        <v>-0.3</v>
      </c>
    </row>
    <row r="73" spans="3:19" x14ac:dyDescent="0.35">
      <c r="C73">
        <v>71</v>
      </c>
      <c r="D73" t="s">
        <v>122</v>
      </c>
      <c r="E73" t="s">
        <v>19</v>
      </c>
      <c r="F73" t="s">
        <v>66</v>
      </c>
      <c r="G73">
        <v>50</v>
      </c>
      <c r="H73">
        <v>32.5</v>
      </c>
      <c r="I73">
        <v>1</v>
      </c>
      <c r="J73">
        <f t="shared" si="1"/>
        <v>1.6041666666666667</v>
      </c>
      <c r="K73">
        <v>-0.75</v>
      </c>
      <c r="L73">
        <v>1.1000000000000001</v>
      </c>
      <c r="M73">
        <v>1.01</v>
      </c>
      <c r="N73">
        <v>0.67</v>
      </c>
      <c r="O73">
        <v>1</v>
      </c>
      <c r="P73">
        <v>-0.44</v>
      </c>
      <c r="Q73">
        <v>0.05</v>
      </c>
      <c r="R73">
        <v>0.02</v>
      </c>
      <c r="S73">
        <v>-0.35</v>
      </c>
    </row>
    <row r="74" spans="3:19" x14ac:dyDescent="0.35">
      <c r="C74">
        <v>72</v>
      </c>
      <c r="D74" t="s">
        <v>123</v>
      </c>
      <c r="E74" t="s">
        <v>19</v>
      </c>
      <c r="F74" t="s">
        <v>96</v>
      </c>
      <c r="G74">
        <v>67</v>
      </c>
      <c r="H74">
        <v>25.3</v>
      </c>
      <c r="I74">
        <v>1</v>
      </c>
      <c r="J74">
        <f t="shared" si="1"/>
        <v>2.7637500000000004</v>
      </c>
      <c r="K74">
        <v>3.01</v>
      </c>
      <c r="L74">
        <v>0.04</v>
      </c>
      <c r="M74">
        <v>-1.73</v>
      </c>
      <c r="N74">
        <v>-0.36</v>
      </c>
      <c r="O74">
        <v>1</v>
      </c>
      <c r="P74">
        <v>-0.84</v>
      </c>
      <c r="Q74">
        <v>-0.22</v>
      </c>
      <c r="R74">
        <v>1.51</v>
      </c>
      <c r="S74">
        <v>0.56000000000000005</v>
      </c>
    </row>
    <row r="75" spans="3:19" x14ac:dyDescent="0.35">
      <c r="C75">
        <v>73</v>
      </c>
      <c r="D75" t="s">
        <v>124</v>
      </c>
      <c r="E75" t="s">
        <v>30</v>
      </c>
      <c r="F75" t="s">
        <v>39</v>
      </c>
      <c r="G75">
        <v>69</v>
      </c>
      <c r="H75">
        <v>31.6</v>
      </c>
      <c r="I75">
        <v>1</v>
      </c>
      <c r="J75">
        <f t="shared" si="1"/>
        <v>2.4916666666666663</v>
      </c>
      <c r="K75">
        <v>0.51</v>
      </c>
      <c r="L75">
        <v>0.43</v>
      </c>
      <c r="M75">
        <v>0.01</v>
      </c>
      <c r="N75">
        <v>-0.39</v>
      </c>
      <c r="O75">
        <v>-0.1</v>
      </c>
      <c r="P75">
        <v>-0.21</v>
      </c>
      <c r="Q75">
        <v>1.84</v>
      </c>
      <c r="R75">
        <v>0.46</v>
      </c>
      <c r="S75">
        <v>0.05</v>
      </c>
    </row>
    <row r="76" spans="3:19" x14ac:dyDescent="0.35">
      <c r="C76">
        <v>74</v>
      </c>
      <c r="D76" t="s">
        <v>125</v>
      </c>
      <c r="E76" t="s">
        <v>16</v>
      </c>
      <c r="F76" t="s">
        <v>91</v>
      </c>
      <c r="G76">
        <v>62</v>
      </c>
      <c r="H76">
        <v>29</v>
      </c>
      <c r="I76">
        <v>1</v>
      </c>
      <c r="J76">
        <f t="shared" si="1"/>
        <v>1.4638888888888888</v>
      </c>
      <c r="K76">
        <v>0.51</v>
      </c>
      <c r="L76">
        <v>0.49</v>
      </c>
      <c r="M76">
        <v>-0.32</v>
      </c>
      <c r="N76">
        <v>0.32</v>
      </c>
      <c r="O76">
        <v>0.03</v>
      </c>
      <c r="P76">
        <v>1.51</v>
      </c>
      <c r="Q76">
        <v>0.51</v>
      </c>
      <c r="R76">
        <v>-0.28999999999999998</v>
      </c>
      <c r="S76">
        <v>-1.06</v>
      </c>
    </row>
    <row r="77" spans="3:19" x14ac:dyDescent="0.35">
      <c r="C77">
        <v>75</v>
      </c>
      <c r="D77" t="s">
        <v>126</v>
      </c>
      <c r="E77" t="s">
        <v>22</v>
      </c>
      <c r="F77" t="s">
        <v>35</v>
      </c>
      <c r="G77">
        <v>59</v>
      </c>
      <c r="H77">
        <v>29.7</v>
      </c>
      <c r="I77">
        <v>1</v>
      </c>
      <c r="J77">
        <f t="shared" si="1"/>
        <v>1.9584722222222226</v>
      </c>
      <c r="K77">
        <v>3.14</v>
      </c>
      <c r="L77">
        <v>-2.86</v>
      </c>
      <c r="M77">
        <v>-1.73</v>
      </c>
      <c r="N77">
        <v>-0.22</v>
      </c>
      <c r="O77">
        <v>2.42</v>
      </c>
      <c r="P77">
        <v>-0.56999999999999995</v>
      </c>
      <c r="Q77">
        <v>-0.15</v>
      </c>
      <c r="R77">
        <v>2.4700000000000002</v>
      </c>
      <c r="S77">
        <v>-0.11</v>
      </c>
    </row>
    <row r="78" spans="3:19" x14ac:dyDescent="0.35">
      <c r="C78">
        <v>76</v>
      </c>
      <c r="D78" t="s">
        <v>127</v>
      </c>
      <c r="E78" t="s">
        <v>19</v>
      </c>
      <c r="F78" t="s">
        <v>79</v>
      </c>
      <c r="G78">
        <v>54</v>
      </c>
      <c r="H78">
        <v>29.5</v>
      </c>
      <c r="I78">
        <v>1</v>
      </c>
      <c r="J78">
        <f t="shared" si="1"/>
        <v>1.395</v>
      </c>
      <c r="K78">
        <v>-0.08</v>
      </c>
      <c r="L78">
        <v>1.43</v>
      </c>
      <c r="M78">
        <v>0.94</v>
      </c>
      <c r="N78">
        <v>0.42</v>
      </c>
      <c r="O78">
        <v>1.26</v>
      </c>
      <c r="P78">
        <v>0.16</v>
      </c>
      <c r="Q78">
        <v>-0.92</v>
      </c>
      <c r="R78">
        <v>-0.53</v>
      </c>
      <c r="S78">
        <v>-0.82</v>
      </c>
    </row>
    <row r="79" spans="3:19" x14ac:dyDescent="0.35">
      <c r="C79">
        <v>77</v>
      </c>
      <c r="D79" t="s">
        <v>128</v>
      </c>
      <c r="E79" t="s">
        <v>129</v>
      </c>
      <c r="F79" t="s">
        <v>91</v>
      </c>
      <c r="G79">
        <v>60</v>
      </c>
      <c r="H79">
        <v>31.5</v>
      </c>
      <c r="I79">
        <v>4</v>
      </c>
      <c r="J79">
        <f t="shared" si="1"/>
        <v>3.6333333333333302</v>
      </c>
      <c r="K79">
        <v>5.22</v>
      </c>
      <c r="L79">
        <v>-4.49</v>
      </c>
      <c r="M79">
        <v>-1.24</v>
      </c>
      <c r="N79">
        <v>1.93</v>
      </c>
      <c r="O79">
        <v>1.24</v>
      </c>
      <c r="P79">
        <v>7.0000000000000007E-2</v>
      </c>
      <c r="Q79">
        <v>-0.02</v>
      </c>
      <c r="R79">
        <v>0.05</v>
      </c>
      <c r="S79">
        <v>-1.67</v>
      </c>
    </row>
    <row r="80" spans="3:19" x14ac:dyDescent="0.35">
      <c r="C80">
        <v>78</v>
      </c>
      <c r="D80" t="s">
        <v>130</v>
      </c>
      <c r="E80" t="s">
        <v>47</v>
      </c>
      <c r="F80" t="s">
        <v>68</v>
      </c>
      <c r="G80">
        <v>64</v>
      </c>
      <c r="H80">
        <v>32.9</v>
      </c>
      <c r="I80">
        <v>1</v>
      </c>
      <c r="J80">
        <f t="shared" si="1"/>
        <v>1.2888888888888885</v>
      </c>
      <c r="K80">
        <v>-0.22</v>
      </c>
      <c r="L80">
        <v>2.5</v>
      </c>
      <c r="M80">
        <v>1.67</v>
      </c>
      <c r="N80">
        <v>1.02</v>
      </c>
      <c r="O80">
        <v>-0.27</v>
      </c>
      <c r="P80">
        <v>-0.18</v>
      </c>
      <c r="Q80">
        <v>-0.94</v>
      </c>
      <c r="R80">
        <v>-1.03</v>
      </c>
      <c r="S80">
        <v>-1.1000000000000001</v>
      </c>
    </row>
    <row r="81" spans="3:19" x14ac:dyDescent="0.35">
      <c r="C81">
        <v>79</v>
      </c>
      <c r="D81" t="s">
        <v>131</v>
      </c>
      <c r="E81" t="s">
        <v>30</v>
      </c>
      <c r="F81" t="s">
        <v>87</v>
      </c>
      <c r="G81">
        <v>60</v>
      </c>
      <c r="H81">
        <v>31.7</v>
      </c>
      <c r="I81">
        <v>1</v>
      </c>
      <c r="J81">
        <f t="shared" si="1"/>
        <v>0.86666666666666725</v>
      </c>
      <c r="K81">
        <v>-1.1299999999999999</v>
      </c>
      <c r="L81">
        <v>0.8</v>
      </c>
      <c r="M81">
        <v>0.56000000000000005</v>
      </c>
      <c r="N81">
        <v>0.8</v>
      </c>
      <c r="O81">
        <v>0.01</v>
      </c>
      <c r="P81">
        <v>1.05</v>
      </c>
      <c r="Q81">
        <v>1.31</v>
      </c>
      <c r="R81">
        <v>-0.72</v>
      </c>
      <c r="S81">
        <v>-1.64</v>
      </c>
    </row>
    <row r="82" spans="3:19" x14ac:dyDescent="0.35">
      <c r="C82">
        <v>80</v>
      </c>
      <c r="D82" t="s">
        <v>132</v>
      </c>
      <c r="E82" t="s">
        <v>27</v>
      </c>
      <c r="F82" t="s">
        <v>117</v>
      </c>
      <c r="G82">
        <v>67</v>
      </c>
      <c r="H82">
        <v>32.5</v>
      </c>
      <c r="I82">
        <v>1</v>
      </c>
      <c r="J82">
        <f t="shared" si="1"/>
        <v>1.2004166666666665</v>
      </c>
      <c r="K82">
        <v>-0.56000000000000005</v>
      </c>
      <c r="L82">
        <v>-0.86</v>
      </c>
      <c r="M82">
        <v>-1.0900000000000001</v>
      </c>
      <c r="N82">
        <v>-0.18</v>
      </c>
      <c r="O82">
        <v>0.13</v>
      </c>
      <c r="P82">
        <v>2.9</v>
      </c>
      <c r="Q82">
        <v>2.1800000000000002</v>
      </c>
      <c r="R82">
        <v>-0.12</v>
      </c>
      <c r="S82">
        <v>-1.1100000000000001</v>
      </c>
    </row>
    <row r="83" spans="3:19" x14ac:dyDescent="0.35">
      <c r="C83">
        <v>81</v>
      </c>
      <c r="D83" t="s">
        <v>133</v>
      </c>
      <c r="E83" t="s">
        <v>22</v>
      </c>
      <c r="F83" t="s">
        <v>54</v>
      </c>
      <c r="G83">
        <v>70</v>
      </c>
      <c r="H83">
        <v>26.1</v>
      </c>
      <c r="I83">
        <v>1</v>
      </c>
      <c r="J83">
        <f t="shared" si="1"/>
        <v>2.4888888888888885</v>
      </c>
      <c r="K83">
        <v>1.71</v>
      </c>
      <c r="L83">
        <v>-0.1</v>
      </c>
      <c r="M83">
        <v>-1.1000000000000001</v>
      </c>
      <c r="N83">
        <v>-0.51</v>
      </c>
      <c r="O83">
        <v>0.89</v>
      </c>
      <c r="P83">
        <v>-0.39</v>
      </c>
      <c r="Q83">
        <v>-0.56000000000000005</v>
      </c>
      <c r="R83">
        <v>1.92</v>
      </c>
      <c r="S83">
        <v>0.7</v>
      </c>
    </row>
    <row r="84" spans="3:19" x14ac:dyDescent="0.35">
      <c r="C84">
        <v>82</v>
      </c>
      <c r="D84" t="s">
        <v>134</v>
      </c>
      <c r="E84" t="s">
        <v>19</v>
      </c>
      <c r="F84" t="s">
        <v>25</v>
      </c>
      <c r="G84">
        <v>67</v>
      </c>
      <c r="H84">
        <v>31.2</v>
      </c>
      <c r="I84">
        <v>1</v>
      </c>
      <c r="J84">
        <f t="shared" si="1"/>
        <v>1.0980555555555551</v>
      </c>
      <c r="K84">
        <v>-0.6</v>
      </c>
      <c r="L84">
        <v>-0.32</v>
      </c>
      <c r="M84">
        <v>-0.76</v>
      </c>
      <c r="N84">
        <v>-0.69</v>
      </c>
      <c r="O84">
        <v>0.73</v>
      </c>
      <c r="P84">
        <v>2.0099999999999998</v>
      </c>
      <c r="Q84">
        <v>1.18</v>
      </c>
      <c r="R84">
        <v>0.77</v>
      </c>
      <c r="S84">
        <v>-1.1399999999999999</v>
      </c>
    </row>
    <row r="85" spans="3:19" x14ac:dyDescent="0.35">
      <c r="C85">
        <v>83</v>
      </c>
      <c r="D85" t="s">
        <v>135</v>
      </c>
      <c r="E85" t="s">
        <v>22</v>
      </c>
      <c r="F85" t="s">
        <v>43</v>
      </c>
      <c r="G85">
        <v>70</v>
      </c>
      <c r="H85">
        <v>26.4</v>
      </c>
      <c r="I85">
        <v>1</v>
      </c>
      <c r="J85">
        <f t="shared" si="1"/>
        <v>2.2069444444444444</v>
      </c>
      <c r="K85">
        <v>3.03</v>
      </c>
      <c r="L85">
        <v>-1.75</v>
      </c>
      <c r="M85">
        <v>-1.71</v>
      </c>
      <c r="N85">
        <v>-0.35</v>
      </c>
      <c r="O85">
        <v>1.96</v>
      </c>
      <c r="P85">
        <v>-0.56000000000000005</v>
      </c>
      <c r="Q85">
        <v>-0.94</v>
      </c>
      <c r="R85">
        <v>2.1800000000000002</v>
      </c>
      <c r="S85">
        <v>0.41</v>
      </c>
    </row>
    <row r="86" spans="3:19" x14ac:dyDescent="0.35">
      <c r="C86">
        <v>84</v>
      </c>
      <c r="D86" t="s">
        <v>136</v>
      </c>
      <c r="E86" t="s">
        <v>19</v>
      </c>
      <c r="F86" t="s">
        <v>96</v>
      </c>
      <c r="G86">
        <v>60</v>
      </c>
      <c r="H86">
        <v>22.4</v>
      </c>
      <c r="I86">
        <v>1</v>
      </c>
      <c r="J86">
        <f t="shared" si="1"/>
        <v>1.9083333333333334</v>
      </c>
      <c r="K86">
        <v>2.6</v>
      </c>
      <c r="L86">
        <v>-1.06</v>
      </c>
      <c r="M86">
        <v>-1.66</v>
      </c>
      <c r="N86">
        <v>-0.43</v>
      </c>
      <c r="O86">
        <v>1.68</v>
      </c>
      <c r="P86">
        <v>-0.91</v>
      </c>
      <c r="Q86">
        <v>-1.55</v>
      </c>
      <c r="R86">
        <v>3.14</v>
      </c>
      <c r="S86">
        <v>0.48</v>
      </c>
    </row>
    <row r="87" spans="3:19" x14ac:dyDescent="0.35">
      <c r="C87">
        <v>85</v>
      </c>
      <c r="D87" t="s">
        <v>137</v>
      </c>
      <c r="E87" t="s">
        <v>27</v>
      </c>
      <c r="F87" t="s">
        <v>17</v>
      </c>
      <c r="G87">
        <v>55</v>
      </c>
      <c r="H87">
        <v>30.1</v>
      </c>
      <c r="I87">
        <v>1</v>
      </c>
      <c r="J87">
        <f t="shared" si="1"/>
        <v>-0.31319444444444489</v>
      </c>
      <c r="K87">
        <v>-0.85</v>
      </c>
      <c r="L87">
        <v>-0.67</v>
      </c>
      <c r="M87">
        <v>0.33</v>
      </c>
      <c r="N87">
        <v>0.56999999999999995</v>
      </c>
      <c r="O87">
        <v>-0.5</v>
      </c>
      <c r="P87">
        <v>2.81</v>
      </c>
      <c r="Q87">
        <v>0.7</v>
      </c>
      <c r="R87">
        <v>0.19</v>
      </c>
      <c r="S87">
        <v>-2.99</v>
      </c>
    </row>
    <row r="88" spans="3:19" x14ac:dyDescent="0.35">
      <c r="C88">
        <v>86</v>
      </c>
      <c r="D88" t="s">
        <v>138</v>
      </c>
      <c r="E88" t="s">
        <v>47</v>
      </c>
      <c r="F88" t="s">
        <v>33</v>
      </c>
      <c r="G88">
        <v>64</v>
      </c>
      <c r="H88">
        <v>26.4</v>
      </c>
      <c r="I88">
        <v>1</v>
      </c>
      <c r="J88">
        <f t="shared" si="1"/>
        <v>1.626666666666666</v>
      </c>
      <c r="K88">
        <v>0.69</v>
      </c>
      <c r="L88">
        <v>0.65</v>
      </c>
      <c r="M88">
        <v>0.59</v>
      </c>
      <c r="N88">
        <v>0.25</v>
      </c>
      <c r="O88">
        <v>0.8</v>
      </c>
      <c r="P88">
        <v>-0.7</v>
      </c>
      <c r="Q88">
        <v>-0.27</v>
      </c>
      <c r="R88">
        <v>-0.22</v>
      </c>
      <c r="S88">
        <v>0.04</v>
      </c>
    </row>
    <row r="89" spans="3:19" x14ac:dyDescent="0.35">
      <c r="C89">
        <v>87</v>
      </c>
      <c r="D89" t="s">
        <v>139</v>
      </c>
      <c r="E89" t="s">
        <v>16</v>
      </c>
      <c r="F89" t="s">
        <v>54</v>
      </c>
      <c r="G89">
        <v>67</v>
      </c>
      <c r="H89">
        <v>32.1</v>
      </c>
      <c r="I89">
        <v>1</v>
      </c>
      <c r="J89">
        <f t="shared" si="1"/>
        <v>1.3958333333333335</v>
      </c>
      <c r="K89">
        <v>-2.13</v>
      </c>
      <c r="L89">
        <v>0.71</v>
      </c>
      <c r="M89">
        <v>0.9</v>
      </c>
      <c r="N89">
        <v>-0.05</v>
      </c>
      <c r="O89">
        <v>-0.38</v>
      </c>
      <c r="P89">
        <v>1.21</v>
      </c>
      <c r="Q89">
        <v>1.72</v>
      </c>
      <c r="R89">
        <v>-7.0000000000000007E-2</v>
      </c>
      <c r="S89">
        <v>-0.41</v>
      </c>
    </row>
    <row r="90" spans="3:19" x14ac:dyDescent="0.35">
      <c r="C90">
        <v>88</v>
      </c>
      <c r="D90" t="s">
        <v>140</v>
      </c>
      <c r="E90" t="s">
        <v>47</v>
      </c>
      <c r="F90" t="s">
        <v>25</v>
      </c>
      <c r="G90">
        <v>64</v>
      </c>
      <c r="H90">
        <v>31.6</v>
      </c>
      <c r="I90">
        <v>1</v>
      </c>
      <c r="J90">
        <f t="shared" si="1"/>
        <v>1.4755555555555555</v>
      </c>
      <c r="K90">
        <v>-0.39</v>
      </c>
      <c r="L90">
        <v>-0.01</v>
      </c>
      <c r="M90">
        <v>0.45</v>
      </c>
      <c r="N90">
        <v>0.6</v>
      </c>
      <c r="O90">
        <v>0.22</v>
      </c>
      <c r="P90">
        <v>-0.56999999999999995</v>
      </c>
      <c r="Q90">
        <v>0.8</v>
      </c>
      <c r="R90">
        <v>0.55000000000000004</v>
      </c>
      <c r="S90">
        <v>0.01</v>
      </c>
    </row>
    <row r="91" spans="3:19" x14ac:dyDescent="0.35">
      <c r="C91">
        <v>89</v>
      </c>
      <c r="D91" t="s">
        <v>141</v>
      </c>
      <c r="E91" t="s">
        <v>30</v>
      </c>
      <c r="F91" t="s">
        <v>52</v>
      </c>
      <c r="G91">
        <v>70</v>
      </c>
      <c r="H91">
        <v>30.2</v>
      </c>
      <c r="I91">
        <v>1</v>
      </c>
      <c r="J91">
        <f t="shared" si="1"/>
        <v>2.0513888888888889</v>
      </c>
      <c r="K91">
        <v>0.26</v>
      </c>
      <c r="L91">
        <v>0.56999999999999995</v>
      </c>
      <c r="M91">
        <v>2.61</v>
      </c>
      <c r="N91">
        <v>0.06</v>
      </c>
      <c r="O91">
        <v>-0.65</v>
      </c>
      <c r="P91">
        <v>-0.37</v>
      </c>
      <c r="Q91">
        <v>-0.57999999999999996</v>
      </c>
      <c r="R91">
        <v>-0.53</v>
      </c>
      <c r="S91">
        <v>0.74</v>
      </c>
    </row>
    <row r="92" spans="3:19" x14ac:dyDescent="0.35">
      <c r="C92">
        <v>90</v>
      </c>
      <c r="D92" t="s">
        <v>142</v>
      </c>
      <c r="E92" t="s">
        <v>27</v>
      </c>
      <c r="F92" t="s">
        <v>68</v>
      </c>
      <c r="G92">
        <v>58</v>
      </c>
      <c r="H92">
        <v>33.799999999999997</v>
      </c>
      <c r="I92">
        <v>1</v>
      </c>
      <c r="J92">
        <f t="shared" si="1"/>
        <v>0.65250000000000019</v>
      </c>
      <c r="K92">
        <v>-1.17</v>
      </c>
      <c r="L92">
        <v>0.79</v>
      </c>
      <c r="M92">
        <v>0.92</v>
      </c>
      <c r="N92">
        <v>0.59</v>
      </c>
      <c r="O92">
        <v>-0.41</v>
      </c>
      <c r="P92">
        <v>1.5</v>
      </c>
      <c r="Q92">
        <v>0.48</v>
      </c>
      <c r="R92">
        <v>-0.98</v>
      </c>
      <c r="S92">
        <v>-0.91</v>
      </c>
    </row>
    <row r="93" spans="3:19" x14ac:dyDescent="0.35">
      <c r="C93">
        <v>91</v>
      </c>
      <c r="D93" t="s">
        <v>143</v>
      </c>
      <c r="E93" t="s">
        <v>22</v>
      </c>
      <c r="F93" t="s">
        <v>31</v>
      </c>
      <c r="G93">
        <v>68</v>
      </c>
      <c r="H93">
        <v>26.1</v>
      </c>
      <c r="I93">
        <v>1</v>
      </c>
      <c r="J93">
        <f t="shared" si="1"/>
        <v>1.5583333333333331</v>
      </c>
      <c r="K93">
        <v>2.38</v>
      </c>
      <c r="L93">
        <v>-0.47</v>
      </c>
      <c r="M93">
        <v>-1.73</v>
      </c>
      <c r="N93">
        <v>-0.25</v>
      </c>
      <c r="O93">
        <v>1.8</v>
      </c>
      <c r="P93">
        <v>-0.47</v>
      </c>
      <c r="Q93">
        <v>-1.47</v>
      </c>
      <c r="R93">
        <v>1.51</v>
      </c>
      <c r="S93">
        <v>0.35</v>
      </c>
    </row>
    <row r="94" spans="3:19" x14ac:dyDescent="0.35">
      <c r="C94">
        <v>92</v>
      </c>
      <c r="D94" t="s">
        <v>144</v>
      </c>
      <c r="E94" t="s">
        <v>30</v>
      </c>
      <c r="F94" t="s">
        <v>37</v>
      </c>
      <c r="G94">
        <v>66</v>
      </c>
      <c r="H94">
        <v>32.299999999999997</v>
      </c>
      <c r="I94">
        <v>1</v>
      </c>
      <c r="J94">
        <f t="shared" si="1"/>
        <v>0.74250000000000005</v>
      </c>
      <c r="K94">
        <v>-0.52</v>
      </c>
      <c r="L94">
        <v>0.44</v>
      </c>
      <c r="M94">
        <v>0.6</v>
      </c>
      <c r="N94">
        <v>0.24</v>
      </c>
      <c r="O94">
        <v>-0.56999999999999995</v>
      </c>
      <c r="P94">
        <v>0.17</v>
      </c>
      <c r="Q94">
        <v>0.51</v>
      </c>
      <c r="R94">
        <v>0.7</v>
      </c>
      <c r="S94">
        <v>-0.76</v>
      </c>
    </row>
    <row r="95" spans="3:19" x14ac:dyDescent="0.35">
      <c r="C95">
        <v>93</v>
      </c>
      <c r="D95" t="s">
        <v>145</v>
      </c>
      <c r="E95" t="s">
        <v>30</v>
      </c>
      <c r="F95" t="s">
        <v>146</v>
      </c>
      <c r="G95">
        <v>68</v>
      </c>
      <c r="H95">
        <v>27.8</v>
      </c>
      <c r="I95">
        <v>1</v>
      </c>
      <c r="J95">
        <f t="shared" si="1"/>
        <v>1.3694444444444442</v>
      </c>
      <c r="K95">
        <v>0.23</v>
      </c>
      <c r="L95">
        <v>0.1</v>
      </c>
      <c r="M95">
        <v>-0.72</v>
      </c>
      <c r="N95">
        <v>-0.66</v>
      </c>
      <c r="O95">
        <v>0.15</v>
      </c>
      <c r="P95">
        <v>0.95</v>
      </c>
      <c r="Q95">
        <v>1.52</v>
      </c>
      <c r="R95">
        <v>-0.26</v>
      </c>
      <c r="S95">
        <v>0.14000000000000001</v>
      </c>
    </row>
    <row r="96" spans="3:19" x14ac:dyDescent="0.35">
      <c r="C96">
        <v>94</v>
      </c>
      <c r="D96" t="s">
        <v>147</v>
      </c>
      <c r="E96" t="s">
        <v>47</v>
      </c>
      <c r="F96" t="s">
        <v>72</v>
      </c>
      <c r="G96">
        <v>70</v>
      </c>
      <c r="H96">
        <v>30.8</v>
      </c>
      <c r="I96">
        <v>1</v>
      </c>
      <c r="J96">
        <f t="shared" si="1"/>
        <v>1.4194444444444443</v>
      </c>
      <c r="K96">
        <v>0.27</v>
      </c>
      <c r="L96">
        <v>-0.49</v>
      </c>
      <c r="M96">
        <v>-0.09</v>
      </c>
      <c r="N96">
        <v>-0.33</v>
      </c>
      <c r="O96">
        <v>0.25</v>
      </c>
      <c r="P96">
        <v>-0.4</v>
      </c>
      <c r="Q96">
        <v>1.6</v>
      </c>
      <c r="R96">
        <v>0.5</v>
      </c>
      <c r="S96">
        <v>0.15</v>
      </c>
    </row>
    <row r="97" spans="3:19" x14ac:dyDescent="0.35">
      <c r="C97">
        <v>95</v>
      </c>
      <c r="D97" t="s">
        <v>148</v>
      </c>
      <c r="E97" t="s">
        <v>30</v>
      </c>
      <c r="F97" t="s">
        <v>60</v>
      </c>
      <c r="G97">
        <v>67</v>
      </c>
      <c r="H97">
        <v>31.1</v>
      </c>
      <c r="I97">
        <v>1</v>
      </c>
      <c r="J97">
        <f t="shared" si="1"/>
        <v>0.96777777777777785</v>
      </c>
      <c r="K97">
        <v>-0.32</v>
      </c>
      <c r="L97">
        <v>0.65</v>
      </c>
      <c r="M97">
        <v>1.25</v>
      </c>
      <c r="N97">
        <v>0.62</v>
      </c>
      <c r="O97">
        <v>-0.88</v>
      </c>
      <c r="P97">
        <v>0.42</v>
      </c>
      <c r="Q97">
        <v>0.48</v>
      </c>
      <c r="R97">
        <v>-0.79</v>
      </c>
      <c r="S97">
        <v>-0.39</v>
      </c>
    </row>
    <row r="98" spans="3:19" x14ac:dyDescent="0.35">
      <c r="C98">
        <v>96</v>
      </c>
      <c r="D98" t="s">
        <v>149</v>
      </c>
      <c r="E98" t="s">
        <v>19</v>
      </c>
      <c r="F98" t="s">
        <v>31</v>
      </c>
      <c r="G98">
        <v>62</v>
      </c>
      <c r="H98">
        <v>28.2</v>
      </c>
      <c r="I98">
        <v>1</v>
      </c>
      <c r="J98">
        <f t="shared" si="1"/>
        <v>0.73194444444444451</v>
      </c>
      <c r="K98">
        <v>1.51</v>
      </c>
      <c r="L98">
        <v>-0.8</v>
      </c>
      <c r="M98">
        <v>-0.24</v>
      </c>
      <c r="N98">
        <v>0.32</v>
      </c>
      <c r="O98">
        <v>1.42</v>
      </c>
      <c r="P98">
        <v>-0.55000000000000004</v>
      </c>
      <c r="Q98">
        <v>-0.94</v>
      </c>
      <c r="R98">
        <v>0.67</v>
      </c>
      <c r="S98">
        <v>-0.54</v>
      </c>
    </row>
    <row r="99" spans="3:19" x14ac:dyDescent="0.35">
      <c r="C99">
        <v>97</v>
      </c>
      <c r="D99" t="s">
        <v>150</v>
      </c>
      <c r="E99" t="s">
        <v>19</v>
      </c>
      <c r="F99" t="s">
        <v>117</v>
      </c>
      <c r="G99">
        <v>65</v>
      </c>
      <c r="H99">
        <v>23</v>
      </c>
      <c r="I99">
        <v>1</v>
      </c>
      <c r="J99">
        <f t="shared" si="1"/>
        <v>1.3000000000000003</v>
      </c>
      <c r="K99">
        <v>1.25</v>
      </c>
      <c r="L99">
        <v>-0.59</v>
      </c>
      <c r="M99">
        <v>-1.73</v>
      </c>
      <c r="N99">
        <v>-0.92</v>
      </c>
      <c r="O99">
        <v>0.45</v>
      </c>
      <c r="P99">
        <v>-0.73</v>
      </c>
      <c r="Q99">
        <v>0.73</v>
      </c>
      <c r="R99">
        <v>2.71</v>
      </c>
      <c r="S99">
        <v>0.27</v>
      </c>
    </row>
    <row r="100" spans="3:19" x14ac:dyDescent="0.35">
      <c r="C100">
        <v>98</v>
      </c>
      <c r="D100" t="s">
        <v>151</v>
      </c>
      <c r="E100" t="s">
        <v>19</v>
      </c>
      <c r="F100" t="s">
        <v>37</v>
      </c>
      <c r="G100">
        <v>70</v>
      </c>
      <c r="H100">
        <v>27.1</v>
      </c>
      <c r="I100">
        <v>1</v>
      </c>
      <c r="J100">
        <f t="shared" si="1"/>
        <v>1.6430555555555557</v>
      </c>
      <c r="K100">
        <v>0.64</v>
      </c>
      <c r="L100">
        <v>0.39</v>
      </c>
      <c r="M100">
        <v>0.33</v>
      </c>
      <c r="N100">
        <v>-0.46</v>
      </c>
      <c r="O100">
        <v>0.36</v>
      </c>
      <c r="P100">
        <v>-0.54</v>
      </c>
      <c r="Q100">
        <v>-1.4</v>
      </c>
      <c r="R100">
        <v>1.63</v>
      </c>
      <c r="S100">
        <v>0.74</v>
      </c>
    </row>
    <row r="101" spans="3:19" x14ac:dyDescent="0.35">
      <c r="C101">
        <v>99</v>
      </c>
      <c r="D101" t="s">
        <v>152</v>
      </c>
      <c r="E101" t="s">
        <v>16</v>
      </c>
      <c r="F101" t="s">
        <v>146</v>
      </c>
      <c r="G101">
        <v>64</v>
      </c>
      <c r="H101">
        <v>25.5</v>
      </c>
      <c r="I101">
        <v>1</v>
      </c>
      <c r="J101">
        <f t="shared" si="1"/>
        <v>0.16000000000000034</v>
      </c>
      <c r="K101">
        <v>0.71</v>
      </c>
      <c r="L101">
        <v>1</v>
      </c>
      <c r="M101">
        <v>-0.7</v>
      </c>
      <c r="N101">
        <v>0.63</v>
      </c>
      <c r="O101">
        <v>-0.99</v>
      </c>
      <c r="P101">
        <v>1.37</v>
      </c>
      <c r="Q101">
        <v>-0.22</v>
      </c>
      <c r="R101">
        <v>-0.5</v>
      </c>
      <c r="S101">
        <v>-1.1200000000000001</v>
      </c>
    </row>
    <row r="102" spans="3:19" x14ac:dyDescent="0.35">
      <c r="C102">
        <v>100</v>
      </c>
      <c r="D102" t="s">
        <v>153</v>
      </c>
      <c r="E102" t="s">
        <v>22</v>
      </c>
      <c r="F102" t="s">
        <v>91</v>
      </c>
      <c r="G102">
        <v>70</v>
      </c>
      <c r="H102">
        <v>27.4</v>
      </c>
      <c r="I102">
        <v>1</v>
      </c>
      <c r="J102">
        <f t="shared" si="1"/>
        <v>0.75833333333333308</v>
      </c>
      <c r="K102">
        <v>2.56</v>
      </c>
      <c r="L102">
        <v>-2.63</v>
      </c>
      <c r="M102">
        <v>-1.73</v>
      </c>
      <c r="N102">
        <v>-0.33</v>
      </c>
      <c r="O102">
        <v>1.9</v>
      </c>
      <c r="P102">
        <v>-0.03</v>
      </c>
      <c r="Q102">
        <v>-0.17</v>
      </c>
      <c r="R102">
        <v>1.44</v>
      </c>
      <c r="S102">
        <v>-0.23</v>
      </c>
    </row>
    <row r="103" spans="3:19" x14ac:dyDescent="0.35">
      <c r="C103">
        <v>101</v>
      </c>
      <c r="D103" t="s">
        <v>154</v>
      </c>
      <c r="E103" t="s">
        <v>115</v>
      </c>
      <c r="F103" t="s">
        <v>91</v>
      </c>
      <c r="G103">
        <v>64</v>
      </c>
      <c r="H103">
        <v>26.4</v>
      </c>
      <c r="I103">
        <v>1</v>
      </c>
      <c r="J103">
        <f t="shared" si="1"/>
        <v>1.0311111111111104</v>
      </c>
      <c r="K103">
        <v>-0.02</v>
      </c>
      <c r="L103">
        <v>1.74</v>
      </c>
      <c r="M103">
        <v>1.92</v>
      </c>
      <c r="N103">
        <v>0.39</v>
      </c>
      <c r="O103">
        <v>-0.87</v>
      </c>
      <c r="P103">
        <v>-0.18</v>
      </c>
      <c r="Q103">
        <v>-1.4</v>
      </c>
      <c r="R103">
        <v>-0.77</v>
      </c>
      <c r="S103">
        <v>0.35</v>
      </c>
    </row>
    <row r="104" spans="3:19" x14ac:dyDescent="0.35">
      <c r="C104">
        <v>102</v>
      </c>
      <c r="D104" t="s">
        <v>155</v>
      </c>
      <c r="E104" t="s">
        <v>47</v>
      </c>
      <c r="F104" t="s">
        <v>146</v>
      </c>
      <c r="G104">
        <v>70</v>
      </c>
      <c r="H104">
        <v>30.4</v>
      </c>
      <c r="I104">
        <v>1</v>
      </c>
      <c r="J104">
        <f t="shared" si="1"/>
        <v>1.2055555555555553</v>
      </c>
      <c r="K104">
        <v>0.35</v>
      </c>
      <c r="L104">
        <v>-0.19</v>
      </c>
      <c r="M104">
        <v>0.19</v>
      </c>
      <c r="N104">
        <v>0.11</v>
      </c>
      <c r="O104">
        <v>-0.14000000000000001</v>
      </c>
      <c r="P104">
        <v>-0.55000000000000004</v>
      </c>
      <c r="Q104">
        <v>-0.19</v>
      </c>
      <c r="R104">
        <v>1.1499999999999999</v>
      </c>
      <c r="S104">
        <v>0.51</v>
      </c>
    </row>
    <row r="105" spans="3:19" x14ac:dyDescent="0.35">
      <c r="C105">
        <v>103</v>
      </c>
      <c r="D105" t="s">
        <v>156</v>
      </c>
      <c r="E105" t="s">
        <v>47</v>
      </c>
      <c r="F105" t="s">
        <v>75</v>
      </c>
      <c r="G105">
        <v>64</v>
      </c>
      <c r="H105">
        <v>27.1</v>
      </c>
      <c r="I105">
        <v>1</v>
      </c>
      <c r="J105">
        <f t="shared" si="1"/>
        <v>0.85333333333333339</v>
      </c>
      <c r="K105">
        <v>-0.5</v>
      </c>
      <c r="L105">
        <v>-0.11</v>
      </c>
      <c r="M105">
        <v>0.43</v>
      </c>
      <c r="N105">
        <v>-0.13</v>
      </c>
      <c r="O105">
        <v>0.57999999999999996</v>
      </c>
      <c r="P105">
        <v>-0.55000000000000004</v>
      </c>
      <c r="Q105">
        <v>-0.24</v>
      </c>
      <c r="R105">
        <v>1.32</v>
      </c>
      <c r="S105">
        <v>0.16</v>
      </c>
    </row>
    <row r="106" spans="3:19" x14ac:dyDescent="0.35">
      <c r="C106">
        <v>104</v>
      </c>
      <c r="D106" t="s">
        <v>157</v>
      </c>
      <c r="E106" t="s">
        <v>16</v>
      </c>
      <c r="F106" t="s">
        <v>31</v>
      </c>
      <c r="G106">
        <v>68</v>
      </c>
      <c r="H106">
        <v>27.2</v>
      </c>
      <c r="I106">
        <v>1</v>
      </c>
      <c r="J106">
        <f t="shared" si="1"/>
        <v>-0.12277777777777746</v>
      </c>
      <c r="K106">
        <v>-1.1000000000000001</v>
      </c>
      <c r="L106">
        <v>2.02</v>
      </c>
      <c r="M106">
        <v>0.1</v>
      </c>
      <c r="N106">
        <v>0.64</v>
      </c>
      <c r="O106">
        <v>-0.73</v>
      </c>
      <c r="P106">
        <v>1.6</v>
      </c>
      <c r="Q106">
        <v>-0.56000000000000005</v>
      </c>
      <c r="R106">
        <v>-0.82</v>
      </c>
      <c r="S106">
        <v>-1.28</v>
      </c>
    </row>
    <row r="107" spans="3:19" x14ac:dyDescent="0.35">
      <c r="C107">
        <v>105</v>
      </c>
      <c r="D107" t="s">
        <v>158</v>
      </c>
      <c r="E107" t="s">
        <v>47</v>
      </c>
      <c r="F107" t="s">
        <v>63</v>
      </c>
      <c r="G107">
        <v>67</v>
      </c>
      <c r="H107">
        <v>32.4</v>
      </c>
      <c r="I107">
        <v>1</v>
      </c>
      <c r="J107">
        <f t="shared" si="1"/>
        <v>0.86541666666666672</v>
      </c>
      <c r="K107">
        <v>0.27</v>
      </c>
      <c r="L107">
        <v>0.82</v>
      </c>
      <c r="M107">
        <v>-0.86</v>
      </c>
      <c r="N107">
        <v>0.22</v>
      </c>
      <c r="O107">
        <v>0.93</v>
      </c>
      <c r="P107">
        <v>-0.18</v>
      </c>
      <c r="Q107">
        <v>0.31</v>
      </c>
      <c r="R107">
        <v>-0.72</v>
      </c>
      <c r="S107">
        <v>0.14000000000000001</v>
      </c>
    </row>
    <row r="108" spans="3:19" x14ac:dyDescent="0.35">
      <c r="C108">
        <v>106</v>
      </c>
      <c r="D108" t="s">
        <v>159</v>
      </c>
      <c r="E108" t="s">
        <v>47</v>
      </c>
      <c r="F108" t="s">
        <v>66</v>
      </c>
      <c r="G108">
        <v>50</v>
      </c>
      <c r="H108">
        <v>28.4</v>
      </c>
      <c r="I108">
        <v>1</v>
      </c>
      <c r="J108">
        <f t="shared" si="1"/>
        <v>0.80555555555555547</v>
      </c>
      <c r="K108">
        <v>0.01</v>
      </c>
      <c r="L108">
        <v>0.1</v>
      </c>
      <c r="M108">
        <v>0.43</v>
      </c>
      <c r="N108">
        <v>0.08</v>
      </c>
      <c r="O108">
        <v>-0.38</v>
      </c>
      <c r="P108">
        <v>-0.17</v>
      </c>
      <c r="Q108">
        <v>0.73</v>
      </c>
      <c r="R108">
        <v>-0.12</v>
      </c>
      <c r="S108">
        <v>0.48</v>
      </c>
    </row>
    <row r="109" spans="3:19" x14ac:dyDescent="0.35">
      <c r="C109">
        <v>107</v>
      </c>
      <c r="D109" t="s">
        <v>160</v>
      </c>
      <c r="E109" t="s">
        <v>16</v>
      </c>
      <c r="F109" t="s">
        <v>60</v>
      </c>
      <c r="G109">
        <v>70</v>
      </c>
      <c r="H109">
        <v>30.1</v>
      </c>
      <c r="I109">
        <v>1</v>
      </c>
      <c r="J109">
        <f t="shared" si="1"/>
        <v>0.17499999999999993</v>
      </c>
      <c r="K109">
        <v>-0.14000000000000001</v>
      </c>
      <c r="L109">
        <v>-0.06</v>
      </c>
      <c r="M109">
        <v>-0.57999999999999996</v>
      </c>
      <c r="N109">
        <v>0.13</v>
      </c>
      <c r="O109">
        <v>-0.43</v>
      </c>
      <c r="P109">
        <v>1.73</v>
      </c>
      <c r="Q109">
        <v>0.99</v>
      </c>
      <c r="R109">
        <v>-0.74</v>
      </c>
      <c r="S109">
        <v>-0.72</v>
      </c>
    </row>
    <row r="110" spans="3:19" x14ac:dyDescent="0.35">
      <c r="C110">
        <v>108</v>
      </c>
      <c r="D110" t="s">
        <v>161</v>
      </c>
      <c r="E110" t="s">
        <v>47</v>
      </c>
      <c r="F110" t="s">
        <v>109</v>
      </c>
      <c r="G110">
        <v>70</v>
      </c>
      <c r="H110">
        <v>32.4</v>
      </c>
      <c r="I110">
        <v>1</v>
      </c>
      <c r="J110">
        <f t="shared" si="1"/>
        <v>0.34027777777777801</v>
      </c>
      <c r="K110">
        <v>0.11</v>
      </c>
      <c r="L110">
        <v>-1.1599999999999999</v>
      </c>
      <c r="M110">
        <v>0.28000000000000003</v>
      </c>
      <c r="N110">
        <v>0.2</v>
      </c>
      <c r="O110">
        <v>0.44</v>
      </c>
      <c r="P110">
        <v>-0.06</v>
      </c>
      <c r="Q110">
        <v>0.17</v>
      </c>
      <c r="R110">
        <v>0.79</v>
      </c>
      <c r="S110">
        <v>-0.42</v>
      </c>
    </row>
    <row r="111" spans="3:19" x14ac:dyDescent="0.35">
      <c r="C111">
        <v>109</v>
      </c>
      <c r="D111" t="s">
        <v>162</v>
      </c>
      <c r="E111" t="s">
        <v>27</v>
      </c>
      <c r="F111" t="s">
        <v>109</v>
      </c>
      <c r="G111">
        <v>70</v>
      </c>
      <c r="H111">
        <v>27.8</v>
      </c>
      <c r="I111">
        <v>1</v>
      </c>
      <c r="J111">
        <f t="shared" si="1"/>
        <v>0.21388888888888885</v>
      </c>
      <c r="K111">
        <v>-0.89</v>
      </c>
      <c r="L111">
        <v>1.1399999999999999</v>
      </c>
      <c r="M111">
        <v>1.1100000000000001</v>
      </c>
      <c r="N111">
        <v>0.34</v>
      </c>
      <c r="O111">
        <v>-0.49</v>
      </c>
      <c r="P111">
        <v>0.31</v>
      </c>
      <c r="Q111">
        <v>0.17</v>
      </c>
      <c r="R111">
        <v>-0.86</v>
      </c>
      <c r="S111">
        <v>-0.61</v>
      </c>
    </row>
    <row r="112" spans="3:19" x14ac:dyDescent="0.35">
      <c r="C112">
        <v>110</v>
      </c>
      <c r="D112" t="s">
        <v>163</v>
      </c>
      <c r="E112" t="s">
        <v>47</v>
      </c>
      <c r="F112" t="s">
        <v>60</v>
      </c>
      <c r="G112">
        <v>68</v>
      </c>
      <c r="H112">
        <v>32.5</v>
      </c>
      <c r="I112">
        <v>1</v>
      </c>
      <c r="J112">
        <f t="shared" si="1"/>
        <v>0.54777777777777792</v>
      </c>
      <c r="K112">
        <v>-0.56999999999999995</v>
      </c>
      <c r="L112">
        <v>-0.96</v>
      </c>
      <c r="M112">
        <v>-0.11</v>
      </c>
      <c r="N112">
        <v>0.27</v>
      </c>
      <c r="O112">
        <v>1.26</v>
      </c>
      <c r="P112">
        <v>0.76</v>
      </c>
      <c r="Q112">
        <v>-0.17</v>
      </c>
      <c r="R112">
        <v>0.19</v>
      </c>
      <c r="S112">
        <v>-0.09</v>
      </c>
    </row>
    <row r="113" spans="3:19" x14ac:dyDescent="0.35">
      <c r="C113">
        <v>111</v>
      </c>
      <c r="D113" t="s">
        <v>164</v>
      </c>
      <c r="E113" t="s">
        <v>22</v>
      </c>
      <c r="F113" t="s">
        <v>43</v>
      </c>
      <c r="G113">
        <v>68</v>
      </c>
      <c r="H113">
        <v>22</v>
      </c>
      <c r="I113">
        <v>1</v>
      </c>
      <c r="J113">
        <f t="shared" si="1"/>
        <v>0.698888888888889</v>
      </c>
      <c r="K113">
        <v>2.64</v>
      </c>
      <c r="L113">
        <v>-0.87</v>
      </c>
      <c r="M113">
        <v>-1.73</v>
      </c>
      <c r="N113">
        <v>-0.77</v>
      </c>
      <c r="O113">
        <v>2.08</v>
      </c>
      <c r="P113">
        <v>-0.35</v>
      </c>
      <c r="Q113">
        <v>-1.43</v>
      </c>
      <c r="R113">
        <v>1.01</v>
      </c>
      <c r="S113">
        <v>0.16</v>
      </c>
    </row>
    <row r="114" spans="3:19" x14ac:dyDescent="0.35">
      <c r="C114">
        <v>112</v>
      </c>
      <c r="D114" t="s">
        <v>165</v>
      </c>
      <c r="E114" t="s">
        <v>16</v>
      </c>
      <c r="F114" t="s">
        <v>109</v>
      </c>
      <c r="G114">
        <v>70</v>
      </c>
      <c r="H114">
        <v>30.6</v>
      </c>
      <c r="I114">
        <v>1</v>
      </c>
      <c r="J114">
        <f t="shared" si="1"/>
        <v>-0.25277777777777766</v>
      </c>
      <c r="K114">
        <v>-2.59</v>
      </c>
      <c r="L114">
        <v>0.71</v>
      </c>
      <c r="M114">
        <v>1.71</v>
      </c>
      <c r="N114">
        <v>0.34</v>
      </c>
      <c r="O114">
        <v>-0.73</v>
      </c>
      <c r="P114">
        <v>1.89</v>
      </c>
      <c r="Q114">
        <v>0.44</v>
      </c>
      <c r="R114">
        <v>-0.84</v>
      </c>
      <c r="S114">
        <v>-1.19</v>
      </c>
    </row>
    <row r="115" spans="3:19" x14ac:dyDescent="0.35">
      <c r="C115">
        <v>113</v>
      </c>
      <c r="D115" t="s">
        <v>166</v>
      </c>
      <c r="E115" t="s">
        <v>167</v>
      </c>
      <c r="F115" t="s">
        <v>35</v>
      </c>
      <c r="G115">
        <v>62</v>
      </c>
      <c r="H115">
        <v>29.8</v>
      </c>
      <c r="I115">
        <v>1</v>
      </c>
      <c r="J115">
        <f t="shared" si="1"/>
        <v>0.43055555555555575</v>
      </c>
      <c r="K115">
        <v>-0.27</v>
      </c>
      <c r="L115">
        <v>7.0000000000000007E-2</v>
      </c>
      <c r="M115">
        <v>1.2</v>
      </c>
      <c r="N115">
        <v>0.17</v>
      </c>
      <c r="O115">
        <v>-0.61</v>
      </c>
      <c r="P115">
        <v>0.46</v>
      </c>
      <c r="Q115">
        <v>0.39</v>
      </c>
      <c r="R115">
        <v>-0.82</v>
      </c>
      <c r="S115">
        <v>-0.09</v>
      </c>
    </row>
    <row r="116" spans="3:19" x14ac:dyDescent="0.35">
      <c r="C116">
        <v>114</v>
      </c>
      <c r="D116" t="s">
        <v>168</v>
      </c>
      <c r="E116" t="s">
        <v>19</v>
      </c>
      <c r="F116" t="s">
        <v>25</v>
      </c>
      <c r="G116">
        <v>64</v>
      </c>
      <c r="H116">
        <v>22.7</v>
      </c>
      <c r="I116">
        <v>1</v>
      </c>
      <c r="J116">
        <f t="shared" si="1"/>
        <v>0.57777777777777761</v>
      </c>
      <c r="K116">
        <v>1.1299999999999999</v>
      </c>
      <c r="L116">
        <v>-0.28999999999999998</v>
      </c>
      <c r="M116">
        <v>-1.73</v>
      </c>
      <c r="N116">
        <v>-0.78</v>
      </c>
      <c r="O116">
        <v>0.86</v>
      </c>
      <c r="P116">
        <v>-0.13</v>
      </c>
      <c r="Q116">
        <v>1.02</v>
      </c>
      <c r="R116">
        <v>0.28999999999999998</v>
      </c>
      <c r="S116">
        <v>0.28000000000000003</v>
      </c>
    </row>
    <row r="117" spans="3:19" x14ac:dyDescent="0.35">
      <c r="C117">
        <v>115</v>
      </c>
      <c r="D117" t="s">
        <v>169</v>
      </c>
      <c r="E117" t="s">
        <v>19</v>
      </c>
      <c r="F117" t="s">
        <v>117</v>
      </c>
      <c r="G117">
        <v>65</v>
      </c>
      <c r="H117">
        <v>32.200000000000003</v>
      </c>
      <c r="I117">
        <v>1</v>
      </c>
      <c r="J117">
        <f t="shared" si="1"/>
        <v>-0.71319444444444435</v>
      </c>
      <c r="K117">
        <v>0.18</v>
      </c>
      <c r="L117">
        <v>-1.05</v>
      </c>
      <c r="M117">
        <v>-0.4</v>
      </c>
      <c r="N117">
        <v>0.75</v>
      </c>
      <c r="O117">
        <v>1.83</v>
      </c>
      <c r="P117">
        <v>0.34</v>
      </c>
      <c r="Q117">
        <v>-0.24</v>
      </c>
      <c r="R117">
        <v>-0.57999999999999996</v>
      </c>
      <c r="S117">
        <v>-1.62</v>
      </c>
    </row>
    <row r="118" spans="3:19" x14ac:dyDescent="0.35">
      <c r="C118">
        <v>116</v>
      </c>
      <c r="D118" t="s">
        <v>170</v>
      </c>
      <c r="E118" t="s">
        <v>19</v>
      </c>
      <c r="F118" t="s">
        <v>63</v>
      </c>
      <c r="G118">
        <v>60</v>
      </c>
      <c r="H118">
        <v>27.1</v>
      </c>
      <c r="I118">
        <v>1</v>
      </c>
      <c r="J118">
        <f t="shared" si="1"/>
        <v>0.79166666666666641</v>
      </c>
      <c r="K118">
        <v>-0.54</v>
      </c>
      <c r="L118">
        <v>0.45</v>
      </c>
      <c r="M118">
        <v>1.91</v>
      </c>
      <c r="N118">
        <v>0</v>
      </c>
      <c r="O118">
        <v>-0.35</v>
      </c>
      <c r="P118">
        <v>-0.52</v>
      </c>
      <c r="Q118">
        <v>-0.68</v>
      </c>
      <c r="R118">
        <v>-0.02</v>
      </c>
      <c r="S118">
        <v>0.7</v>
      </c>
    </row>
    <row r="119" spans="3:19" x14ac:dyDescent="0.35">
      <c r="C119">
        <v>117</v>
      </c>
      <c r="D119" t="s">
        <v>171</v>
      </c>
      <c r="E119" t="s">
        <v>19</v>
      </c>
      <c r="F119" t="s">
        <v>96</v>
      </c>
      <c r="G119">
        <v>58</v>
      </c>
      <c r="H119">
        <v>28.6</v>
      </c>
      <c r="I119">
        <v>1</v>
      </c>
      <c r="J119">
        <f t="shared" si="1"/>
        <v>0.25777777777777794</v>
      </c>
      <c r="K119">
        <v>0.45</v>
      </c>
      <c r="L119">
        <v>0.25</v>
      </c>
      <c r="M119">
        <v>-1.24</v>
      </c>
      <c r="N119">
        <v>0.21</v>
      </c>
      <c r="O119">
        <v>1.36</v>
      </c>
      <c r="P119">
        <v>-0.85</v>
      </c>
      <c r="Q119">
        <v>-0.82</v>
      </c>
      <c r="R119">
        <v>1.08</v>
      </c>
      <c r="S119">
        <v>-0.12</v>
      </c>
    </row>
    <row r="120" spans="3:19" x14ac:dyDescent="0.35">
      <c r="C120">
        <v>118</v>
      </c>
      <c r="D120" t="s">
        <v>172</v>
      </c>
      <c r="E120" t="s">
        <v>47</v>
      </c>
      <c r="F120" t="s">
        <v>35</v>
      </c>
      <c r="G120">
        <v>58</v>
      </c>
      <c r="H120">
        <v>26.2</v>
      </c>
      <c r="I120">
        <v>1</v>
      </c>
      <c r="J120">
        <f t="shared" si="1"/>
        <v>0.58805555555555611</v>
      </c>
      <c r="K120">
        <v>-0.26</v>
      </c>
      <c r="L120">
        <v>2.13</v>
      </c>
      <c r="M120">
        <v>0.92</v>
      </c>
      <c r="N120">
        <v>0.14000000000000001</v>
      </c>
      <c r="O120">
        <v>-0.3</v>
      </c>
      <c r="P120">
        <v>-0.49</v>
      </c>
      <c r="Q120">
        <v>-0.82</v>
      </c>
      <c r="R120">
        <v>-1.06</v>
      </c>
      <c r="S120">
        <v>0.47</v>
      </c>
    </row>
    <row r="121" spans="3:19" x14ac:dyDescent="0.35">
      <c r="C121">
        <v>119</v>
      </c>
      <c r="D121" t="s">
        <v>173</v>
      </c>
      <c r="E121" t="s">
        <v>16</v>
      </c>
      <c r="F121" t="s">
        <v>146</v>
      </c>
      <c r="G121">
        <v>64</v>
      </c>
      <c r="H121">
        <v>28.6</v>
      </c>
      <c r="I121">
        <v>1</v>
      </c>
      <c r="J121">
        <f t="shared" si="1"/>
        <v>-0.568888888888889</v>
      </c>
      <c r="K121">
        <v>-0.7</v>
      </c>
      <c r="L121">
        <v>0.68</v>
      </c>
      <c r="M121">
        <v>-0.68</v>
      </c>
      <c r="N121">
        <v>0.05</v>
      </c>
      <c r="O121">
        <v>-0.68</v>
      </c>
      <c r="P121">
        <v>1.96</v>
      </c>
      <c r="Q121">
        <v>0.73</v>
      </c>
      <c r="R121">
        <v>-0.72</v>
      </c>
      <c r="S121">
        <v>-1.28</v>
      </c>
    </row>
    <row r="122" spans="3:19" x14ac:dyDescent="0.35">
      <c r="C122">
        <v>120</v>
      </c>
      <c r="D122" t="s">
        <v>174</v>
      </c>
      <c r="E122" t="s">
        <v>129</v>
      </c>
      <c r="F122" t="s">
        <v>96</v>
      </c>
      <c r="G122">
        <v>70</v>
      </c>
      <c r="H122">
        <v>24.2</v>
      </c>
      <c r="I122">
        <v>1</v>
      </c>
      <c r="J122">
        <f t="shared" si="1"/>
        <v>0.59305555555555556</v>
      </c>
      <c r="K122">
        <v>0.52</v>
      </c>
      <c r="L122">
        <v>0.18</v>
      </c>
      <c r="M122">
        <v>0.16</v>
      </c>
      <c r="N122">
        <v>-0.48</v>
      </c>
      <c r="O122">
        <v>0.3</v>
      </c>
      <c r="P122">
        <v>0.02</v>
      </c>
      <c r="Q122">
        <v>-0.46</v>
      </c>
      <c r="R122">
        <v>-0.02</v>
      </c>
      <c r="S122">
        <v>0.39</v>
      </c>
    </row>
    <row r="123" spans="3:19" x14ac:dyDescent="0.35">
      <c r="C123">
        <v>121</v>
      </c>
      <c r="D123" t="s">
        <v>175</v>
      </c>
      <c r="E123" t="s">
        <v>22</v>
      </c>
      <c r="F123" t="s">
        <v>20</v>
      </c>
      <c r="G123">
        <v>60</v>
      </c>
      <c r="H123">
        <v>25.7</v>
      </c>
      <c r="I123">
        <v>1</v>
      </c>
      <c r="J123">
        <f t="shared" si="1"/>
        <v>0.42499999999999993</v>
      </c>
      <c r="K123">
        <v>-0.4</v>
      </c>
      <c r="L123">
        <v>-0.21</v>
      </c>
      <c r="M123">
        <v>-0.22</v>
      </c>
      <c r="N123">
        <v>-0.87</v>
      </c>
      <c r="O123">
        <v>0.64</v>
      </c>
      <c r="P123">
        <v>0.54</v>
      </c>
      <c r="Q123">
        <v>-0.17</v>
      </c>
      <c r="R123">
        <v>0.94</v>
      </c>
      <c r="S123">
        <v>0.26</v>
      </c>
    </row>
    <row r="124" spans="3:19" x14ac:dyDescent="0.35">
      <c r="C124">
        <v>122</v>
      </c>
      <c r="D124" t="s">
        <v>176</v>
      </c>
      <c r="E124" t="s">
        <v>19</v>
      </c>
      <c r="F124" t="s">
        <v>146</v>
      </c>
      <c r="G124">
        <v>58</v>
      </c>
      <c r="H124">
        <v>32.4</v>
      </c>
      <c r="I124">
        <v>1</v>
      </c>
      <c r="J124">
        <f t="shared" si="1"/>
        <v>-0.48333333333333334</v>
      </c>
      <c r="K124">
        <v>-0.33</v>
      </c>
      <c r="L124">
        <v>-0.22</v>
      </c>
      <c r="M124">
        <v>0.1</v>
      </c>
      <c r="N124">
        <v>0.47</v>
      </c>
      <c r="O124">
        <v>1.01</v>
      </c>
      <c r="P124">
        <v>0.66</v>
      </c>
      <c r="Q124">
        <v>-0.87</v>
      </c>
      <c r="R124">
        <v>-0.22</v>
      </c>
      <c r="S124">
        <v>-1.2</v>
      </c>
    </row>
    <row r="125" spans="3:19" x14ac:dyDescent="0.35">
      <c r="C125">
        <v>123</v>
      </c>
      <c r="D125" t="s">
        <v>177</v>
      </c>
      <c r="E125" t="s">
        <v>16</v>
      </c>
      <c r="F125" t="s">
        <v>31</v>
      </c>
      <c r="G125">
        <v>60</v>
      </c>
      <c r="H125">
        <v>26.9</v>
      </c>
      <c r="I125">
        <v>1</v>
      </c>
      <c r="J125">
        <f t="shared" si="1"/>
        <v>0.36666666666666675</v>
      </c>
      <c r="K125">
        <v>-0.38</v>
      </c>
      <c r="L125">
        <v>-0.44</v>
      </c>
      <c r="M125">
        <v>0.17</v>
      </c>
      <c r="N125">
        <v>-0.77</v>
      </c>
      <c r="O125">
        <v>0.28000000000000003</v>
      </c>
      <c r="P125">
        <v>0.75</v>
      </c>
      <c r="Q125">
        <v>0.63</v>
      </c>
      <c r="R125">
        <v>-0.02</v>
      </c>
      <c r="S125">
        <v>0.22</v>
      </c>
    </row>
    <row r="126" spans="3:19" x14ac:dyDescent="0.35">
      <c r="C126">
        <v>124</v>
      </c>
      <c r="D126" t="s">
        <v>178</v>
      </c>
      <c r="E126" t="s">
        <v>16</v>
      </c>
      <c r="F126" t="s">
        <v>45</v>
      </c>
      <c r="G126">
        <v>68</v>
      </c>
      <c r="H126">
        <v>25.2</v>
      </c>
      <c r="I126">
        <v>1</v>
      </c>
      <c r="J126">
        <f t="shared" si="1"/>
        <v>0.28333333333333338</v>
      </c>
      <c r="K126">
        <v>-0.04</v>
      </c>
      <c r="L126">
        <v>-0.16</v>
      </c>
      <c r="M126">
        <v>-0.11</v>
      </c>
      <c r="N126">
        <v>-0.48</v>
      </c>
      <c r="O126">
        <v>0.21</v>
      </c>
      <c r="P126">
        <v>0.06</v>
      </c>
      <c r="Q126">
        <v>1.28</v>
      </c>
      <c r="R126">
        <v>-0.48</v>
      </c>
      <c r="S126">
        <v>0.02</v>
      </c>
    </row>
    <row r="127" spans="3:19" x14ac:dyDescent="0.35">
      <c r="C127">
        <v>125</v>
      </c>
      <c r="D127" t="s">
        <v>179</v>
      </c>
      <c r="E127" t="s">
        <v>50</v>
      </c>
      <c r="F127" t="s">
        <v>52</v>
      </c>
      <c r="G127">
        <v>64</v>
      </c>
      <c r="H127">
        <v>31.2</v>
      </c>
      <c r="I127">
        <v>1</v>
      </c>
      <c r="J127">
        <f t="shared" si="1"/>
        <v>-1.7777777777777941E-2</v>
      </c>
      <c r="K127">
        <v>-1.01</v>
      </c>
      <c r="L127">
        <v>0.96</v>
      </c>
      <c r="M127">
        <v>1.1599999999999999</v>
      </c>
      <c r="N127">
        <v>0.36</v>
      </c>
      <c r="O127">
        <v>-0.02</v>
      </c>
      <c r="P127">
        <v>7.0000000000000007E-2</v>
      </c>
      <c r="Q127">
        <v>-0.48</v>
      </c>
      <c r="R127">
        <v>-0.72</v>
      </c>
      <c r="S127">
        <v>-0.34</v>
      </c>
    </row>
    <row r="128" spans="3:19" x14ac:dyDescent="0.35">
      <c r="C128">
        <v>126</v>
      </c>
      <c r="D128" t="s">
        <v>180</v>
      </c>
      <c r="E128" t="s">
        <v>19</v>
      </c>
      <c r="F128" t="s">
        <v>33</v>
      </c>
      <c r="G128">
        <v>60</v>
      </c>
      <c r="H128">
        <v>24.1</v>
      </c>
      <c r="I128">
        <v>1</v>
      </c>
      <c r="J128">
        <f t="shared" si="1"/>
        <v>0.30833333333333329</v>
      </c>
      <c r="K128">
        <v>0.43</v>
      </c>
      <c r="L128">
        <v>0.48</v>
      </c>
      <c r="M128">
        <v>-0.49</v>
      </c>
      <c r="N128">
        <v>-0.28999999999999998</v>
      </c>
      <c r="O128">
        <v>0.36</v>
      </c>
      <c r="P128">
        <v>-0.46</v>
      </c>
      <c r="Q128">
        <v>0</v>
      </c>
      <c r="R128">
        <v>0.14000000000000001</v>
      </c>
      <c r="S128">
        <v>0.2</v>
      </c>
    </row>
    <row r="129" spans="3:19" x14ac:dyDescent="0.35">
      <c r="C129">
        <v>127</v>
      </c>
      <c r="D129" t="s">
        <v>181</v>
      </c>
      <c r="E129" t="s">
        <v>30</v>
      </c>
      <c r="F129" t="s">
        <v>60</v>
      </c>
      <c r="G129">
        <v>67</v>
      </c>
      <c r="H129">
        <v>27.4</v>
      </c>
      <c r="I129">
        <v>1</v>
      </c>
      <c r="J129">
        <f t="shared" si="1"/>
        <v>0.64208333333333323</v>
      </c>
      <c r="K129">
        <v>-1</v>
      </c>
      <c r="L129">
        <v>0.95</v>
      </c>
      <c r="M129">
        <v>1.23</v>
      </c>
      <c r="N129">
        <v>0.21</v>
      </c>
      <c r="O129">
        <v>-0.63</v>
      </c>
      <c r="P129">
        <v>-0.67</v>
      </c>
      <c r="Q129">
        <v>0.51</v>
      </c>
      <c r="R129">
        <v>-0.55000000000000004</v>
      </c>
      <c r="S129">
        <v>0.64</v>
      </c>
    </row>
    <row r="130" spans="3:19" x14ac:dyDescent="0.35">
      <c r="C130">
        <v>128</v>
      </c>
      <c r="D130" t="s">
        <v>182</v>
      </c>
      <c r="E130" t="s">
        <v>19</v>
      </c>
      <c r="F130" t="s">
        <v>79</v>
      </c>
      <c r="G130">
        <v>56</v>
      </c>
      <c r="H130">
        <v>25.8</v>
      </c>
      <c r="I130">
        <v>1</v>
      </c>
      <c r="J130">
        <f t="shared" si="1"/>
        <v>0.35777777777777786</v>
      </c>
      <c r="K130">
        <v>1.3</v>
      </c>
      <c r="L130">
        <v>-0.43</v>
      </c>
      <c r="M130">
        <v>-0.57999999999999996</v>
      </c>
      <c r="N130">
        <v>-0.52</v>
      </c>
      <c r="O130">
        <v>0.19</v>
      </c>
      <c r="P130">
        <v>-0.17</v>
      </c>
      <c r="Q130">
        <v>0.51</v>
      </c>
      <c r="R130">
        <v>-0.19</v>
      </c>
      <c r="S130">
        <v>0.35</v>
      </c>
    </row>
    <row r="131" spans="3:19" x14ac:dyDescent="0.35">
      <c r="C131">
        <v>129</v>
      </c>
      <c r="D131" t="s">
        <v>183</v>
      </c>
      <c r="E131" t="s">
        <v>16</v>
      </c>
      <c r="F131" t="s">
        <v>66</v>
      </c>
      <c r="G131">
        <v>70</v>
      </c>
      <c r="H131">
        <v>32.1</v>
      </c>
      <c r="I131">
        <v>1</v>
      </c>
      <c r="J131">
        <f t="shared" si="1"/>
        <v>-0.38888888888888901</v>
      </c>
      <c r="K131">
        <v>-1.61</v>
      </c>
      <c r="L131">
        <v>0.39</v>
      </c>
      <c r="M131">
        <v>1.35</v>
      </c>
      <c r="N131">
        <v>0.6</v>
      </c>
      <c r="O131">
        <v>-0.14000000000000001</v>
      </c>
      <c r="P131">
        <v>0.55000000000000004</v>
      </c>
      <c r="Q131">
        <v>0.27</v>
      </c>
      <c r="R131">
        <v>-1.03</v>
      </c>
      <c r="S131">
        <v>-0.78</v>
      </c>
    </row>
    <row r="132" spans="3:19" x14ac:dyDescent="0.35">
      <c r="C132">
        <v>130</v>
      </c>
      <c r="D132" t="s">
        <v>184</v>
      </c>
      <c r="E132" t="s">
        <v>19</v>
      </c>
      <c r="F132" t="s">
        <v>17</v>
      </c>
      <c r="G132">
        <v>30</v>
      </c>
      <c r="H132">
        <v>23.2</v>
      </c>
      <c r="I132">
        <v>1</v>
      </c>
      <c r="J132">
        <f t="shared" ref="J132:J195" si="2">$G132/72*(K132*K$1 + L132*L$1 + M132*M$1 + N132*N$1 + O132*O$1 + P132*P$1 + Q132*Q$1 + R132*R$1 + S132*S$1)*I132</f>
        <v>-0.16666666666666663</v>
      </c>
      <c r="K132">
        <v>0.54</v>
      </c>
      <c r="L132">
        <v>-0.77</v>
      </c>
      <c r="M132">
        <v>-0.65</v>
      </c>
      <c r="N132">
        <v>-0.5</v>
      </c>
      <c r="O132">
        <v>0.56000000000000005</v>
      </c>
      <c r="P132">
        <v>-0.26</v>
      </c>
      <c r="Q132">
        <v>-0.02</v>
      </c>
      <c r="R132">
        <v>1.42</v>
      </c>
      <c r="S132">
        <v>-0.72</v>
      </c>
    </row>
    <row r="133" spans="3:19" x14ac:dyDescent="0.35">
      <c r="C133">
        <v>131</v>
      </c>
      <c r="D133" t="s">
        <v>185</v>
      </c>
      <c r="E133" t="s">
        <v>47</v>
      </c>
      <c r="F133" t="s">
        <v>109</v>
      </c>
      <c r="G133">
        <v>70</v>
      </c>
      <c r="H133">
        <v>29.4</v>
      </c>
      <c r="I133">
        <v>1</v>
      </c>
      <c r="J133">
        <f t="shared" si="2"/>
        <v>8.7499999999999967E-2</v>
      </c>
      <c r="K133">
        <v>-0.16</v>
      </c>
      <c r="L133">
        <v>0.06</v>
      </c>
      <c r="M133">
        <v>-0.06</v>
      </c>
      <c r="N133">
        <v>0.06</v>
      </c>
      <c r="O133">
        <v>0.34</v>
      </c>
      <c r="P133">
        <v>-0.37</v>
      </c>
      <c r="Q133">
        <v>-0.6</v>
      </c>
      <c r="R133">
        <v>0.82</v>
      </c>
      <c r="S133">
        <v>0</v>
      </c>
    </row>
    <row r="134" spans="3:19" x14ac:dyDescent="0.35">
      <c r="C134">
        <v>132</v>
      </c>
      <c r="D134" t="s">
        <v>186</v>
      </c>
      <c r="E134" t="s">
        <v>16</v>
      </c>
      <c r="F134" t="s">
        <v>23</v>
      </c>
      <c r="G134">
        <v>64</v>
      </c>
      <c r="H134">
        <v>26.3</v>
      </c>
      <c r="I134">
        <v>1</v>
      </c>
      <c r="J134">
        <f t="shared" si="2"/>
        <v>0.22222222222222227</v>
      </c>
      <c r="K134">
        <v>-0.13</v>
      </c>
      <c r="L134">
        <v>0.4</v>
      </c>
      <c r="M134">
        <v>1.0900000000000001</v>
      </c>
      <c r="N134">
        <v>7.0000000000000007E-2</v>
      </c>
      <c r="O134">
        <v>-0.81</v>
      </c>
      <c r="P134">
        <v>-0.38</v>
      </c>
      <c r="Q134">
        <v>0.63</v>
      </c>
      <c r="R134">
        <v>-0.91</v>
      </c>
      <c r="S134">
        <v>0.28999999999999998</v>
      </c>
    </row>
    <row r="135" spans="3:19" x14ac:dyDescent="0.35">
      <c r="C135">
        <v>133</v>
      </c>
      <c r="D135" t="s">
        <v>187</v>
      </c>
      <c r="E135" t="s">
        <v>22</v>
      </c>
      <c r="F135" t="s">
        <v>72</v>
      </c>
      <c r="G135">
        <v>58</v>
      </c>
      <c r="H135">
        <v>28.6</v>
      </c>
      <c r="I135">
        <v>1</v>
      </c>
      <c r="J135">
        <f t="shared" si="2"/>
        <v>8.0555555555557115E-3</v>
      </c>
      <c r="K135">
        <v>0.53</v>
      </c>
      <c r="L135">
        <v>-0.13</v>
      </c>
      <c r="M135">
        <v>-0.05</v>
      </c>
      <c r="N135">
        <v>0</v>
      </c>
      <c r="O135">
        <v>1.0900000000000001</v>
      </c>
      <c r="P135">
        <v>-0.18</v>
      </c>
      <c r="Q135">
        <v>-1.52</v>
      </c>
      <c r="R135">
        <v>0.28999999999999998</v>
      </c>
      <c r="S135">
        <v>-0.02</v>
      </c>
    </row>
    <row r="136" spans="3:19" x14ac:dyDescent="0.35">
      <c r="C136">
        <v>134</v>
      </c>
      <c r="D136" t="s">
        <v>188</v>
      </c>
      <c r="E136" t="s">
        <v>16</v>
      </c>
      <c r="F136" t="s">
        <v>68</v>
      </c>
      <c r="G136">
        <v>67</v>
      </c>
      <c r="H136">
        <v>24.7</v>
      </c>
      <c r="I136">
        <v>1</v>
      </c>
      <c r="J136">
        <f t="shared" si="2"/>
        <v>0.13958333333333339</v>
      </c>
      <c r="K136">
        <v>-0.3</v>
      </c>
      <c r="L136">
        <v>1.3</v>
      </c>
      <c r="M136">
        <v>0.65</v>
      </c>
      <c r="N136">
        <v>0.3</v>
      </c>
      <c r="O136">
        <v>-0.91</v>
      </c>
      <c r="P136">
        <v>0.05</v>
      </c>
      <c r="Q136">
        <v>-0.63</v>
      </c>
      <c r="R136">
        <v>-0.53</v>
      </c>
      <c r="S136">
        <v>0.22</v>
      </c>
    </row>
    <row r="137" spans="3:19" x14ac:dyDescent="0.35">
      <c r="C137">
        <v>135</v>
      </c>
      <c r="D137" t="s">
        <v>189</v>
      </c>
      <c r="E137" t="s">
        <v>30</v>
      </c>
      <c r="F137" t="s">
        <v>33</v>
      </c>
      <c r="G137">
        <v>68</v>
      </c>
      <c r="H137">
        <v>27.5</v>
      </c>
      <c r="I137">
        <v>1</v>
      </c>
      <c r="J137">
        <f t="shared" si="2"/>
        <v>0.13222222222222224</v>
      </c>
      <c r="K137">
        <v>-0.37</v>
      </c>
      <c r="L137">
        <v>-0.03</v>
      </c>
      <c r="M137">
        <v>0.1</v>
      </c>
      <c r="N137">
        <v>-0.13</v>
      </c>
      <c r="O137">
        <v>0.17</v>
      </c>
      <c r="P137">
        <v>0.27</v>
      </c>
      <c r="Q137">
        <v>0.05</v>
      </c>
      <c r="R137">
        <v>-0.19</v>
      </c>
      <c r="S137">
        <v>0.27</v>
      </c>
    </row>
    <row r="138" spans="3:19" x14ac:dyDescent="0.35">
      <c r="C138">
        <v>136</v>
      </c>
      <c r="D138" t="s">
        <v>190</v>
      </c>
      <c r="E138" t="s">
        <v>27</v>
      </c>
      <c r="F138" t="s">
        <v>23</v>
      </c>
      <c r="G138">
        <v>64</v>
      </c>
      <c r="H138">
        <v>26.4</v>
      </c>
      <c r="I138">
        <v>1</v>
      </c>
      <c r="J138">
        <f t="shared" si="2"/>
        <v>-0.48888888888888893</v>
      </c>
      <c r="K138">
        <v>-0.81</v>
      </c>
      <c r="L138">
        <v>1.01</v>
      </c>
      <c r="M138">
        <v>-0.67</v>
      </c>
      <c r="N138">
        <v>-0.5</v>
      </c>
      <c r="O138">
        <v>-0.59</v>
      </c>
      <c r="P138">
        <v>2</v>
      </c>
      <c r="Q138">
        <v>0.53</v>
      </c>
      <c r="R138">
        <v>-0.89</v>
      </c>
      <c r="S138">
        <v>-0.63</v>
      </c>
    </row>
    <row r="139" spans="3:19" x14ac:dyDescent="0.35">
      <c r="C139">
        <v>137</v>
      </c>
      <c r="D139" t="s">
        <v>191</v>
      </c>
      <c r="E139" t="s">
        <v>30</v>
      </c>
      <c r="F139" t="s">
        <v>79</v>
      </c>
      <c r="G139">
        <v>64</v>
      </c>
      <c r="H139">
        <v>27.9</v>
      </c>
      <c r="I139">
        <v>1</v>
      </c>
      <c r="J139">
        <f t="shared" si="2"/>
        <v>-0.77333333333333321</v>
      </c>
      <c r="K139">
        <v>-0.08</v>
      </c>
      <c r="L139">
        <v>-0.22</v>
      </c>
      <c r="M139">
        <v>0.27</v>
      </c>
      <c r="N139">
        <v>0.08</v>
      </c>
      <c r="O139">
        <v>-0.18</v>
      </c>
      <c r="P139">
        <v>0.17</v>
      </c>
      <c r="Q139">
        <v>0.41</v>
      </c>
      <c r="R139">
        <v>-0.28999999999999998</v>
      </c>
      <c r="S139">
        <v>-1.03</v>
      </c>
    </row>
    <row r="140" spans="3:19" x14ac:dyDescent="0.35">
      <c r="C140">
        <v>138</v>
      </c>
      <c r="D140" t="s">
        <v>192</v>
      </c>
      <c r="E140" t="s">
        <v>19</v>
      </c>
      <c r="F140" t="s">
        <v>20</v>
      </c>
      <c r="G140">
        <v>64</v>
      </c>
      <c r="H140">
        <v>26.1</v>
      </c>
      <c r="I140">
        <v>1</v>
      </c>
      <c r="J140">
        <f t="shared" si="2"/>
        <v>-9.7777777777777686E-2</v>
      </c>
      <c r="K140">
        <v>3.24</v>
      </c>
      <c r="L140">
        <v>-2.41</v>
      </c>
      <c r="M140">
        <v>-1.73</v>
      </c>
      <c r="N140">
        <v>0.39</v>
      </c>
      <c r="O140">
        <v>0.64</v>
      </c>
      <c r="P140">
        <v>-0.49</v>
      </c>
      <c r="Q140">
        <v>-0.87</v>
      </c>
      <c r="R140">
        <v>1.08</v>
      </c>
      <c r="S140">
        <v>0.04</v>
      </c>
    </row>
    <row r="141" spans="3:19" x14ac:dyDescent="0.35">
      <c r="C141">
        <v>139</v>
      </c>
      <c r="D141" t="s">
        <v>193</v>
      </c>
      <c r="E141" t="s">
        <v>22</v>
      </c>
      <c r="F141" t="s">
        <v>79</v>
      </c>
      <c r="G141">
        <v>68</v>
      </c>
      <c r="H141">
        <v>17.2</v>
      </c>
      <c r="I141">
        <v>1</v>
      </c>
      <c r="J141">
        <f t="shared" si="2"/>
        <v>0.45333333333333342</v>
      </c>
      <c r="K141">
        <v>2.15</v>
      </c>
      <c r="L141">
        <v>-0.56999999999999995</v>
      </c>
      <c r="M141">
        <v>-1.73</v>
      </c>
      <c r="N141">
        <v>-1</v>
      </c>
      <c r="O141">
        <v>0.51</v>
      </c>
      <c r="P141">
        <v>-1.04</v>
      </c>
      <c r="Q141">
        <v>-0.89</v>
      </c>
      <c r="R141">
        <v>2.21</v>
      </c>
      <c r="S141">
        <v>0.84</v>
      </c>
    </row>
    <row r="142" spans="3:19" x14ac:dyDescent="0.35">
      <c r="C142">
        <v>140</v>
      </c>
      <c r="D142" t="s">
        <v>194</v>
      </c>
      <c r="E142" t="s">
        <v>16</v>
      </c>
      <c r="F142" t="s">
        <v>96</v>
      </c>
      <c r="G142">
        <v>64</v>
      </c>
      <c r="H142">
        <v>26.4</v>
      </c>
      <c r="I142">
        <v>1</v>
      </c>
      <c r="J142">
        <f t="shared" si="2"/>
        <v>-0.64888888888888896</v>
      </c>
      <c r="K142">
        <v>-0.27</v>
      </c>
      <c r="L142">
        <v>0.13</v>
      </c>
      <c r="M142">
        <v>-0.11</v>
      </c>
      <c r="N142">
        <v>-0.24</v>
      </c>
      <c r="O142">
        <v>-0.56000000000000005</v>
      </c>
      <c r="P142">
        <v>0.75</v>
      </c>
      <c r="Q142">
        <v>0.85</v>
      </c>
      <c r="R142">
        <v>-0.6</v>
      </c>
      <c r="S142">
        <v>-0.68</v>
      </c>
    </row>
    <row r="143" spans="3:19" x14ac:dyDescent="0.35">
      <c r="C143">
        <v>141</v>
      </c>
      <c r="D143" t="s">
        <v>195</v>
      </c>
      <c r="E143" t="s">
        <v>16</v>
      </c>
      <c r="F143" t="s">
        <v>109</v>
      </c>
      <c r="G143">
        <v>65</v>
      </c>
      <c r="H143">
        <v>28.4</v>
      </c>
      <c r="I143">
        <v>1</v>
      </c>
      <c r="J143">
        <f t="shared" si="2"/>
        <v>-1.2006944444444441</v>
      </c>
      <c r="K143">
        <v>-1.8</v>
      </c>
      <c r="L143">
        <v>-0.48</v>
      </c>
      <c r="M143">
        <v>0.12</v>
      </c>
      <c r="N143">
        <v>-0.01</v>
      </c>
      <c r="O143">
        <v>0.14000000000000001</v>
      </c>
      <c r="P143">
        <v>2.06</v>
      </c>
      <c r="Q143">
        <v>0.82</v>
      </c>
      <c r="R143">
        <v>-0.77</v>
      </c>
      <c r="S143">
        <v>-1.41</v>
      </c>
    </row>
    <row r="144" spans="3:19" x14ac:dyDescent="0.35">
      <c r="C144">
        <v>142</v>
      </c>
      <c r="D144" t="s">
        <v>196</v>
      </c>
      <c r="E144" t="s">
        <v>16</v>
      </c>
      <c r="F144" t="s">
        <v>41</v>
      </c>
      <c r="G144">
        <v>67</v>
      </c>
      <c r="H144">
        <v>26.7</v>
      </c>
      <c r="I144">
        <v>1</v>
      </c>
      <c r="J144">
        <f t="shared" si="2"/>
        <v>-4.6527777777777717E-2</v>
      </c>
      <c r="K144">
        <v>0.66</v>
      </c>
      <c r="L144">
        <v>0.25</v>
      </c>
      <c r="M144">
        <v>1.24</v>
      </c>
      <c r="N144">
        <v>0.08</v>
      </c>
      <c r="O144">
        <v>-0.95</v>
      </c>
      <c r="P144">
        <v>-0.22</v>
      </c>
      <c r="Q144">
        <v>-0.53</v>
      </c>
      <c r="R144">
        <v>-0.98</v>
      </c>
      <c r="S144">
        <v>0.4</v>
      </c>
    </row>
    <row r="145" spans="3:19" x14ac:dyDescent="0.35">
      <c r="C145">
        <v>143</v>
      </c>
      <c r="D145" t="s">
        <v>197</v>
      </c>
      <c r="E145" t="s">
        <v>27</v>
      </c>
      <c r="F145" t="s">
        <v>79</v>
      </c>
      <c r="G145">
        <v>70</v>
      </c>
      <c r="H145">
        <v>31.6</v>
      </c>
      <c r="I145">
        <v>1</v>
      </c>
      <c r="J145">
        <f t="shared" si="2"/>
        <v>-1.6041666666666667</v>
      </c>
      <c r="K145">
        <v>-1.07</v>
      </c>
      <c r="L145">
        <v>0.85</v>
      </c>
      <c r="M145">
        <v>0.92</v>
      </c>
      <c r="N145">
        <v>0.3</v>
      </c>
      <c r="O145">
        <v>-1.07</v>
      </c>
      <c r="P145">
        <v>1.1100000000000001</v>
      </c>
      <c r="Q145">
        <v>-7.0000000000000007E-2</v>
      </c>
      <c r="R145">
        <v>-1.01</v>
      </c>
      <c r="S145">
        <v>-1.61</v>
      </c>
    </row>
    <row r="146" spans="3:19" x14ac:dyDescent="0.35">
      <c r="C146">
        <v>144</v>
      </c>
      <c r="D146" t="s">
        <v>198</v>
      </c>
      <c r="E146" t="s">
        <v>30</v>
      </c>
      <c r="F146" t="s">
        <v>25</v>
      </c>
      <c r="G146">
        <v>67</v>
      </c>
      <c r="H146">
        <v>32.799999999999997</v>
      </c>
      <c r="I146">
        <v>1</v>
      </c>
      <c r="J146">
        <f t="shared" si="2"/>
        <v>-1.0422222222222222</v>
      </c>
      <c r="K146">
        <v>-0.43</v>
      </c>
      <c r="L146">
        <v>-1.1299999999999999</v>
      </c>
      <c r="M146">
        <v>0.24</v>
      </c>
      <c r="N146">
        <v>0.82</v>
      </c>
      <c r="O146">
        <v>-0.26</v>
      </c>
      <c r="P146">
        <v>0.39</v>
      </c>
      <c r="Q146">
        <v>-0.57999999999999996</v>
      </c>
      <c r="R146">
        <v>0.72</v>
      </c>
      <c r="S146">
        <v>-0.89</v>
      </c>
    </row>
    <row r="147" spans="3:19" x14ac:dyDescent="0.35">
      <c r="C147">
        <v>145</v>
      </c>
      <c r="D147" t="s">
        <v>199</v>
      </c>
      <c r="E147" t="s">
        <v>19</v>
      </c>
      <c r="F147" t="s">
        <v>17</v>
      </c>
      <c r="G147">
        <v>71</v>
      </c>
      <c r="H147">
        <v>34.700000000000003</v>
      </c>
      <c r="I147">
        <v>1</v>
      </c>
      <c r="J147">
        <f t="shared" si="2"/>
        <v>-9.8611111111110115E-3</v>
      </c>
      <c r="K147">
        <v>-0.43</v>
      </c>
      <c r="L147">
        <v>-7.0000000000000007E-2</v>
      </c>
      <c r="M147">
        <v>0</v>
      </c>
      <c r="N147">
        <v>-0.96</v>
      </c>
      <c r="O147">
        <v>0.78</v>
      </c>
      <c r="P147">
        <v>-0.44</v>
      </c>
      <c r="Q147">
        <v>0.53</v>
      </c>
      <c r="R147">
        <v>-0.05</v>
      </c>
      <c r="S147">
        <v>0.63</v>
      </c>
    </row>
    <row r="148" spans="3:19" x14ac:dyDescent="0.35">
      <c r="C148">
        <v>146</v>
      </c>
      <c r="D148" t="s">
        <v>200</v>
      </c>
      <c r="E148" t="s">
        <v>22</v>
      </c>
      <c r="F148" t="s">
        <v>109</v>
      </c>
      <c r="G148">
        <v>58</v>
      </c>
      <c r="H148">
        <v>26.1</v>
      </c>
      <c r="I148">
        <v>1</v>
      </c>
      <c r="J148">
        <f t="shared" si="2"/>
        <v>-0.36249999999999999</v>
      </c>
      <c r="K148">
        <v>1.0900000000000001</v>
      </c>
      <c r="L148">
        <v>-0.79</v>
      </c>
      <c r="M148">
        <v>-1.26</v>
      </c>
      <c r="N148">
        <v>-0.23</v>
      </c>
      <c r="O148">
        <v>0.87</v>
      </c>
      <c r="P148">
        <v>-0.39</v>
      </c>
      <c r="Q148">
        <v>-0.22</v>
      </c>
      <c r="R148">
        <v>0.43</v>
      </c>
      <c r="S148">
        <v>0.05</v>
      </c>
    </row>
    <row r="149" spans="3:19" x14ac:dyDescent="0.35">
      <c r="C149">
        <v>147</v>
      </c>
      <c r="D149" t="s">
        <v>201</v>
      </c>
      <c r="E149" t="s">
        <v>22</v>
      </c>
      <c r="F149" t="s">
        <v>25</v>
      </c>
      <c r="G149">
        <v>65</v>
      </c>
      <c r="H149">
        <v>25.2</v>
      </c>
      <c r="I149">
        <v>1</v>
      </c>
      <c r="J149">
        <f t="shared" si="2"/>
        <v>-9.9305555555555342E-2</v>
      </c>
      <c r="K149">
        <v>1.25</v>
      </c>
      <c r="L149">
        <v>-1.02</v>
      </c>
      <c r="M149">
        <v>-1.73</v>
      </c>
      <c r="N149">
        <v>-0.5</v>
      </c>
      <c r="O149">
        <v>1.34</v>
      </c>
      <c r="P149">
        <v>-1.1399999999999999</v>
      </c>
      <c r="Q149">
        <v>-1.4</v>
      </c>
      <c r="R149">
        <v>2.52</v>
      </c>
      <c r="S149">
        <v>0.56999999999999995</v>
      </c>
    </row>
    <row r="150" spans="3:19" x14ac:dyDescent="0.35">
      <c r="C150">
        <v>148</v>
      </c>
      <c r="D150" t="s">
        <v>202</v>
      </c>
      <c r="E150" t="s">
        <v>30</v>
      </c>
      <c r="F150" t="s">
        <v>28</v>
      </c>
      <c r="G150">
        <v>54</v>
      </c>
      <c r="H150">
        <v>26.4</v>
      </c>
      <c r="I150">
        <v>1</v>
      </c>
      <c r="J150">
        <f t="shared" si="2"/>
        <v>0.20250000000000018</v>
      </c>
      <c r="K150">
        <v>0.28000000000000003</v>
      </c>
      <c r="L150">
        <v>-0.12</v>
      </c>
      <c r="M150">
        <v>-0.92</v>
      </c>
      <c r="N150">
        <v>-0.53</v>
      </c>
      <c r="O150">
        <v>-0.06</v>
      </c>
      <c r="P150">
        <v>-0.61</v>
      </c>
      <c r="Q150">
        <v>0.68</v>
      </c>
      <c r="R150">
        <v>0.43</v>
      </c>
      <c r="S150">
        <v>1.1200000000000001</v>
      </c>
    </row>
    <row r="151" spans="3:19" x14ac:dyDescent="0.35">
      <c r="C151">
        <v>149</v>
      </c>
      <c r="D151" t="s">
        <v>203</v>
      </c>
      <c r="E151" t="s">
        <v>19</v>
      </c>
      <c r="F151" t="s">
        <v>37</v>
      </c>
      <c r="G151">
        <v>68</v>
      </c>
      <c r="H151">
        <v>26.8</v>
      </c>
      <c r="I151">
        <v>1</v>
      </c>
      <c r="J151">
        <f t="shared" si="2"/>
        <v>-3.7777777777777598E-2</v>
      </c>
      <c r="K151">
        <v>2.4</v>
      </c>
      <c r="L151">
        <v>-1.41</v>
      </c>
      <c r="M151">
        <v>-1.42</v>
      </c>
      <c r="N151">
        <v>-0.57999999999999996</v>
      </c>
      <c r="O151">
        <v>0.44</v>
      </c>
      <c r="P151">
        <v>-0.45</v>
      </c>
      <c r="Q151">
        <v>0.02</v>
      </c>
      <c r="R151">
        <v>0.22</v>
      </c>
      <c r="S151">
        <v>0.74</v>
      </c>
    </row>
    <row r="152" spans="3:19" x14ac:dyDescent="0.35">
      <c r="C152">
        <v>150</v>
      </c>
      <c r="D152" t="s">
        <v>204</v>
      </c>
      <c r="E152" t="s">
        <v>30</v>
      </c>
      <c r="F152" t="s">
        <v>43</v>
      </c>
      <c r="G152">
        <v>70</v>
      </c>
      <c r="H152">
        <v>30.2</v>
      </c>
      <c r="I152">
        <v>1</v>
      </c>
      <c r="J152">
        <f t="shared" si="2"/>
        <v>-0.66111111111111087</v>
      </c>
      <c r="K152">
        <v>0.7</v>
      </c>
      <c r="L152">
        <v>-0.22</v>
      </c>
      <c r="M152">
        <v>1.1200000000000001</v>
      </c>
      <c r="N152">
        <v>0.14000000000000001</v>
      </c>
      <c r="O152">
        <v>-0.38</v>
      </c>
      <c r="P152">
        <v>-0.39</v>
      </c>
      <c r="Q152">
        <v>-0.82</v>
      </c>
      <c r="R152">
        <v>-0.77</v>
      </c>
      <c r="S152">
        <v>-0.06</v>
      </c>
    </row>
    <row r="153" spans="3:19" x14ac:dyDescent="0.35">
      <c r="C153">
        <v>151</v>
      </c>
      <c r="D153" t="s">
        <v>205</v>
      </c>
      <c r="E153" t="s">
        <v>30</v>
      </c>
      <c r="F153" t="s">
        <v>68</v>
      </c>
      <c r="G153">
        <v>68</v>
      </c>
      <c r="H153">
        <v>27.6</v>
      </c>
      <c r="I153">
        <v>1</v>
      </c>
      <c r="J153">
        <f t="shared" si="2"/>
        <v>-0.88777777777777755</v>
      </c>
      <c r="K153">
        <v>-0.23</v>
      </c>
      <c r="L153">
        <v>-0.03</v>
      </c>
      <c r="M153">
        <v>0.39</v>
      </c>
      <c r="N153">
        <v>-0.65</v>
      </c>
      <c r="O153">
        <v>-0.46</v>
      </c>
      <c r="P153">
        <v>1.34</v>
      </c>
      <c r="Q153">
        <v>-0.12</v>
      </c>
      <c r="R153">
        <v>-0.82</v>
      </c>
      <c r="S153">
        <v>-0.36</v>
      </c>
    </row>
    <row r="154" spans="3:19" x14ac:dyDescent="0.35">
      <c r="C154">
        <v>152</v>
      </c>
      <c r="D154" t="s">
        <v>206</v>
      </c>
      <c r="E154" t="s">
        <v>47</v>
      </c>
      <c r="F154" t="s">
        <v>68</v>
      </c>
      <c r="G154">
        <v>70</v>
      </c>
      <c r="H154">
        <v>28.2</v>
      </c>
      <c r="I154">
        <v>1</v>
      </c>
      <c r="J154">
        <f t="shared" si="2"/>
        <v>-0.22361111111111109</v>
      </c>
      <c r="K154">
        <v>0.02</v>
      </c>
      <c r="L154">
        <v>-7.0000000000000007E-2</v>
      </c>
      <c r="M154">
        <v>-0.28000000000000003</v>
      </c>
      <c r="N154">
        <v>-1.03</v>
      </c>
      <c r="O154">
        <v>0.25</v>
      </c>
      <c r="P154">
        <v>0.02</v>
      </c>
      <c r="Q154">
        <v>0.31</v>
      </c>
      <c r="R154">
        <v>-0.1</v>
      </c>
      <c r="S154">
        <v>0.65</v>
      </c>
    </row>
    <row r="155" spans="3:19" x14ac:dyDescent="0.35">
      <c r="C155">
        <v>153</v>
      </c>
      <c r="D155" t="s">
        <v>207</v>
      </c>
      <c r="E155" t="s">
        <v>30</v>
      </c>
      <c r="F155" t="s">
        <v>37</v>
      </c>
      <c r="G155">
        <v>67</v>
      </c>
      <c r="H155">
        <v>29.6</v>
      </c>
      <c r="I155">
        <v>1</v>
      </c>
      <c r="J155">
        <f t="shared" si="2"/>
        <v>-0.47458333333333325</v>
      </c>
      <c r="K155">
        <v>-0.66</v>
      </c>
      <c r="L155">
        <v>0.42</v>
      </c>
      <c r="M155">
        <v>1.58</v>
      </c>
      <c r="N155">
        <v>0.4</v>
      </c>
      <c r="O155">
        <v>-0.56000000000000005</v>
      </c>
      <c r="P155">
        <v>-0.28000000000000003</v>
      </c>
      <c r="Q155">
        <v>-0.68</v>
      </c>
      <c r="R155">
        <v>-1.01</v>
      </c>
      <c r="S155">
        <v>0.28000000000000003</v>
      </c>
    </row>
    <row r="156" spans="3:19" x14ac:dyDescent="0.35">
      <c r="C156">
        <v>154</v>
      </c>
      <c r="D156" t="s">
        <v>208</v>
      </c>
      <c r="E156" t="s">
        <v>47</v>
      </c>
      <c r="F156" t="s">
        <v>96</v>
      </c>
      <c r="G156">
        <v>70</v>
      </c>
      <c r="H156">
        <v>33.799999999999997</v>
      </c>
      <c r="I156">
        <v>1</v>
      </c>
      <c r="J156">
        <f t="shared" si="2"/>
        <v>-0.37916666666666649</v>
      </c>
      <c r="K156">
        <v>0.19</v>
      </c>
      <c r="L156">
        <v>0.64</v>
      </c>
      <c r="M156">
        <v>-0.11</v>
      </c>
      <c r="N156">
        <v>0.13</v>
      </c>
      <c r="O156">
        <v>0.03</v>
      </c>
      <c r="P156">
        <v>-0.16</v>
      </c>
      <c r="Q156">
        <v>-0.75</v>
      </c>
      <c r="R156">
        <v>-0.82</v>
      </c>
      <c r="S156">
        <v>0.46</v>
      </c>
    </row>
    <row r="157" spans="3:19" x14ac:dyDescent="0.35">
      <c r="C157">
        <v>155</v>
      </c>
      <c r="D157" t="s">
        <v>209</v>
      </c>
      <c r="E157" t="s">
        <v>30</v>
      </c>
      <c r="F157" t="s">
        <v>87</v>
      </c>
      <c r="G157">
        <v>58</v>
      </c>
      <c r="H157">
        <v>24.7</v>
      </c>
      <c r="I157">
        <v>1</v>
      </c>
      <c r="J157">
        <f t="shared" si="2"/>
        <v>-0.20944444444444446</v>
      </c>
      <c r="K157">
        <v>-0.1</v>
      </c>
      <c r="L157">
        <v>0.56999999999999995</v>
      </c>
      <c r="M157">
        <v>-0.53</v>
      </c>
      <c r="N157">
        <v>-0.35</v>
      </c>
      <c r="O157">
        <v>-0.39</v>
      </c>
      <c r="P157">
        <v>-0.31</v>
      </c>
      <c r="Q157">
        <v>0.39</v>
      </c>
      <c r="R157">
        <v>-0.22</v>
      </c>
      <c r="S157">
        <v>0.68</v>
      </c>
    </row>
    <row r="158" spans="3:19" x14ac:dyDescent="0.35">
      <c r="C158">
        <v>156</v>
      </c>
      <c r="D158" t="s">
        <v>210</v>
      </c>
      <c r="E158" t="s">
        <v>22</v>
      </c>
      <c r="F158" t="s">
        <v>60</v>
      </c>
      <c r="G158">
        <v>63</v>
      </c>
      <c r="H158">
        <v>17.600000000000001</v>
      </c>
      <c r="I158">
        <v>1</v>
      </c>
      <c r="J158">
        <f t="shared" si="2"/>
        <v>-0.15749999999999975</v>
      </c>
      <c r="K158">
        <v>0.05</v>
      </c>
      <c r="L158">
        <v>-0.65</v>
      </c>
      <c r="M158">
        <v>-0.74</v>
      </c>
      <c r="N158">
        <v>-1.03</v>
      </c>
      <c r="O158">
        <v>0.52</v>
      </c>
      <c r="P158">
        <v>-0.86</v>
      </c>
      <c r="Q158">
        <v>-0.97</v>
      </c>
      <c r="R158">
        <v>2.69</v>
      </c>
      <c r="S158">
        <v>0.81</v>
      </c>
    </row>
    <row r="159" spans="3:19" x14ac:dyDescent="0.35">
      <c r="C159">
        <v>157</v>
      </c>
      <c r="D159" t="s">
        <v>211</v>
      </c>
      <c r="E159" t="s">
        <v>30</v>
      </c>
      <c r="F159" t="s">
        <v>75</v>
      </c>
      <c r="G159">
        <v>58</v>
      </c>
      <c r="H159">
        <v>24.8</v>
      </c>
      <c r="I159">
        <v>1</v>
      </c>
      <c r="J159">
        <f t="shared" si="2"/>
        <v>-0.46722222222222209</v>
      </c>
      <c r="K159">
        <v>-0.17</v>
      </c>
      <c r="L159">
        <v>0.39</v>
      </c>
      <c r="M159">
        <v>0.17</v>
      </c>
      <c r="N159">
        <v>-0.94</v>
      </c>
      <c r="O159">
        <v>0.04</v>
      </c>
      <c r="P159">
        <v>-0.4</v>
      </c>
      <c r="Q159">
        <v>0.8</v>
      </c>
      <c r="R159">
        <v>-0.77</v>
      </c>
      <c r="S159">
        <v>0.3</v>
      </c>
    </row>
    <row r="160" spans="3:19" x14ac:dyDescent="0.35">
      <c r="C160">
        <v>158</v>
      </c>
      <c r="D160" t="s">
        <v>212</v>
      </c>
      <c r="E160" t="s">
        <v>30</v>
      </c>
      <c r="F160" t="s">
        <v>33</v>
      </c>
      <c r="G160">
        <v>67</v>
      </c>
      <c r="H160">
        <v>31.4</v>
      </c>
      <c r="I160">
        <v>1</v>
      </c>
      <c r="J160">
        <f t="shared" si="2"/>
        <v>-0.67000000000000015</v>
      </c>
      <c r="K160">
        <v>-0.85</v>
      </c>
      <c r="L160">
        <v>0.35</v>
      </c>
      <c r="M160">
        <v>-0.09</v>
      </c>
      <c r="N160">
        <v>-0.28999999999999998</v>
      </c>
      <c r="O160">
        <v>-0.66</v>
      </c>
      <c r="P160">
        <v>-0.09</v>
      </c>
      <c r="Q160">
        <v>1.28</v>
      </c>
      <c r="R160">
        <v>-0.53</v>
      </c>
      <c r="S160">
        <v>0.16</v>
      </c>
    </row>
    <row r="161" spans="3:19" x14ac:dyDescent="0.35">
      <c r="C161">
        <v>159</v>
      </c>
      <c r="D161" t="s">
        <v>213</v>
      </c>
      <c r="E161" t="s">
        <v>27</v>
      </c>
      <c r="F161" t="s">
        <v>20</v>
      </c>
      <c r="G161">
        <v>67</v>
      </c>
      <c r="H161">
        <v>28.9</v>
      </c>
      <c r="I161">
        <v>1</v>
      </c>
      <c r="J161">
        <f t="shared" si="2"/>
        <v>-1.2655555555555555</v>
      </c>
      <c r="K161">
        <v>-0.2</v>
      </c>
      <c r="L161">
        <v>0.81</v>
      </c>
      <c r="M161">
        <v>0.09</v>
      </c>
      <c r="N161">
        <v>0.35</v>
      </c>
      <c r="O161">
        <v>-0.7</v>
      </c>
      <c r="P161">
        <v>0.53</v>
      </c>
      <c r="Q161">
        <v>-0.73</v>
      </c>
      <c r="R161">
        <v>-0.86</v>
      </c>
      <c r="S161">
        <v>-0.65</v>
      </c>
    </row>
    <row r="162" spans="3:19" x14ac:dyDescent="0.35">
      <c r="C162">
        <v>160</v>
      </c>
      <c r="D162" t="s">
        <v>214</v>
      </c>
      <c r="E162" t="s">
        <v>30</v>
      </c>
      <c r="F162" t="s">
        <v>41</v>
      </c>
      <c r="G162">
        <v>64</v>
      </c>
      <c r="H162">
        <v>25.1</v>
      </c>
      <c r="I162">
        <v>1</v>
      </c>
      <c r="J162">
        <f t="shared" si="2"/>
        <v>-0.33777777777777779</v>
      </c>
      <c r="K162">
        <v>-0.22</v>
      </c>
      <c r="L162">
        <v>-0.37</v>
      </c>
      <c r="M162">
        <v>-0.47</v>
      </c>
      <c r="N162">
        <v>-1.06</v>
      </c>
      <c r="O162">
        <v>-1.08</v>
      </c>
      <c r="P162">
        <v>-0.51</v>
      </c>
      <c r="Q162">
        <v>1.89</v>
      </c>
      <c r="R162">
        <v>0.79</v>
      </c>
      <c r="S162">
        <v>0.65</v>
      </c>
    </row>
    <row r="163" spans="3:19" x14ac:dyDescent="0.35">
      <c r="C163">
        <v>161</v>
      </c>
      <c r="D163" t="s">
        <v>215</v>
      </c>
      <c r="E163" t="s">
        <v>16</v>
      </c>
      <c r="F163" t="s">
        <v>52</v>
      </c>
      <c r="G163">
        <v>48</v>
      </c>
      <c r="H163">
        <v>26.5</v>
      </c>
      <c r="I163">
        <v>1</v>
      </c>
      <c r="J163">
        <f t="shared" si="2"/>
        <v>-1.0599999999999998</v>
      </c>
      <c r="K163">
        <v>-0.52</v>
      </c>
      <c r="L163">
        <v>-0.16</v>
      </c>
      <c r="M163">
        <v>0.51</v>
      </c>
      <c r="N163">
        <v>0.28000000000000003</v>
      </c>
      <c r="O163">
        <v>-0.7</v>
      </c>
      <c r="P163">
        <v>1.31</v>
      </c>
      <c r="Q163">
        <v>-0.56000000000000005</v>
      </c>
      <c r="R163">
        <v>-0.82</v>
      </c>
      <c r="S163">
        <v>-0.93</v>
      </c>
    </row>
    <row r="164" spans="3:19" x14ac:dyDescent="0.35">
      <c r="C164">
        <v>162</v>
      </c>
      <c r="D164" t="s">
        <v>216</v>
      </c>
      <c r="E164" t="s">
        <v>30</v>
      </c>
      <c r="F164" t="s">
        <v>63</v>
      </c>
      <c r="G164">
        <v>67</v>
      </c>
      <c r="H164">
        <v>25.8</v>
      </c>
      <c r="I164">
        <v>1</v>
      </c>
      <c r="J164">
        <f t="shared" si="2"/>
        <v>-0.54902777777777789</v>
      </c>
      <c r="K164">
        <v>-0.24</v>
      </c>
      <c r="L164">
        <v>0.15</v>
      </c>
      <c r="M164">
        <v>-0.49</v>
      </c>
      <c r="N164">
        <v>-0.43</v>
      </c>
      <c r="O164">
        <v>0.27</v>
      </c>
      <c r="P164">
        <v>0.08</v>
      </c>
      <c r="Q164">
        <v>0.7</v>
      </c>
      <c r="R164">
        <v>-1.03</v>
      </c>
      <c r="S164">
        <v>0.4</v>
      </c>
    </row>
    <row r="165" spans="3:19" x14ac:dyDescent="0.35">
      <c r="C165">
        <v>163</v>
      </c>
      <c r="D165" t="s">
        <v>217</v>
      </c>
      <c r="E165" t="s">
        <v>47</v>
      </c>
      <c r="F165" t="s">
        <v>37</v>
      </c>
      <c r="G165">
        <v>70</v>
      </c>
      <c r="H165">
        <v>26.1</v>
      </c>
      <c r="I165">
        <v>1</v>
      </c>
      <c r="J165">
        <f t="shared" si="2"/>
        <v>-0.35972222222222233</v>
      </c>
      <c r="K165">
        <v>0.08</v>
      </c>
      <c r="L165">
        <v>-0.24</v>
      </c>
      <c r="M165">
        <v>0.03</v>
      </c>
      <c r="N165">
        <v>-0.66</v>
      </c>
      <c r="O165">
        <v>0.24</v>
      </c>
      <c r="P165">
        <v>-0.44</v>
      </c>
      <c r="Q165">
        <v>-0.28999999999999998</v>
      </c>
      <c r="R165">
        <v>0.22</v>
      </c>
      <c r="S165">
        <v>0.69</v>
      </c>
    </row>
    <row r="166" spans="3:19" x14ac:dyDescent="0.35">
      <c r="C166">
        <v>164</v>
      </c>
      <c r="D166" t="s">
        <v>218</v>
      </c>
      <c r="E166" t="s">
        <v>27</v>
      </c>
      <c r="F166" t="s">
        <v>87</v>
      </c>
      <c r="G166">
        <v>67</v>
      </c>
      <c r="H166">
        <v>26.9</v>
      </c>
      <c r="I166">
        <v>1</v>
      </c>
      <c r="J166">
        <f t="shared" si="2"/>
        <v>-0.75374999999999992</v>
      </c>
      <c r="K166">
        <v>-0.38</v>
      </c>
      <c r="L166">
        <v>0.46</v>
      </c>
      <c r="M166">
        <v>0.01</v>
      </c>
      <c r="N166">
        <v>-0.37</v>
      </c>
      <c r="O166">
        <v>-0.9</v>
      </c>
      <c r="P166">
        <v>0.73</v>
      </c>
      <c r="Q166">
        <v>-0.02</v>
      </c>
      <c r="R166">
        <v>-0.48</v>
      </c>
      <c r="S166">
        <v>0.14000000000000001</v>
      </c>
    </row>
    <row r="167" spans="3:19" x14ac:dyDescent="0.35">
      <c r="C167">
        <v>165</v>
      </c>
      <c r="D167" t="s">
        <v>219</v>
      </c>
      <c r="E167" t="s">
        <v>16</v>
      </c>
      <c r="F167" t="s">
        <v>43</v>
      </c>
      <c r="G167">
        <v>64</v>
      </c>
      <c r="H167">
        <v>27.8</v>
      </c>
      <c r="I167">
        <v>1</v>
      </c>
      <c r="J167">
        <f t="shared" si="2"/>
        <v>-1.6533333333333331</v>
      </c>
      <c r="K167">
        <v>-0.6</v>
      </c>
      <c r="L167">
        <v>0.27</v>
      </c>
      <c r="M167">
        <v>0.1</v>
      </c>
      <c r="N167">
        <v>0.46</v>
      </c>
      <c r="O167">
        <v>-0.86</v>
      </c>
      <c r="P167">
        <v>1.37</v>
      </c>
      <c r="Q167">
        <v>-0.94</v>
      </c>
      <c r="R167">
        <v>-0.55000000000000004</v>
      </c>
      <c r="S167">
        <v>-1.1100000000000001</v>
      </c>
    </row>
    <row r="168" spans="3:19" x14ac:dyDescent="0.35">
      <c r="C168">
        <v>166</v>
      </c>
      <c r="D168" t="s">
        <v>220</v>
      </c>
      <c r="E168" t="s">
        <v>47</v>
      </c>
      <c r="F168" t="s">
        <v>17</v>
      </c>
      <c r="G168">
        <v>58</v>
      </c>
      <c r="H168">
        <v>28.9</v>
      </c>
      <c r="I168">
        <v>1</v>
      </c>
      <c r="J168">
        <f t="shared" si="2"/>
        <v>-0.2900000000000002</v>
      </c>
      <c r="K168">
        <v>-0.5</v>
      </c>
      <c r="L168">
        <v>-0.02</v>
      </c>
      <c r="M168">
        <v>0.43</v>
      </c>
      <c r="N168">
        <v>-0.5</v>
      </c>
      <c r="O168">
        <v>-0.31</v>
      </c>
      <c r="P168">
        <v>-0.65</v>
      </c>
      <c r="Q168">
        <v>0.39</v>
      </c>
      <c r="R168">
        <v>-0.12</v>
      </c>
      <c r="S168">
        <v>0.92</v>
      </c>
    </row>
    <row r="169" spans="3:19" x14ac:dyDescent="0.35">
      <c r="C169">
        <v>167</v>
      </c>
      <c r="D169" t="s">
        <v>221</v>
      </c>
      <c r="E169" t="s">
        <v>222</v>
      </c>
      <c r="F169" t="s">
        <v>81</v>
      </c>
      <c r="G169">
        <v>40</v>
      </c>
      <c r="H169">
        <v>21.1</v>
      </c>
      <c r="I169">
        <v>1</v>
      </c>
      <c r="J169">
        <f t="shared" si="2"/>
        <v>-0.29999999999999993</v>
      </c>
      <c r="K169">
        <v>1.26</v>
      </c>
      <c r="L169">
        <v>0.4</v>
      </c>
      <c r="M169">
        <v>-0.65</v>
      </c>
      <c r="N169">
        <v>-0.39</v>
      </c>
      <c r="O169">
        <v>-0.28999999999999998</v>
      </c>
      <c r="P169">
        <v>-0.74</v>
      </c>
      <c r="Q169">
        <v>0.15</v>
      </c>
      <c r="R169">
        <v>-0.98</v>
      </c>
      <c r="S169">
        <v>0.7</v>
      </c>
    </row>
    <row r="170" spans="3:19" x14ac:dyDescent="0.35">
      <c r="C170">
        <v>168</v>
      </c>
      <c r="D170" t="s">
        <v>223</v>
      </c>
      <c r="E170" t="s">
        <v>22</v>
      </c>
      <c r="F170" t="s">
        <v>54</v>
      </c>
      <c r="G170">
        <v>24</v>
      </c>
      <c r="H170">
        <v>14.2</v>
      </c>
      <c r="I170">
        <v>1</v>
      </c>
      <c r="J170">
        <f t="shared" si="2"/>
        <v>-0.14000000000000012</v>
      </c>
      <c r="K170">
        <v>1.96</v>
      </c>
      <c r="L170">
        <v>-0.55000000000000004</v>
      </c>
      <c r="M170">
        <v>-1.73</v>
      </c>
      <c r="N170">
        <v>-1.29</v>
      </c>
      <c r="O170">
        <v>-0.21</v>
      </c>
      <c r="P170">
        <v>-0.84</v>
      </c>
      <c r="Q170">
        <v>-0.24</v>
      </c>
      <c r="R170">
        <v>1.49</v>
      </c>
      <c r="S170">
        <v>0.99</v>
      </c>
    </row>
    <row r="171" spans="3:19" x14ac:dyDescent="0.35">
      <c r="C171">
        <v>169</v>
      </c>
      <c r="D171" t="s">
        <v>224</v>
      </c>
      <c r="E171" t="s">
        <v>19</v>
      </c>
      <c r="F171" t="s">
        <v>37</v>
      </c>
      <c r="G171">
        <v>60</v>
      </c>
      <c r="H171">
        <v>24.7</v>
      </c>
      <c r="I171">
        <v>1</v>
      </c>
      <c r="J171">
        <f t="shared" si="2"/>
        <v>-0.78333333333333366</v>
      </c>
      <c r="K171">
        <v>0.08</v>
      </c>
      <c r="L171">
        <v>-0.63</v>
      </c>
      <c r="M171">
        <v>-0.1</v>
      </c>
      <c r="N171">
        <v>-0.64</v>
      </c>
      <c r="O171">
        <v>-0.11</v>
      </c>
      <c r="P171">
        <v>-0.27</v>
      </c>
      <c r="Q171">
        <v>-1.02</v>
      </c>
      <c r="R171">
        <v>1.42</v>
      </c>
      <c r="S171">
        <v>0.33</v>
      </c>
    </row>
    <row r="172" spans="3:19" x14ac:dyDescent="0.35">
      <c r="C172">
        <v>170</v>
      </c>
      <c r="D172" t="s">
        <v>225</v>
      </c>
      <c r="E172" t="s">
        <v>30</v>
      </c>
      <c r="F172" t="s">
        <v>23</v>
      </c>
      <c r="G172">
        <v>68</v>
      </c>
      <c r="H172">
        <v>25.3</v>
      </c>
      <c r="I172">
        <v>1</v>
      </c>
      <c r="J172">
        <f t="shared" si="2"/>
        <v>-1.038888888888889</v>
      </c>
      <c r="K172">
        <v>-0.28000000000000003</v>
      </c>
      <c r="L172">
        <v>0.42</v>
      </c>
      <c r="M172">
        <v>-0.69</v>
      </c>
      <c r="N172">
        <v>-0.61</v>
      </c>
      <c r="O172">
        <v>-0.17</v>
      </c>
      <c r="P172">
        <v>-0.44</v>
      </c>
      <c r="Q172">
        <v>0.82</v>
      </c>
      <c r="R172">
        <v>-0.31</v>
      </c>
      <c r="S172">
        <v>0.16</v>
      </c>
    </row>
    <row r="173" spans="3:19" x14ac:dyDescent="0.35">
      <c r="C173">
        <v>171</v>
      </c>
      <c r="D173" t="s">
        <v>226</v>
      </c>
      <c r="E173" t="s">
        <v>47</v>
      </c>
      <c r="F173" t="s">
        <v>35</v>
      </c>
      <c r="G173">
        <v>68</v>
      </c>
      <c r="H173">
        <v>27.3</v>
      </c>
      <c r="I173">
        <v>1</v>
      </c>
      <c r="J173">
        <f t="shared" si="2"/>
        <v>-1.4827777777777775</v>
      </c>
      <c r="K173">
        <v>-1</v>
      </c>
      <c r="L173">
        <v>0.33</v>
      </c>
      <c r="M173">
        <v>0.22</v>
      </c>
      <c r="N173">
        <v>-0.11</v>
      </c>
      <c r="O173">
        <v>-0.51</v>
      </c>
      <c r="P173">
        <v>-0.59</v>
      </c>
      <c r="Q173">
        <v>0.46</v>
      </c>
      <c r="R173">
        <v>0.02</v>
      </c>
      <c r="S173">
        <v>-0.39</v>
      </c>
    </row>
    <row r="174" spans="3:19" x14ac:dyDescent="0.35">
      <c r="C174">
        <v>172</v>
      </c>
      <c r="D174" t="s">
        <v>227</v>
      </c>
      <c r="E174" t="s">
        <v>47</v>
      </c>
      <c r="F174" t="s">
        <v>117</v>
      </c>
      <c r="G174">
        <v>67</v>
      </c>
      <c r="H174">
        <v>27.4</v>
      </c>
      <c r="I174">
        <v>1</v>
      </c>
      <c r="J174">
        <f t="shared" si="2"/>
        <v>-1.2376388888888887</v>
      </c>
      <c r="K174">
        <v>0.64</v>
      </c>
      <c r="L174">
        <v>-0.86</v>
      </c>
      <c r="M174">
        <v>-0.68</v>
      </c>
      <c r="N174">
        <v>0.08</v>
      </c>
      <c r="O174">
        <v>0.42</v>
      </c>
      <c r="P174">
        <v>-0.82</v>
      </c>
      <c r="Q174">
        <v>-0.6</v>
      </c>
      <c r="R174">
        <v>0.57999999999999996</v>
      </c>
      <c r="S174">
        <v>-0.09</v>
      </c>
    </row>
    <row r="175" spans="3:19" x14ac:dyDescent="0.35">
      <c r="C175">
        <v>173</v>
      </c>
      <c r="D175" t="s">
        <v>228</v>
      </c>
      <c r="E175" t="s">
        <v>222</v>
      </c>
      <c r="F175" t="s">
        <v>146</v>
      </c>
      <c r="G175">
        <v>67</v>
      </c>
      <c r="H175">
        <v>26.8</v>
      </c>
      <c r="I175">
        <v>1</v>
      </c>
      <c r="J175">
        <f t="shared" si="2"/>
        <v>-1.1259722222222222</v>
      </c>
      <c r="K175">
        <v>-0.64</v>
      </c>
      <c r="L175">
        <v>0.28000000000000003</v>
      </c>
      <c r="M175">
        <v>1.1599999999999999</v>
      </c>
      <c r="N175">
        <v>-0.28000000000000003</v>
      </c>
      <c r="O175">
        <v>-0.95</v>
      </c>
      <c r="P175">
        <v>-0.01</v>
      </c>
      <c r="Q175">
        <v>0</v>
      </c>
      <c r="R175">
        <v>-0.96</v>
      </c>
      <c r="S175">
        <v>0.19</v>
      </c>
    </row>
    <row r="176" spans="3:19" x14ac:dyDescent="0.35">
      <c r="C176">
        <v>174</v>
      </c>
      <c r="D176" t="s">
        <v>229</v>
      </c>
      <c r="E176" t="s">
        <v>16</v>
      </c>
      <c r="F176" t="s">
        <v>52</v>
      </c>
      <c r="G176">
        <v>60</v>
      </c>
      <c r="H176">
        <v>26.5</v>
      </c>
      <c r="I176">
        <v>1</v>
      </c>
      <c r="J176">
        <f t="shared" si="2"/>
        <v>-1.1333333333333333</v>
      </c>
      <c r="K176">
        <v>-0.47</v>
      </c>
      <c r="L176">
        <v>0.56000000000000005</v>
      </c>
      <c r="M176">
        <v>0.33</v>
      </c>
      <c r="N176">
        <v>0.08</v>
      </c>
      <c r="O176">
        <v>-0.93</v>
      </c>
      <c r="P176">
        <v>0.31</v>
      </c>
      <c r="Q176">
        <v>-0.41</v>
      </c>
      <c r="R176">
        <v>-0.84</v>
      </c>
      <c r="S176">
        <v>0.01</v>
      </c>
    </row>
    <row r="177" spans="3:19" x14ac:dyDescent="0.35">
      <c r="C177">
        <v>175</v>
      </c>
      <c r="D177" t="s">
        <v>230</v>
      </c>
      <c r="E177" t="s">
        <v>30</v>
      </c>
      <c r="F177" t="s">
        <v>41</v>
      </c>
      <c r="G177">
        <v>70</v>
      </c>
      <c r="H177">
        <v>24.9</v>
      </c>
      <c r="I177">
        <v>1</v>
      </c>
      <c r="J177">
        <f t="shared" si="2"/>
        <v>-0.79722222222222205</v>
      </c>
      <c r="K177">
        <v>-0.69</v>
      </c>
      <c r="L177">
        <v>-0.19</v>
      </c>
      <c r="M177">
        <v>0.44</v>
      </c>
      <c r="N177">
        <v>-0.79</v>
      </c>
      <c r="O177">
        <v>-0.54</v>
      </c>
      <c r="P177">
        <v>-0.61</v>
      </c>
      <c r="Q177">
        <v>0.75</v>
      </c>
      <c r="R177">
        <v>0.05</v>
      </c>
      <c r="S177">
        <v>0.76</v>
      </c>
    </row>
    <row r="178" spans="3:19" x14ac:dyDescent="0.35">
      <c r="C178">
        <v>176</v>
      </c>
      <c r="D178" t="s">
        <v>231</v>
      </c>
      <c r="E178" t="s">
        <v>30</v>
      </c>
      <c r="F178" t="s">
        <v>28</v>
      </c>
      <c r="G178">
        <v>64</v>
      </c>
      <c r="H178">
        <v>26.4</v>
      </c>
      <c r="I178">
        <v>1</v>
      </c>
      <c r="J178">
        <f t="shared" si="2"/>
        <v>-1.0577777777777775</v>
      </c>
      <c r="K178">
        <v>-0.23</v>
      </c>
      <c r="L178">
        <v>0.09</v>
      </c>
      <c r="M178">
        <v>0.81</v>
      </c>
      <c r="N178">
        <v>-0.56999999999999995</v>
      </c>
      <c r="O178">
        <v>-1.1200000000000001</v>
      </c>
      <c r="P178">
        <v>-0.65</v>
      </c>
      <c r="Q178">
        <v>0.57999999999999996</v>
      </c>
      <c r="R178">
        <v>-0.38</v>
      </c>
      <c r="S178">
        <v>0.28000000000000003</v>
      </c>
    </row>
    <row r="179" spans="3:19" x14ac:dyDescent="0.35">
      <c r="C179">
        <v>177</v>
      </c>
      <c r="D179" t="s">
        <v>232</v>
      </c>
      <c r="E179" t="s">
        <v>16</v>
      </c>
      <c r="F179" t="s">
        <v>66</v>
      </c>
      <c r="G179">
        <v>67</v>
      </c>
      <c r="H179">
        <v>24.6</v>
      </c>
      <c r="I179">
        <v>1</v>
      </c>
      <c r="J179">
        <f t="shared" si="2"/>
        <v>-1.6005555555555553</v>
      </c>
      <c r="K179">
        <v>-0.35</v>
      </c>
      <c r="L179">
        <v>0.42</v>
      </c>
      <c r="M179">
        <v>-0.57999999999999996</v>
      </c>
      <c r="N179">
        <v>-0.69</v>
      </c>
      <c r="O179">
        <v>-0.6</v>
      </c>
      <c r="P179">
        <v>0.88</v>
      </c>
      <c r="Q179">
        <v>0.53</v>
      </c>
      <c r="R179">
        <v>-0.98</v>
      </c>
      <c r="S179">
        <v>-0.35</v>
      </c>
    </row>
    <row r="180" spans="3:19" x14ac:dyDescent="0.35">
      <c r="C180">
        <v>178</v>
      </c>
      <c r="D180" t="s">
        <v>233</v>
      </c>
      <c r="E180" t="s">
        <v>19</v>
      </c>
      <c r="F180" t="s">
        <v>39</v>
      </c>
      <c r="G180">
        <v>60</v>
      </c>
      <c r="H180">
        <v>22.1</v>
      </c>
      <c r="I180">
        <v>1</v>
      </c>
      <c r="J180">
        <f t="shared" si="2"/>
        <v>-1.05</v>
      </c>
      <c r="K180">
        <v>0.38</v>
      </c>
      <c r="L180">
        <v>0.5</v>
      </c>
      <c r="M180">
        <v>-0.14000000000000001</v>
      </c>
      <c r="N180">
        <v>-0.55000000000000004</v>
      </c>
      <c r="O180">
        <v>0.31</v>
      </c>
      <c r="P180">
        <v>-0.4</v>
      </c>
      <c r="Q180">
        <v>-0.85</v>
      </c>
      <c r="R180">
        <v>-0.79</v>
      </c>
      <c r="S180">
        <v>0.28000000000000003</v>
      </c>
    </row>
    <row r="181" spans="3:19" x14ac:dyDescent="0.35">
      <c r="C181">
        <v>179</v>
      </c>
      <c r="D181" t="s">
        <v>234</v>
      </c>
      <c r="E181" t="s">
        <v>19</v>
      </c>
      <c r="F181" t="s">
        <v>68</v>
      </c>
      <c r="G181">
        <v>60</v>
      </c>
      <c r="H181">
        <v>18.600000000000001</v>
      </c>
      <c r="I181">
        <v>1</v>
      </c>
      <c r="J181">
        <f t="shared" si="2"/>
        <v>-0.77500000000000002</v>
      </c>
      <c r="K181">
        <v>2.06</v>
      </c>
      <c r="L181">
        <v>-0.96</v>
      </c>
      <c r="M181">
        <v>-1.73</v>
      </c>
      <c r="N181">
        <v>-0.98</v>
      </c>
      <c r="O181">
        <v>0.97</v>
      </c>
      <c r="P181">
        <v>-0.65</v>
      </c>
      <c r="Q181">
        <v>-1.04</v>
      </c>
      <c r="R181">
        <v>0.57999999999999996</v>
      </c>
      <c r="S181">
        <v>0.82</v>
      </c>
    </row>
    <row r="182" spans="3:19" x14ac:dyDescent="0.35">
      <c r="C182">
        <v>180</v>
      </c>
      <c r="D182" t="s">
        <v>235</v>
      </c>
      <c r="E182" t="s">
        <v>115</v>
      </c>
      <c r="F182" t="s">
        <v>23</v>
      </c>
      <c r="G182">
        <v>64</v>
      </c>
      <c r="H182">
        <v>28.2</v>
      </c>
      <c r="I182">
        <v>1</v>
      </c>
      <c r="J182">
        <f t="shared" si="2"/>
        <v>-1.84</v>
      </c>
      <c r="K182">
        <v>-1.57</v>
      </c>
      <c r="L182">
        <v>0.1</v>
      </c>
      <c r="M182">
        <v>0.17</v>
      </c>
      <c r="N182">
        <v>0.4</v>
      </c>
      <c r="O182">
        <v>-0.34</v>
      </c>
      <c r="P182">
        <v>-0.13</v>
      </c>
      <c r="Q182">
        <v>0.77</v>
      </c>
      <c r="R182">
        <v>-0.77</v>
      </c>
      <c r="S182">
        <v>-0.7</v>
      </c>
    </row>
    <row r="183" spans="3:19" x14ac:dyDescent="0.35">
      <c r="C183">
        <v>181</v>
      </c>
      <c r="D183" t="s">
        <v>236</v>
      </c>
      <c r="E183" t="s">
        <v>30</v>
      </c>
      <c r="F183" t="s">
        <v>43</v>
      </c>
      <c r="G183">
        <v>58</v>
      </c>
      <c r="H183">
        <v>29.2</v>
      </c>
      <c r="I183">
        <v>1</v>
      </c>
      <c r="J183">
        <f t="shared" si="2"/>
        <v>-1.901111111111111</v>
      </c>
      <c r="K183">
        <v>-0.83</v>
      </c>
      <c r="L183">
        <v>-1.0900000000000001</v>
      </c>
      <c r="M183">
        <v>0.1</v>
      </c>
      <c r="N183">
        <v>0.56999999999999995</v>
      </c>
      <c r="O183">
        <v>-0.43</v>
      </c>
      <c r="P183">
        <v>0.56999999999999995</v>
      </c>
      <c r="Q183">
        <v>0.53</v>
      </c>
      <c r="R183">
        <v>-0.74</v>
      </c>
      <c r="S183">
        <v>-1.04</v>
      </c>
    </row>
    <row r="184" spans="3:19" x14ac:dyDescent="0.35">
      <c r="C184">
        <v>182</v>
      </c>
      <c r="D184" t="s">
        <v>237</v>
      </c>
      <c r="E184" t="s">
        <v>30</v>
      </c>
      <c r="F184" t="s">
        <v>35</v>
      </c>
      <c r="G184">
        <v>67</v>
      </c>
      <c r="H184">
        <v>26.2</v>
      </c>
      <c r="I184">
        <v>1</v>
      </c>
      <c r="J184">
        <f t="shared" si="2"/>
        <v>-1.2934722222222224</v>
      </c>
      <c r="K184">
        <v>-0.84</v>
      </c>
      <c r="L184">
        <v>0.21</v>
      </c>
      <c r="M184">
        <v>0.49</v>
      </c>
      <c r="N184">
        <v>-0.47</v>
      </c>
      <c r="O184">
        <v>-0.85</v>
      </c>
      <c r="P184">
        <v>0.36</v>
      </c>
      <c r="Q184">
        <v>-0.31</v>
      </c>
      <c r="R184">
        <v>-0.26</v>
      </c>
      <c r="S184">
        <v>0.28000000000000003</v>
      </c>
    </row>
    <row r="185" spans="3:19" x14ac:dyDescent="0.35">
      <c r="C185">
        <v>183</v>
      </c>
      <c r="D185" t="s">
        <v>238</v>
      </c>
      <c r="E185" t="s">
        <v>30</v>
      </c>
      <c r="F185" t="s">
        <v>93</v>
      </c>
      <c r="G185">
        <v>70</v>
      </c>
      <c r="H185">
        <v>28.7</v>
      </c>
      <c r="I185">
        <v>1</v>
      </c>
      <c r="J185">
        <f t="shared" si="2"/>
        <v>-1.6916666666666667</v>
      </c>
      <c r="K185">
        <v>-1.62</v>
      </c>
      <c r="L185">
        <v>0.19</v>
      </c>
      <c r="M185">
        <v>0.52</v>
      </c>
      <c r="N185">
        <v>0.43</v>
      </c>
      <c r="O185">
        <v>-0.6</v>
      </c>
      <c r="P185">
        <v>-0.18</v>
      </c>
      <c r="Q185">
        <v>0.02</v>
      </c>
      <c r="R185">
        <v>-0.34</v>
      </c>
      <c r="S185">
        <v>-0.16</v>
      </c>
    </row>
    <row r="186" spans="3:19" x14ac:dyDescent="0.35">
      <c r="C186">
        <v>184</v>
      </c>
      <c r="D186" t="s">
        <v>239</v>
      </c>
      <c r="E186" t="s">
        <v>16</v>
      </c>
      <c r="F186" t="s">
        <v>41</v>
      </c>
      <c r="G186">
        <v>60</v>
      </c>
      <c r="H186">
        <v>24.7</v>
      </c>
      <c r="I186">
        <v>1</v>
      </c>
      <c r="J186">
        <f t="shared" si="2"/>
        <v>-1.2916666666666665</v>
      </c>
      <c r="K186">
        <v>-0.06</v>
      </c>
      <c r="L186">
        <v>0.21</v>
      </c>
      <c r="M186">
        <v>0.24</v>
      </c>
      <c r="N186">
        <v>-0.31</v>
      </c>
      <c r="O186">
        <v>-0.83</v>
      </c>
      <c r="P186">
        <v>0.44</v>
      </c>
      <c r="Q186">
        <v>-0.65</v>
      </c>
      <c r="R186">
        <v>-0.67</v>
      </c>
      <c r="S186">
        <v>0.08</v>
      </c>
    </row>
    <row r="187" spans="3:19" x14ac:dyDescent="0.35">
      <c r="C187">
        <v>185</v>
      </c>
      <c r="D187" t="s">
        <v>240</v>
      </c>
      <c r="E187" t="s">
        <v>16</v>
      </c>
      <c r="F187" t="s">
        <v>117</v>
      </c>
      <c r="G187">
        <v>68</v>
      </c>
      <c r="H187">
        <v>24.6</v>
      </c>
      <c r="I187">
        <v>1</v>
      </c>
      <c r="J187">
        <f t="shared" si="2"/>
        <v>-1.5677777777777777</v>
      </c>
      <c r="K187">
        <v>-0.79</v>
      </c>
      <c r="L187">
        <v>0.26</v>
      </c>
      <c r="M187">
        <v>-0.36</v>
      </c>
      <c r="N187">
        <v>-0.85</v>
      </c>
      <c r="O187">
        <v>-0.9</v>
      </c>
      <c r="P187">
        <v>0.66</v>
      </c>
      <c r="Q187">
        <v>0.53</v>
      </c>
      <c r="R187">
        <v>-0.22</v>
      </c>
      <c r="S187">
        <v>0.01</v>
      </c>
    </row>
    <row r="188" spans="3:19" x14ac:dyDescent="0.35">
      <c r="C188">
        <v>186</v>
      </c>
      <c r="D188" t="s">
        <v>241</v>
      </c>
      <c r="E188" t="s">
        <v>16</v>
      </c>
      <c r="F188" t="s">
        <v>93</v>
      </c>
      <c r="G188">
        <v>68</v>
      </c>
      <c r="H188">
        <v>20.2</v>
      </c>
      <c r="I188">
        <v>1</v>
      </c>
      <c r="J188">
        <f t="shared" si="2"/>
        <v>-1.548888888888889</v>
      </c>
      <c r="K188">
        <v>-0.75</v>
      </c>
      <c r="L188">
        <v>0.16</v>
      </c>
      <c r="M188">
        <v>-0.87</v>
      </c>
      <c r="N188">
        <v>-0.81</v>
      </c>
      <c r="O188">
        <v>-0.38</v>
      </c>
      <c r="P188">
        <v>0.32</v>
      </c>
      <c r="Q188">
        <v>1.0900000000000001</v>
      </c>
      <c r="R188">
        <v>-0.53</v>
      </c>
      <c r="S188">
        <v>0.13</v>
      </c>
    </row>
    <row r="189" spans="3:19" x14ac:dyDescent="0.35">
      <c r="C189">
        <v>187</v>
      </c>
      <c r="D189" t="s">
        <v>242</v>
      </c>
      <c r="E189" t="s">
        <v>16</v>
      </c>
      <c r="F189" t="s">
        <v>60</v>
      </c>
      <c r="G189">
        <v>58</v>
      </c>
      <c r="H189">
        <v>18.100000000000001</v>
      </c>
      <c r="I189">
        <v>1</v>
      </c>
      <c r="J189">
        <f t="shared" si="2"/>
        <v>-1.1680555555555556</v>
      </c>
      <c r="K189">
        <v>-0.3</v>
      </c>
      <c r="L189">
        <v>0.77</v>
      </c>
      <c r="M189">
        <v>-1.1599999999999999</v>
      </c>
      <c r="N189">
        <v>-0.94</v>
      </c>
      <c r="O189">
        <v>-0.64</v>
      </c>
      <c r="P189">
        <v>-0.01</v>
      </c>
      <c r="Q189">
        <v>0.48</v>
      </c>
      <c r="R189">
        <v>-7.0000000000000007E-2</v>
      </c>
      <c r="S189">
        <v>0.42</v>
      </c>
    </row>
    <row r="190" spans="3:19" x14ac:dyDescent="0.35">
      <c r="C190">
        <v>188</v>
      </c>
      <c r="D190" t="s">
        <v>243</v>
      </c>
      <c r="E190" t="s">
        <v>22</v>
      </c>
      <c r="F190" t="s">
        <v>28</v>
      </c>
      <c r="G190">
        <v>55</v>
      </c>
      <c r="H190">
        <v>16</v>
      </c>
      <c r="I190">
        <v>1</v>
      </c>
      <c r="J190">
        <f t="shared" si="2"/>
        <v>-1.0618055555555554</v>
      </c>
      <c r="K190">
        <v>1.63</v>
      </c>
      <c r="L190">
        <v>-0.47</v>
      </c>
      <c r="M190">
        <v>-1.71</v>
      </c>
      <c r="N190">
        <v>-0.85</v>
      </c>
      <c r="O190">
        <v>0.94</v>
      </c>
      <c r="P190">
        <v>-0.78</v>
      </c>
      <c r="Q190">
        <v>-1.1599999999999999</v>
      </c>
      <c r="R190">
        <v>0.5</v>
      </c>
      <c r="S190">
        <v>0.51</v>
      </c>
    </row>
    <row r="191" spans="3:19" x14ac:dyDescent="0.35">
      <c r="C191">
        <v>189</v>
      </c>
      <c r="D191" t="s">
        <v>244</v>
      </c>
      <c r="E191" t="s">
        <v>47</v>
      </c>
      <c r="F191" t="s">
        <v>39</v>
      </c>
      <c r="G191">
        <v>64</v>
      </c>
      <c r="H191">
        <v>24.2</v>
      </c>
      <c r="I191">
        <v>1</v>
      </c>
      <c r="J191">
        <f t="shared" si="2"/>
        <v>-1.3688888888888888</v>
      </c>
      <c r="K191">
        <v>-0.35</v>
      </c>
      <c r="L191">
        <v>0.12</v>
      </c>
      <c r="M191">
        <v>0.67</v>
      </c>
      <c r="N191">
        <v>-0.54</v>
      </c>
      <c r="O191">
        <v>-0.5</v>
      </c>
      <c r="P191">
        <v>-0.6</v>
      </c>
      <c r="Q191">
        <v>-0.56000000000000005</v>
      </c>
      <c r="R191">
        <v>-0.22</v>
      </c>
      <c r="S191">
        <v>0.44</v>
      </c>
    </row>
    <row r="192" spans="3:19" x14ac:dyDescent="0.35">
      <c r="C192">
        <v>190</v>
      </c>
      <c r="D192" t="s">
        <v>245</v>
      </c>
      <c r="E192" t="s">
        <v>30</v>
      </c>
      <c r="F192" t="s">
        <v>117</v>
      </c>
      <c r="G192">
        <v>68</v>
      </c>
      <c r="H192">
        <v>34.200000000000003</v>
      </c>
      <c r="I192">
        <v>1</v>
      </c>
      <c r="J192">
        <f t="shared" si="2"/>
        <v>-2.7861111111111114</v>
      </c>
      <c r="K192">
        <v>-1.19</v>
      </c>
      <c r="L192">
        <v>-2.38</v>
      </c>
      <c r="M192">
        <v>0.01</v>
      </c>
      <c r="N192">
        <v>0.57999999999999996</v>
      </c>
      <c r="O192">
        <v>0.44</v>
      </c>
      <c r="P192">
        <v>0.38</v>
      </c>
      <c r="Q192">
        <v>0.85</v>
      </c>
      <c r="R192">
        <v>-0.22</v>
      </c>
      <c r="S192">
        <v>-1.42</v>
      </c>
    </row>
    <row r="193" spans="3:19" x14ac:dyDescent="0.35">
      <c r="C193">
        <v>191</v>
      </c>
      <c r="D193" t="s">
        <v>246</v>
      </c>
      <c r="E193" t="s">
        <v>19</v>
      </c>
      <c r="F193" t="s">
        <v>63</v>
      </c>
      <c r="G193">
        <v>58</v>
      </c>
      <c r="H193">
        <v>18.399999999999999</v>
      </c>
      <c r="I193">
        <v>1</v>
      </c>
      <c r="J193">
        <f t="shared" si="2"/>
        <v>-1.4902777777777778</v>
      </c>
      <c r="K193">
        <v>1.25</v>
      </c>
      <c r="L193">
        <v>0.32</v>
      </c>
      <c r="M193">
        <v>-1.06</v>
      </c>
      <c r="N193">
        <v>-0.73</v>
      </c>
      <c r="O193">
        <v>0</v>
      </c>
      <c r="P193">
        <v>-0.67</v>
      </c>
      <c r="Q193">
        <v>-0.73</v>
      </c>
      <c r="R193">
        <v>-0.31</v>
      </c>
      <c r="S193">
        <v>0.08</v>
      </c>
    </row>
    <row r="194" spans="3:19" x14ac:dyDescent="0.35">
      <c r="C194">
        <v>192</v>
      </c>
      <c r="D194" t="s">
        <v>247</v>
      </c>
      <c r="E194" t="s">
        <v>19</v>
      </c>
      <c r="F194" t="s">
        <v>146</v>
      </c>
      <c r="G194">
        <v>60</v>
      </c>
      <c r="H194">
        <v>24.6</v>
      </c>
      <c r="I194">
        <v>1</v>
      </c>
      <c r="J194">
        <f t="shared" si="2"/>
        <v>-1.7083333333333337</v>
      </c>
      <c r="K194">
        <v>2.15</v>
      </c>
      <c r="L194">
        <v>-3.08</v>
      </c>
      <c r="M194">
        <v>-1.73</v>
      </c>
      <c r="N194">
        <v>-0.6</v>
      </c>
      <c r="O194">
        <v>0.85</v>
      </c>
      <c r="P194">
        <v>0.49</v>
      </c>
      <c r="Q194">
        <v>-0.56000000000000005</v>
      </c>
      <c r="R194">
        <v>0.62</v>
      </c>
      <c r="S194">
        <v>-0.19</v>
      </c>
    </row>
    <row r="195" spans="3:19" x14ac:dyDescent="0.35">
      <c r="C195">
        <v>193</v>
      </c>
      <c r="D195" t="s">
        <v>248</v>
      </c>
      <c r="E195" t="s">
        <v>19</v>
      </c>
      <c r="F195" t="s">
        <v>54</v>
      </c>
      <c r="G195">
        <v>64</v>
      </c>
      <c r="H195">
        <v>24.4</v>
      </c>
      <c r="I195">
        <v>1</v>
      </c>
      <c r="J195">
        <f t="shared" si="2"/>
        <v>-1.6533333333333329</v>
      </c>
      <c r="K195">
        <v>1.24</v>
      </c>
      <c r="L195">
        <v>-1.68</v>
      </c>
      <c r="M195">
        <v>-1.54</v>
      </c>
      <c r="N195">
        <v>-0.53</v>
      </c>
      <c r="O195">
        <v>1.44</v>
      </c>
      <c r="P195">
        <v>-0.39</v>
      </c>
      <c r="Q195">
        <v>-0.97</v>
      </c>
      <c r="R195">
        <v>0.48</v>
      </c>
      <c r="S195">
        <v>0.09</v>
      </c>
    </row>
    <row r="196" spans="3:19" x14ac:dyDescent="0.35">
      <c r="C196">
        <v>194</v>
      </c>
      <c r="D196" t="s">
        <v>249</v>
      </c>
      <c r="E196" t="s">
        <v>16</v>
      </c>
      <c r="F196" t="s">
        <v>33</v>
      </c>
      <c r="G196">
        <v>67</v>
      </c>
      <c r="H196">
        <v>22.7</v>
      </c>
      <c r="I196">
        <v>1</v>
      </c>
      <c r="J196">
        <f t="shared" ref="J196:J202" si="3">$G196/72*(K196*K$1 + L196*L$1 + M196*M$1 + N196*N$1 + O196*O$1 + P196*P$1 + Q196*Q$1 + R196*R$1 + S196*S$1)*I196</f>
        <v>-1.1352777777777781</v>
      </c>
      <c r="K196">
        <v>0.11</v>
      </c>
      <c r="L196">
        <v>0.32</v>
      </c>
      <c r="M196">
        <v>-0.66</v>
      </c>
      <c r="N196">
        <v>-0.59</v>
      </c>
      <c r="O196">
        <v>-1.1599999999999999</v>
      </c>
      <c r="P196">
        <v>0.69</v>
      </c>
      <c r="Q196">
        <v>-0.12</v>
      </c>
      <c r="R196">
        <v>-0.77</v>
      </c>
      <c r="S196">
        <v>0.96</v>
      </c>
    </row>
    <row r="197" spans="3:19" x14ac:dyDescent="0.35">
      <c r="C197">
        <v>195</v>
      </c>
      <c r="D197" t="s">
        <v>250</v>
      </c>
      <c r="E197" t="s">
        <v>16</v>
      </c>
      <c r="F197" t="s">
        <v>54</v>
      </c>
      <c r="G197">
        <v>64</v>
      </c>
      <c r="H197">
        <v>19.399999999999999</v>
      </c>
      <c r="I197">
        <v>1</v>
      </c>
      <c r="J197">
        <f t="shared" si="3"/>
        <v>-1.7777777777777775</v>
      </c>
      <c r="K197">
        <v>-0.18</v>
      </c>
      <c r="L197">
        <v>1.37</v>
      </c>
      <c r="M197">
        <v>-0.97</v>
      </c>
      <c r="N197">
        <v>-0.63</v>
      </c>
      <c r="O197">
        <v>-1.2</v>
      </c>
      <c r="P197">
        <v>1.05</v>
      </c>
      <c r="Q197">
        <v>-0.87</v>
      </c>
      <c r="R197">
        <v>-0.55000000000000004</v>
      </c>
      <c r="S197">
        <v>-0.02</v>
      </c>
    </row>
    <row r="198" spans="3:19" x14ac:dyDescent="0.35">
      <c r="C198">
        <v>196</v>
      </c>
      <c r="D198" t="s">
        <v>251</v>
      </c>
      <c r="E198" t="s">
        <v>47</v>
      </c>
      <c r="F198" t="s">
        <v>96</v>
      </c>
      <c r="G198">
        <v>50</v>
      </c>
      <c r="H198">
        <v>17.100000000000001</v>
      </c>
      <c r="I198">
        <v>1</v>
      </c>
      <c r="J198">
        <f t="shared" si="3"/>
        <v>-1.1944444444444446</v>
      </c>
      <c r="K198">
        <v>0.94</v>
      </c>
      <c r="L198">
        <v>-0.09</v>
      </c>
      <c r="M198">
        <v>-0.99</v>
      </c>
      <c r="N198">
        <v>-0.53</v>
      </c>
      <c r="O198">
        <v>-0.15</v>
      </c>
      <c r="P198">
        <v>-0.68</v>
      </c>
      <c r="Q198">
        <v>-0.1</v>
      </c>
      <c r="R198">
        <v>-0.48</v>
      </c>
      <c r="S198">
        <v>0.36</v>
      </c>
    </row>
    <row r="199" spans="3:19" x14ac:dyDescent="0.35">
      <c r="C199">
        <v>197</v>
      </c>
      <c r="D199" t="s">
        <v>252</v>
      </c>
      <c r="E199" t="s">
        <v>30</v>
      </c>
      <c r="F199" t="s">
        <v>28</v>
      </c>
      <c r="G199">
        <v>50</v>
      </c>
      <c r="H199">
        <v>24.8</v>
      </c>
      <c r="I199">
        <v>1</v>
      </c>
      <c r="J199">
        <f t="shared" si="3"/>
        <v>-0.93055555555555547</v>
      </c>
      <c r="K199">
        <v>0.76</v>
      </c>
      <c r="L199">
        <v>-0.02</v>
      </c>
      <c r="M199">
        <v>0.12</v>
      </c>
      <c r="N199">
        <v>-0.61</v>
      </c>
      <c r="O199">
        <v>-0.73</v>
      </c>
      <c r="P199">
        <v>-0.63</v>
      </c>
      <c r="Q199">
        <v>-0.28999999999999998</v>
      </c>
      <c r="R199">
        <v>-0.86</v>
      </c>
      <c r="S199">
        <v>0.92</v>
      </c>
    </row>
    <row r="200" spans="3:19" x14ac:dyDescent="0.35">
      <c r="C200">
        <v>198</v>
      </c>
      <c r="D200" t="s">
        <v>253</v>
      </c>
      <c r="E200" t="s">
        <v>19</v>
      </c>
      <c r="F200" t="s">
        <v>35</v>
      </c>
      <c r="G200">
        <v>58</v>
      </c>
      <c r="H200">
        <v>17.7</v>
      </c>
      <c r="I200">
        <v>1</v>
      </c>
      <c r="J200">
        <f t="shared" si="3"/>
        <v>-1.7722222222222224</v>
      </c>
      <c r="K200">
        <v>1.55</v>
      </c>
      <c r="L200">
        <v>-0.33</v>
      </c>
      <c r="M200">
        <v>-1.71</v>
      </c>
      <c r="N200">
        <v>-0.62</v>
      </c>
      <c r="O200">
        <v>-0.19</v>
      </c>
      <c r="P200">
        <v>-1.1200000000000001</v>
      </c>
      <c r="Q200">
        <v>-0.99</v>
      </c>
      <c r="R200">
        <v>1.44</v>
      </c>
      <c r="S200">
        <v>-0.23</v>
      </c>
    </row>
    <row r="201" spans="3:19" x14ac:dyDescent="0.35">
      <c r="C201">
        <v>199</v>
      </c>
      <c r="D201" t="s">
        <v>254</v>
      </c>
      <c r="E201" t="s">
        <v>129</v>
      </c>
      <c r="F201" t="s">
        <v>66</v>
      </c>
      <c r="G201">
        <v>67</v>
      </c>
      <c r="H201">
        <v>20.7</v>
      </c>
      <c r="I201">
        <v>1</v>
      </c>
      <c r="J201">
        <f t="shared" si="3"/>
        <v>-1.7773611111111114</v>
      </c>
      <c r="K201">
        <v>0.14000000000000001</v>
      </c>
      <c r="L201">
        <v>-0.63</v>
      </c>
      <c r="M201">
        <v>-0.47</v>
      </c>
      <c r="N201">
        <v>-0.66</v>
      </c>
      <c r="O201">
        <v>-0.21</v>
      </c>
      <c r="P201">
        <v>-0.5</v>
      </c>
      <c r="Q201">
        <v>0.7</v>
      </c>
      <c r="R201">
        <v>-0.46</v>
      </c>
      <c r="S201">
        <v>0.18</v>
      </c>
    </row>
    <row r="202" spans="3:19" x14ac:dyDescent="0.35">
      <c r="C202">
        <v>200</v>
      </c>
      <c r="D202" t="s">
        <v>255</v>
      </c>
      <c r="E202" t="s">
        <v>22</v>
      </c>
      <c r="F202" t="s">
        <v>75</v>
      </c>
      <c r="G202">
        <v>54</v>
      </c>
      <c r="H202">
        <v>19.100000000000001</v>
      </c>
      <c r="I202">
        <v>1</v>
      </c>
      <c r="J202">
        <f t="shared" si="3"/>
        <v>-1.3424999999999998</v>
      </c>
      <c r="K202">
        <v>0.42</v>
      </c>
      <c r="L202">
        <v>0</v>
      </c>
      <c r="M202">
        <v>-1.73</v>
      </c>
      <c r="N202">
        <v>-1.1299999999999999</v>
      </c>
      <c r="O202">
        <v>0.62</v>
      </c>
      <c r="P202">
        <v>-0.65</v>
      </c>
      <c r="Q202">
        <v>-1.38</v>
      </c>
      <c r="R202">
        <v>1.7</v>
      </c>
      <c r="S202">
        <v>0.36</v>
      </c>
    </row>
  </sheetData>
  <conditionalFormatting sqref="J3:J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 AF4:AO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00000000-0002-0000-0000-000000000000}">
      <formula1>$T$2:$AD$2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02"/>
  <sheetViews>
    <sheetView workbookViewId="0">
      <selection activeCell="B3" sqref="B3"/>
    </sheetView>
  </sheetViews>
  <sheetFormatPr defaultRowHeight="14.5" x14ac:dyDescent="0.35"/>
  <sheetData>
    <row r="2" spans="2:17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</row>
    <row r="3" spans="2:17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0.9</v>
      </c>
      <c r="H3">
        <v>11.074375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</row>
    <row r="4" spans="2:17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</v>
      </c>
      <c r="H4">
        <v>10.63111111111111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</row>
    <row r="5" spans="2:17" x14ac:dyDescent="0.35">
      <c r="B5" t="str">
        <v>Luka Doncic</v>
      </c>
      <c r="C5" t="str">
        <v>PG,SG</v>
      </c>
      <c r="D5" t="str">
        <v>DAL</v>
      </c>
      <c r="E5">
        <v>67</v>
      </c>
      <c r="F5">
        <v>34.1</v>
      </c>
      <c r="G5">
        <v>1.6</v>
      </c>
      <c r="H5">
        <v>10.064888888888889</v>
      </c>
      <c r="I5">
        <v>0.33</v>
      </c>
      <c r="J5">
        <v>-0.11</v>
      </c>
      <c r="K5">
        <v>1.58</v>
      </c>
      <c r="L5">
        <v>2.4900000000000002</v>
      </c>
      <c r="M5">
        <v>1.93</v>
      </c>
      <c r="N5">
        <v>3.66</v>
      </c>
      <c r="O5">
        <v>0.51</v>
      </c>
      <c r="P5">
        <v>-0.53</v>
      </c>
      <c r="Q5">
        <v>-3.1</v>
      </c>
    </row>
    <row r="6" spans="2:17" x14ac:dyDescent="0.35">
      <c r="B6" t="str">
        <v>Stephen Curry</v>
      </c>
      <c r="C6" t="str">
        <v>PG,SG</v>
      </c>
      <c r="D6" t="str">
        <v>GSW</v>
      </c>
      <c r="E6">
        <v>65</v>
      </c>
      <c r="F6">
        <v>33.1</v>
      </c>
      <c r="G6">
        <v>1.05</v>
      </c>
      <c r="H6">
        <v>9.024166666666666</v>
      </c>
      <c r="I6">
        <v>0.02</v>
      </c>
      <c r="J6">
        <v>4.18</v>
      </c>
      <c r="K6">
        <v>2.88</v>
      </c>
      <c r="L6">
        <v>2</v>
      </c>
      <c r="M6">
        <v>0.27</v>
      </c>
      <c r="N6">
        <v>2.21</v>
      </c>
      <c r="O6">
        <v>0.7</v>
      </c>
      <c r="P6">
        <v>-0.14000000000000001</v>
      </c>
      <c r="Q6">
        <v>-2.6</v>
      </c>
    </row>
    <row r="7" spans="2:17" x14ac:dyDescent="0.35">
      <c r="B7" t="str">
        <v>Nikola Jokic</v>
      </c>
      <c r="C7" t="str">
        <v>PF,C</v>
      </c>
      <c r="D7" t="str">
        <v>DEN</v>
      </c>
      <c r="E7">
        <v>70</v>
      </c>
      <c r="F7">
        <v>32.299999999999997</v>
      </c>
      <c r="G7">
        <v>1.07</v>
      </c>
      <c r="H7">
        <v>8.7903472222222234</v>
      </c>
      <c r="I7">
        <v>2.2400000000000002</v>
      </c>
      <c r="J7">
        <v>0.92</v>
      </c>
      <c r="K7">
        <v>-0.32</v>
      </c>
      <c r="L7">
        <v>1.1299999999999999</v>
      </c>
      <c r="M7">
        <v>2.25</v>
      </c>
      <c r="N7">
        <v>2.7</v>
      </c>
      <c r="O7">
        <v>1.02</v>
      </c>
      <c r="P7">
        <v>0.48</v>
      </c>
      <c r="Q7">
        <v>-1.97</v>
      </c>
    </row>
    <row r="8" spans="2:17" x14ac:dyDescent="0.35">
      <c r="B8" t="str">
        <v>Giannis Antetokounmpo</v>
      </c>
      <c r="C8" t="str">
        <v>PF,C</v>
      </c>
      <c r="D8" t="str">
        <v>MIL</v>
      </c>
      <c r="E8">
        <v>69</v>
      </c>
      <c r="F8">
        <v>30.8</v>
      </c>
      <c r="G8">
        <v>1.4</v>
      </c>
      <c r="H8">
        <v>8.6134999999999966</v>
      </c>
      <c r="I8">
        <v>4.1399999999999997</v>
      </c>
      <c r="J8">
        <v>-4.7</v>
      </c>
      <c r="K8">
        <v>0.11</v>
      </c>
      <c r="L8">
        <v>2.5499999999999998</v>
      </c>
      <c r="M8">
        <v>3.65</v>
      </c>
      <c r="N8">
        <v>1.8</v>
      </c>
      <c r="O8">
        <v>0.28999999999999998</v>
      </c>
      <c r="P8">
        <v>1.1499999999999999</v>
      </c>
      <c r="Q8">
        <v>-2.57</v>
      </c>
    </row>
    <row r="9" spans="2:17" x14ac:dyDescent="0.35">
      <c r="B9" t="str">
        <v xml:space="preserve">Karl-Anthony Towns </v>
      </c>
      <c r="C9" t="str">
        <v>C</v>
      </c>
      <c r="D9" t="str">
        <v>MIN</v>
      </c>
      <c r="E9">
        <v>69</v>
      </c>
      <c r="F9">
        <v>33.1</v>
      </c>
      <c r="G9">
        <v>0.85</v>
      </c>
      <c r="H9">
        <v>8.5205416666666665</v>
      </c>
      <c r="I9">
        <v>1.74</v>
      </c>
      <c r="J9">
        <v>0.93</v>
      </c>
      <c r="K9">
        <v>1.96</v>
      </c>
      <c r="L9">
        <v>1.82</v>
      </c>
      <c r="M9">
        <v>2.56</v>
      </c>
      <c r="N9">
        <v>0.73</v>
      </c>
      <c r="O9">
        <v>0.51</v>
      </c>
      <c r="P9">
        <v>2.38</v>
      </c>
      <c r="Q9">
        <v>-2.17</v>
      </c>
    </row>
    <row r="10" spans="2:17" x14ac:dyDescent="0.35">
      <c r="B10" t="str">
        <v>Damian Lillard</v>
      </c>
      <c r="C10" t="str">
        <v>PG</v>
      </c>
      <c r="D10" t="str">
        <v>POR</v>
      </c>
      <c r="E10">
        <v>67</v>
      </c>
      <c r="F10">
        <v>35.9</v>
      </c>
      <c r="G10">
        <v>0.85</v>
      </c>
      <c r="H10">
        <v>8.0837361111111115</v>
      </c>
      <c r="I10">
        <v>-0.11</v>
      </c>
      <c r="J10">
        <v>4.24</v>
      </c>
      <c r="K10">
        <v>2.77</v>
      </c>
      <c r="L10">
        <v>2.38</v>
      </c>
      <c r="M10">
        <v>-0.23</v>
      </c>
      <c r="N10">
        <v>2.91</v>
      </c>
      <c r="O10">
        <v>0.56000000000000005</v>
      </c>
      <c r="P10">
        <v>-0.65</v>
      </c>
      <c r="Q10">
        <v>-1.65</v>
      </c>
    </row>
    <row r="11" spans="2:17" x14ac:dyDescent="0.35">
      <c r="B11" t="str">
        <v xml:space="preserve">LeBron James </v>
      </c>
      <c r="C11" t="str">
        <v>PG,SG,SF</v>
      </c>
      <c r="D11" t="str">
        <v>LAL</v>
      </c>
      <c r="E11">
        <v>59</v>
      </c>
      <c r="F11">
        <v>34.1</v>
      </c>
      <c r="G11">
        <v>1.6</v>
      </c>
      <c r="H11">
        <v>7.2504444444444465</v>
      </c>
      <c r="I11">
        <v>1.65</v>
      </c>
      <c r="J11">
        <v>-2.0299999999999998</v>
      </c>
      <c r="K11">
        <v>0.74</v>
      </c>
      <c r="L11">
        <v>1.82</v>
      </c>
      <c r="M11">
        <v>1.23</v>
      </c>
      <c r="N11">
        <v>4.1900000000000004</v>
      </c>
      <c r="O11">
        <v>0.7</v>
      </c>
      <c r="P11">
        <v>-0.1</v>
      </c>
      <c r="Q11">
        <v>-2.67</v>
      </c>
    </row>
    <row r="12" spans="2:17" x14ac:dyDescent="0.35">
      <c r="B12" t="str">
        <v>Trae Young</v>
      </c>
      <c r="C12" t="str">
        <v>PG</v>
      </c>
      <c r="D12" t="str">
        <v>ATL</v>
      </c>
      <c r="E12">
        <v>68</v>
      </c>
      <c r="F12">
        <v>34.1</v>
      </c>
      <c r="G12">
        <v>1</v>
      </c>
      <c r="H12">
        <v>6.9794444444444448</v>
      </c>
      <c r="I12">
        <v>-0.64</v>
      </c>
      <c r="J12">
        <v>3.8</v>
      </c>
      <c r="K12">
        <v>2.1800000000000002</v>
      </c>
      <c r="L12">
        <v>2.09</v>
      </c>
      <c r="M12">
        <v>-0.51</v>
      </c>
      <c r="N12">
        <v>3.97</v>
      </c>
      <c r="O12">
        <v>0.28999999999999998</v>
      </c>
      <c r="P12">
        <v>-1.03</v>
      </c>
      <c r="Q12">
        <v>-2.76</v>
      </c>
    </row>
    <row r="13" spans="2:17" x14ac:dyDescent="0.35">
      <c r="B13" t="str">
        <v>Joel Embiid</v>
      </c>
      <c r="C13" t="str">
        <v>PF,C</v>
      </c>
      <c r="D13" t="str">
        <v>PHI</v>
      </c>
      <c r="E13">
        <v>60</v>
      </c>
      <c r="F13">
        <v>30.7</v>
      </c>
      <c r="G13">
        <v>1.08</v>
      </c>
      <c r="H13">
        <v>6.777000000000001</v>
      </c>
      <c r="I13">
        <v>0.77</v>
      </c>
      <c r="J13">
        <v>1.59</v>
      </c>
      <c r="K13">
        <v>-0.43</v>
      </c>
      <c r="L13">
        <v>1.64</v>
      </c>
      <c r="M13">
        <v>2.99</v>
      </c>
      <c r="N13">
        <v>0.39</v>
      </c>
      <c r="O13">
        <v>0.12</v>
      </c>
      <c r="P13">
        <v>2.42</v>
      </c>
      <c r="Q13">
        <v>-1.96</v>
      </c>
    </row>
    <row r="14" spans="2:17" x14ac:dyDescent="0.35">
      <c r="B14" t="str">
        <v>Kyrie Irving</v>
      </c>
      <c r="C14" t="str">
        <v>PG</v>
      </c>
      <c r="D14" t="str">
        <v>BRO</v>
      </c>
      <c r="E14">
        <v>60</v>
      </c>
      <c r="F14">
        <v>32.200000000000003</v>
      </c>
      <c r="G14">
        <v>1</v>
      </c>
      <c r="H14">
        <v>6.758333333333332</v>
      </c>
      <c r="I14">
        <v>0.92</v>
      </c>
      <c r="J14">
        <v>2.87</v>
      </c>
      <c r="K14">
        <v>1.07</v>
      </c>
      <c r="L14">
        <v>1.75</v>
      </c>
      <c r="M14">
        <v>-0.24</v>
      </c>
      <c r="N14">
        <v>2.0099999999999998</v>
      </c>
      <c r="O14">
        <v>1.04</v>
      </c>
      <c r="P14">
        <v>-0.14000000000000001</v>
      </c>
      <c r="Q14">
        <v>-1.17</v>
      </c>
    </row>
    <row r="15" spans="2:17" x14ac:dyDescent="0.35">
      <c r="B15" t="str">
        <v>Kawhi Leonard</v>
      </c>
      <c r="C15" t="str">
        <v>SG,SF</v>
      </c>
      <c r="D15" t="str">
        <v>LAC</v>
      </c>
      <c r="E15">
        <v>60</v>
      </c>
      <c r="F15">
        <v>32.1</v>
      </c>
      <c r="G15">
        <v>0.8</v>
      </c>
      <c r="H15">
        <v>6.6400000000000023</v>
      </c>
      <c r="I15">
        <v>0.76</v>
      </c>
      <c r="J15">
        <v>3.03</v>
      </c>
      <c r="K15">
        <v>0.75</v>
      </c>
      <c r="L15">
        <v>2.11</v>
      </c>
      <c r="M15">
        <v>0.87</v>
      </c>
      <c r="N15">
        <v>1.34</v>
      </c>
      <c r="O15">
        <v>2.15</v>
      </c>
      <c r="P15">
        <v>0.14000000000000001</v>
      </c>
      <c r="Q15">
        <v>-1.19</v>
      </c>
    </row>
    <row r="16" spans="2:17" x14ac:dyDescent="0.35">
      <c r="B16" t="str">
        <v>Devin Booker</v>
      </c>
      <c r="C16" t="str">
        <v>SG,SF</v>
      </c>
      <c r="D16" t="str">
        <v>PHX</v>
      </c>
      <c r="E16">
        <v>70</v>
      </c>
      <c r="F16">
        <v>35.6</v>
      </c>
      <c r="G16">
        <v>0.95</v>
      </c>
      <c r="H16">
        <v>6.5668749999999996</v>
      </c>
      <c r="I16">
        <v>0.72</v>
      </c>
      <c r="J16">
        <v>4.67</v>
      </c>
      <c r="K16">
        <v>0.77</v>
      </c>
      <c r="L16">
        <v>2.0699999999999998</v>
      </c>
      <c r="M16">
        <v>-0.2</v>
      </c>
      <c r="N16">
        <v>2.2400000000000002</v>
      </c>
      <c r="O16">
        <v>-0.05</v>
      </c>
      <c r="P16">
        <v>-0.55000000000000004</v>
      </c>
      <c r="Q16">
        <v>-2.56</v>
      </c>
    </row>
    <row r="17" spans="2:17" x14ac:dyDescent="0.35">
      <c r="B17" t="str">
        <v>Paul George</v>
      </c>
      <c r="C17" t="str">
        <v>SF,PF</v>
      </c>
      <c r="D17" t="str">
        <v>LAC</v>
      </c>
      <c r="E17">
        <v>63</v>
      </c>
      <c r="F17">
        <v>33.200000000000003</v>
      </c>
      <c r="G17">
        <v>1.1000000000000001</v>
      </c>
      <c r="H17">
        <v>6.5353749999999993</v>
      </c>
      <c r="I17">
        <v>-1.19</v>
      </c>
      <c r="J17">
        <v>2.33</v>
      </c>
      <c r="K17">
        <v>2.4500000000000002</v>
      </c>
      <c r="L17">
        <v>1.65</v>
      </c>
      <c r="M17">
        <v>0.65</v>
      </c>
      <c r="N17">
        <v>0.83</v>
      </c>
      <c r="O17">
        <v>1.86</v>
      </c>
      <c r="P17">
        <v>-0.22</v>
      </c>
      <c r="Q17">
        <v>-1.57</v>
      </c>
    </row>
    <row r="18" spans="2:17" x14ac:dyDescent="0.35">
      <c r="B18" t="str">
        <v>Jayson Tatum</v>
      </c>
      <c r="C18" t="str">
        <v>SF,PF</v>
      </c>
      <c r="D18" t="str">
        <v>BOS</v>
      </c>
      <c r="E18">
        <v>70</v>
      </c>
      <c r="F18">
        <v>34.6</v>
      </c>
      <c r="G18">
        <v>0.95</v>
      </c>
      <c r="H18">
        <v>6.0311805555555544</v>
      </c>
      <c r="I18">
        <v>-0.25</v>
      </c>
      <c r="J18">
        <v>0.89</v>
      </c>
      <c r="K18">
        <v>1.69</v>
      </c>
      <c r="L18">
        <v>1.67</v>
      </c>
      <c r="M18">
        <v>0.95</v>
      </c>
      <c r="N18">
        <v>0.55000000000000004</v>
      </c>
      <c r="O18">
        <v>1.26</v>
      </c>
      <c r="P18">
        <v>0.77</v>
      </c>
      <c r="Q18">
        <v>-1</v>
      </c>
    </row>
    <row r="19" spans="2:17" x14ac:dyDescent="0.35">
      <c r="B19" t="str">
        <v>Kevin Durant</v>
      </c>
      <c r="C19" t="str">
        <v>SF,PF</v>
      </c>
      <c r="D19" t="str">
        <v>BRO</v>
      </c>
      <c r="E19">
        <v>62</v>
      </c>
      <c r="F19">
        <v>30.6</v>
      </c>
      <c r="G19">
        <v>1.5</v>
      </c>
      <c r="H19">
        <v>5.9416666666666664</v>
      </c>
      <c r="I19">
        <v>0.77</v>
      </c>
      <c r="J19">
        <v>2.46</v>
      </c>
      <c r="K19">
        <v>0.77</v>
      </c>
      <c r="L19">
        <v>1.68</v>
      </c>
      <c r="M19">
        <v>0.45</v>
      </c>
      <c r="N19">
        <v>0.89</v>
      </c>
      <c r="O19">
        <v>-0.51</v>
      </c>
      <c r="P19">
        <v>0.28999999999999998</v>
      </c>
      <c r="Q19">
        <v>-2.2000000000000002</v>
      </c>
    </row>
    <row r="20" spans="2:17" x14ac:dyDescent="0.35">
      <c r="B20" t="str">
        <v>Deandre Ayton</v>
      </c>
      <c r="C20" t="str">
        <v>C</v>
      </c>
      <c r="D20" t="str">
        <v>PHX</v>
      </c>
      <c r="E20">
        <v>67</v>
      </c>
      <c r="F20">
        <v>32.5</v>
      </c>
      <c r="G20">
        <v>0.87</v>
      </c>
      <c r="H20">
        <v>5.8047124999999999</v>
      </c>
      <c r="I20">
        <v>3.45</v>
      </c>
      <c r="J20">
        <v>-0.14000000000000001</v>
      </c>
      <c r="K20">
        <v>-1.49</v>
      </c>
      <c r="L20">
        <v>0.89</v>
      </c>
      <c r="M20">
        <v>2.8</v>
      </c>
      <c r="N20">
        <v>-0.23</v>
      </c>
      <c r="O20">
        <v>-0.17</v>
      </c>
      <c r="P20">
        <v>2.64</v>
      </c>
      <c r="Q20">
        <v>-0.57999999999999996</v>
      </c>
    </row>
    <row r="21" spans="2:17" x14ac:dyDescent="0.35">
      <c r="B21" t="str">
        <v>Jimmy Butler</v>
      </c>
      <c r="C21" t="str">
        <v>SF,PF</v>
      </c>
      <c r="D21" t="str">
        <v>MIA</v>
      </c>
      <c r="E21">
        <v>64</v>
      </c>
      <c r="F21">
        <v>33.4</v>
      </c>
      <c r="G21">
        <v>0.97</v>
      </c>
      <c r="H21">
        <v>5.6820444444444442</v>
      </c>
      <c r="I21">
        <v>-0.12</v>
      </c>
      <c r="J21">
        <v>2.57</v>
      </c>
      <c r="K21">
        <v>-0.83</v>
      </c>
      <c r="L21">
        <v>1.04</v>
      </c>
      <c r="M21">
        <v>0.72</v>
      </c>
      <c r="N21">
        <v>1.94</v>
      </c>
      <c r="O21">
        <v>2.15</v>
      </c>
      <c r="P21">
        <v>0.14000000000000001</v>
      </c>
      <c r="Q21">
        <v>-1.02</v>
      </c>
    </row>
    <row r="22" spans="2:17" x14ac:dyDescent="0.35">
      <c r="B22" t="str">
        <v xml:space="preserve">Kristaps Porzingis </v>
      </c>
      <c r="C22" t="str">
        <v>PF,C</v>
      </c>
      <c r="D22" t="str">
        <v>DAL</v>
      </c>
      <c r="E22">
        <v>55</v>
      </c>
      <c r="F22">
        <v>30.8</v>
      </c>
      <c r="G22">
        <v>1.1000000000000001</v>
      </c>
      <c r="H22">
        <v>5.5710416666666669</v>
      </c>
      <c r="I22">
        <v>-0.8</v>
      </c>
      <c r="J22">
        <v>0.56000000000000005</v>
      </c>
      <c r="K22">
        <v>1.23</v>
      </c>
      <c r="L22">
        <v>1.1299999999999999</v>
      </c>
      <c r="M22">
        <v>1.86</v>
      </c>
      <c r="N22">
        <v>-0.33</v>
      </c>
      <c r="O22">
        <v>-0.48</v>
      </c>
      <c r="P22">
        <v>3.55</v>
      </c>
      <c r="Q22">
        <v>-0.09</v>
      </c>
    </row>
    <row r="23" spans="2:17" x14ac:dyDescent="0.35">
      <c r="B23" t="str">
        <v>Nikola Vucevic</v>
      </c>
      <c r="C23" t="str">
        <v>C</v>
      </c>
      <c r="D23" t="str">
        <v>ORL</v>
      </c>
      <c r="E23">
        <v>69</v>
      </c>
      <c r="F23">
        <v>31.6</v>
      </c>
      <c r="G23">
        <v>0.9</v>
      </c>
      <c r="H23">
        <v>5.511375000000001</v>
      </c>
      <c r="I23">
        <v>1.1299999999999999</v>
      </c>
      <c r="J23">
        <v>0.23</v>
      </c>
      <c r="K23">
        <v>0.27</v>
      </c>
      <c r="L23">
        <v>0.96</v>
      </c>
      <c r="M23">
        <v>2.37</v>
      </c>
      <c r="N23">
        <v>0.62</v>
      </c>
      <c r="O23">
        <v>-0.02</v>
      </c>
      <c r="P23">
        <v>0.62</v>
      </c>
      <c r="Q23">
        <v>0.21</v>
      </c>
    </row>
    <row r="24" spans="2:17" x14ac:dyDescent="0.35">
      <c r="B24" t="str">
        <v>Bam Adebayo</v>
      </c>
      <c r="C24" t="str">
        <v>PF,C</v>
      </c>
      <c r="D24" t="str">
        <v>MIA</v>
      </c>
      <c r="E24">
        <v>65</v>
      </c>
      <c r="F24">
        <v>34.5</v>
      </c>
      <c r="G24">
        <v>1</v>
      </c>
      <c r="H24">
        <v>5.3715277777777786</v>
      </c>
      <c r="I24">
        <v>3.16</v>
      </c>
      <c r="J24">
        <v>-1.24</v>
      </c>
      <c r="K24">
        <v>-1.73</v>
      </c>
      <c r="L24">
        <v>0.7</v>
      </c>
      <c r="M24">
        <v>2.4300000000000002</v>
      </c>
      <c r="N24">
        <v>1.61</v>
      </c>
      <c r="O24">
        <v>0.63</v>
      </c>
      <c r="P24">
        <v>1.99</v>
      </c>
      <c r="Q24">
        <v>-1.6</v>
      </c>
    </row>
    <row r="25" spans="2:17" x14ac:dyDescent="0.35">
      <c r="B25" t="str">
        <v>John Collins</v>
      </c>
      <c r="C25" t="str">
        <v>PF,C</v>
      </c>
      <c r="D25" t="str">
        <v>ATL</v>
      </c>
      <c r="E25">
        <v>65</v>
      </c>
      <c r="F25">
        <v>31.1</v>
      </c>
      <c r="G25">
        <v>1</v>
      </c>
      <c r="H25">
        <v>5.1097222222222225</v>
      </c>
      <c r="I25">
        <v>3.04</v>
      </c>
      <c r="J25">
        <v>0.23</v>
      </c>
      <c r="K25">
        <v>-0.12</v>
      </c>
      <c r="L25">
        <v>0.83</v>
      </c>
      <c r="M25">
        <v>1.46</v>
      </c>
      <c r="N25">
        <v>-0.5</v>
      </c>
      <c r="O25">
        <v>-0.31</v>
      </c>
      <c r="P25">
        <v>1.42</v>
      </c>
      <c r="Q25">
        <v>-0.39</v>
      </c>
    </row>
    <row r="26" spans="2:17" x14ac:dyDescent="0.35">
      <c r="B26" t="str">
        <v>Rudy Gobert</v>
      </c>
      <c r="C26" t="str">
        <v>C</v>
      </c>
      <c r="D26" t="str">
        <v>UTA</v>
      </c>
      <c r="E26">
        <v>67</v>
      </c>
      <c r="F26">
        <v>34.799999999999997</v>
      </c>
      <c r="G26">
        <v>0.98</v>
      </c>
      <c r="H26">
        <v>5.0612916666666674</v>
      </c>
      <c r="I26">
        <v>4.7699999999999996</v>
      </c>
      <c r="J26">
        <v>-3.82</v>
      </c>
      <c r="K26">
        <v>-1.73</v>
      </c>
      <c r="L26">
        <v>0.31</v>
      </c>
      <c r="M26">
        <v>3.62</v>
      </c>
      <c r="N26">
        <v>-0.49</v>
      </c>
      <c r="O26">
        <v>-0.44</v>
      </c>
      <c r="P26">
        <v>3.77</v>
      </c>
      <c r="Q26">
        <v>-0.44</v>
      </c>
    </row>
    <row r="27" spans="2:17" x14ac:dyDescent="0.35">
      <c r="B27" t="str">
        <v>Bradley Beal</v>
      </c>
      <c r="C27" t="str">
        <v>SG,SF</v>
      </c>
      <c r="D27" t="str">
        <v>WAS</v>
      </c>
      <c r="E27">
        <v>60</v>
      </c>
      <c r="F27">
        <v>35</v>
      </c>
      <c r="G27">
        <v>1.3</v>
      </c>
      <c r="H27">
        <v>4.8858333333333333</v>
      </c>
      <c r="I27">
        <v>-0.56000000000000005</v>
      </c>
      <c r="J27">
        <v>2.23</v>
      </c>
      <c r="K27">
        <v>1.5</v>
      </c>
      <c r="L27">
        <v>2.06</v>
      </c>
      <c r="M27">
        <v>-0.42</v>
      </c>
      <c r="N27">
        <v>1.43</v>
      </c>
      <c r="O27">
        <v>0.57999999999999996</v>
      </c>
      <c r="P27">
        <v>-0.36</v>
      </c>
      <c r="Q27">
        <v>-1.95</v>
      </c>
    </row>
    <row r="28" spans="2:17" x14ac:dyDescent="0.35">
      <c r="B28" t="str">
        <v>Khris Middleton</v>
      </c>
      <c r="C28" t="str">
        <v>SF,PF</v>
      </c>
      <c r="D28" t="str">
        <v>MIL</v>
      </c>
      <c r="E28">
        <v>67</v>
      </c>
      <c r="F28">
        <v>31.1</v>
      </c>
      <c r="G28">
        <v>0.9</v>
      </c>
      <c r="H28">
        <v>4.5811249999999992</v>
      </c>
      <c r="I28">
        <v>0.54</v>
      </c>
      <c r="J28">
        <v>2.25</v>
      </c>
      <c r="K28">
        <v>1.1100000000000001</v>
      </c>
      <c r="L28">
        <v>1.1499999999999999</v>
      </c>
      <c r="M28">
        <v>0.69</v>
      </c>
      <c r="N28">
        <v>1.1399999999999999</v>
      </c>
      <c r="O28">
        <v>0.48</v>
      </c>
      <c r="P28">
        <v>-1.03</v>
      </c>
      <c r="Q28">
        <v>-0.86</v>
      </c>
    </row>
    <row r="29" spans="2:17" x14ac:dyDescent="0.35">
      <c r="B29" t="str">
        <v>Shai Gilgeous-Alexander</v>
      </c>
      <c r="C29" t="str">
        <v>SG,SF</v>
      </c>
      <c r="D29" t="str">
        <v>OKL</v>
      </c>
      <c r="E29">
        <v>68</v>
      </c>
      <c r="F29">
        <v>34.9</v>
      </c>
      <c r="G29">
        <v>1</v>
      </c>
      <c r="H29">
        <v>4.5144444444444449</v>
      </c>
      <c r="I29">
        <v>0.19</v>
      </c>
      <c r="J29">
        <v>0.8</v>
      </c>
      <c r="K29">
        <v>7.0000000000000007E-2</v>
      </c>
      <c r="L29">
        <v>1.22</v>
      </c>
      <c r="M29">
        <v>0.61</v>
      </c>
      <c r="N29">
        <v>1.34</v>
      </c>
      <c r="O29">
        <v>1.04</v>
      </c>
      <c r="P29">
        <v>0.5</v>
      </c>
      <c r="Q29">
        <v>-0.99</v>
      </c>
    </row>
    <row r="30" spans="2:17" x14ac:dyDescent="0.35">
      <c r="B30" t="str">
        <v>Zach LaVine</v>
      </c>
      <c r="C30" t="str">
        <v>SG,SF</v>
      </c>
      <c r="D30" t="str">
        <v>CHI</v>
      </c>
      <c r="E30">
        <v>68</v>
      </c>
      <c r="F30">
        <v>35</v>
      </c>
      <c r="G30">
        <v>1.1000000000000001</v>
      </c>
      <c r="H30">
        <v>4.4879999999999987</v>
      </c>
      <c r="I30">
        <v>-0.24</v>
      </c>
      <c r="J30">
        <v>0.85</v>
      </c>
      <c r="K30">
        <v>1.81</v>
      </c>
      <c r="L30">
        <v>1.89</v>
      </c>
      <c r="M30">
        <v>0.02</v>
      </c>
      <c r="N30">
        <v>0.99</v>
      </c>
      <c r="O30">
        <v>1.23</v>
      </c>
      <c r="P30">
        <v>-7.0000000000000007E-2</v>
      </c>
      <c r="Q30">
        <v>-2.16</v>
      </c>
    </row>
    <row r="31" spans="2:17" x14ac:dyDescent="0.35">
      <c r="B31" t="str">
        <v>Fred VanVleet</v>
      </c>
      <c r="C31" t="str">
        <v>PG,SG</v>
      </c>
      <c r="D31" t="str">
        <v>TOR</v>
      </c>
      <c r="E31">
        <v>67</v>
      </c>
      <c r="F31">
        <v>35.6</v>
      </c>
      <c r="G31">
        <v>1</v>
      </c>
      <c r="H31">
        <v>4.4387500000000006</v>
      </c>
      <c r="I31">
        <v>-1.63</v>
      </c>
      <c r="J31">
        <v>1.1299999999999999</v>
      </c>
      <c r="K31">
        <v>1.45</v>
      </c>
      <c r="L31">
        <v>0.76</v>
      </c>
      <c r="M31">
        <v>-0.37</v>
      </c>
      <c r="N31">
        <v>2.44</v>
      </c>
      <c r="O31">
        <v>2.37</v>
      </c>
      <c r="P31">
        <v>-0.53</v>
      </c>
      <c r="Q31">
        <v>-0.85</v>
      </c>
    </row>
    <row r="32" spans="2:17" x14ac:dyDescent="0.35">
      <c r="B32" t="str">
        <v xml:space="preserve">Jusuf Nurkic </v>
      </c>
      <c r="C32" t="str">
        <v>C</v>
      </c>
      <c r="D32" t="str">
        <v>POR</v>
      </c>
      <c r="E32">
        <v>60</v>
      </c>
      <c r="F32">
        <v>30.1</v>
      </c>
      <c r="G32">
        <v>0.9</v>
      </c>
      <c r="H32">
        <v>4.3950000000000005</v>
      </c>
      <c r="I32">
        <v>1.18</v>
      </c>
      <c r="J32">
        <v>0.28000000000000003</v>
      </c>
      <c r="K32">
        <v>-1.27</v>
      </c>
      <c r="L32">
        <v>0.39</v>
      </c>
      <c r="M32">
        <v>2.0299999999999998</v>
      </c>
      <c r="N32">
        <v>0.63</v>
      </c>
      <c r="O32">
        <v>0.85</v>
      </c>
      <c r="P32">
        <v>2.4500000000000002</v>
      </c>
      <c r="Q32">
        <v>-0.68</v>
      </c>
    </row>
    <row r="33" spans="2:17" x14ac:dyDescent="0.35">
      <c r="B33" t="str">
        <v>Ben Simmons</v>
      </c>
      <c r="C33" t="str">
        <v>PG</v>
      </c>
      <c r="D33" t="str">
        <v>PHI</v>
      </c>
      <c r="E33">
        <v>65</v>
      </c>
      <c r="F33">
        <v>35.200000000000003</v>
      </c>
      <c r="G33">
        <v>1.2</v>
      </c>
      <c r="H33">
        <v>4.3658333333333346</v>
      </c>
      <c r="I33">
        <v>3.07</v>
      </c>
      <c r="J33">
        <v>-3.17</v>
      </c>
      <c r="K33">
        <v>-1.7</v>
      </c>
      <c r="L33">
        <v>0.55000000000000004</v>
      </c>
      <c r="M33">
        <v>1.31</v>
      </c>
      <c r="N33">
        <v>3.12</v>
      </c>
      <c r="O33">
        <v>2.97</v>
      </c>
      <c r="P33">
        <v>0.19</v>
      </c>
      <c r="Q33">
        <v>-2.31</v>
      </c>
    </row>
    <row r="34" spans="2:17" x14ac:dyDescent="0.35">
      <c r="B34" t="str">
        <v>Chris Paul</v>
      </c>
      <c r="C34" t="str">
        <v>PG</v>
      </c>
      <c r="D34" t="str">
        <v>PHX</v>
      </c>
      <c r="E34">
        <v>61</v>
      </c>
      <c r="F34">
        <v>28.5</v>
      </c>
      <c r="G34">
        <v>1</v>
      </c>
      <c r="H34">
        <v>4.2361111111111107</v>
      </c>
      <c r="I34">
        <v>0.78</v>
      </c>
      <c r="J34">
        <v>1.69</v>
      </c>
      <c r="K34">
        <v>0.15</v>
      </c>
      <c r="L34">
        <v>0.49</v>
      </c>
      <c r="M34">
        <v>-0.06</v>
      </c>
      <c r="N34">
        <v>2.21</v>
      </c>
      <c r="O34">
        <v>1.35</v>
      </c>
      <c r="P34">
        <v>-0.84</v>
      </c>
      <c r="Q34">
        <v>-0.77</v>
      </c>
    </row>
    <row r="35" spans="2:17" x14ac:dyDescent="0.35">
      <c r="B35" t="str">
        <v>DeMar DeRozan</v>
      </c>
      <c r="C35" t="str">
        <v>SG,SF</v>
      </c>
      <c r="D35" t="str">
        <v>SAS</v>
      </c>
      <c r="E35">
        <v>70</v>
      </c>
      <c r="F35">
        <v>33.6</v>
      </c>
      <c r="G35">
        <v>1</v>
      </c>
      <c r="H35">
        <v>4.0347222222222214</v>
      </c>
      <c r="I35">
        <v>1.75</v>
      </c>
      <c r="J35">
        <v>2.25</v>
      </c>
      <c r="K35">
        <v>-1.61</v>
      </c>
      <c r="L35">
        <v>1.18</v>
      </c>
      <c r="M35">
        <v>0.27</v>
      </c>
      <c r="N35">
        <v>1.57</v>
      </c>
      <c r="O35">
        <v>0.24</v>
      </c>
      <c r="P35">
        <v>-0.55000000000000004</v>
      </c>
      <c r="Q35">
        <v>-0.95</v>
      </c>
    </row>
    <row r="36" spans="2:17" x14ac:dyDescent="0.35">
      <c r="B36" t="str">
        <v>Christian Wood</v>
      </c>
      <c r="C36" t="str">
        <v>PF,C</v>
      </c>
      <c r="D36" t="str">
        <v>HOU</v>
      </c>
      <c r="E36">
        <v>67</v>
      </c>
      <c r="F36">
        <v>29.5</v>
      </c>
      <c r="G36">
        <v>1.1000000000000001</v>
      </c>
      <c r="H36">
        <v>4.0330277777777788</v>
      </c>
      <c r="I36">
        <v>2.19</v>
      </c>
      <c r="J36">
        <v>-0.56999999999999995</v>
      </c>
      <c r="K36">
        <v>-0.24</v>
      </c>
      <c r="L36">
        <v>0.65</v>
      </c>
      <c r="M36">
        <v>1.7</v>
      </c>
      <c r="N36">
        <v>-0.54</v>
      </c>
      <c r="O36">
        <v>-0.63</v>
      </c>
      <c r="P36">
        <v>1.63</v>
      </c>
      <c r="Q36">
        <v>-0.25</v>
      </c>
    </row>
    <row r="37" spans="2:17" x14ac:dyDescent="0.35">
      <c r="B37" t="str">
        <v>Jamal Murray</v>
      </c>
      <c r="C37" t="str">
        <v>PG,SG</v>
      </c>
      <c r="D37" t="str">
        <v>DEN</v>
      </c>
      <c r="E37">
        <v>68</v>
      </c>
      <c r="F37">
        <v>33.799999999999997</v>
      </c>
      <c r="G37">
        <v>1.2</v>
      </c>
      <c r="H37">
        <v>4.0233333333333325</v>
      </c>
      <c r="I37">
        <v>-0.08</v>
      </c>
      <c r="J37">
        <v>1.58</v>
      </c>
      <c r="K37">
        <v>0.97</v>
      </c>
      <c r="L37">
        <v>0.95</v>
      </c>
      <c r="M37">
        <v>-0.19</v>
      </c>
      <c r="N37">
        <v>1.46</v>
      </c>
      <c r="O37">
        <v>0.63</v>
      </c>
      <c r="P37">
        <v>-0.57999999999999996</v>
      </c>
      <c r="Q37">
        <v>-1.19</v>
      </c>
    </row>
    <row r="38" spans="2:17" x14ac:dyDescent="0.35">
      <c r="B38" t="str">
        <v>Brook Lopez</v>
      </c>
      <c r="C38" t="str">
        <v>C</v>
      </c>
      <c r="D38" t="str">
        <v>MIL</v>
      </c>
      <c r="E38">
        <v>68</v>
      </c>
      <c r="F38">
        <v>27.7</v>
      </c>
      <c r="G38">
        <v>0.9</v>
      </c>
      <c r="H38">
        <v>3.9950000000000001</v>
      </c>
      <c r="I38">
        <v>-0.56000000000000005</v>
      </c>
      <c r="J38">
        <v>0.93</v>
      </c>
      <c r="K38">
        <v>0.27</v>
      </c>
      <c r="L38">
        <v>-0.09</v>
      </c>
      <c r="M38">
        <v>-0.04</v>
      </c>
      <c r="N38">
        <v>-0.46</v>
      </c>
      <c r="O38">
        <v>-0.39</v>
      </c>
      <c r="P38">
        <v>4.4400000000000004</v>
      </c>
      <c r="Q38">
        <v>0.6</v>
      </c>
    </row>
    <row r="39" spans="2:17" x14ac:dyDescent="0.35">
      <c r="B39" t="str">
        <v>Donovan Mitchell</v>
      </c>
      <c r="C39" t="str">
        <v>PG,SG</v>
      </c>
      <c r="D39" t="str">
        <v>UTA</v>
      </c>
      <c r="E39">
        <v>70</v>
      </c>
      <c r="F39">
        <v>34.9</v>
      </c>
      <c r="G39">
        <v>1</v>
      </c>
      <c r="H39">
        <v>3.9666666666666668</v>
      </c>
      <c r="I39">
        <v>-0.27</v>
      </c>
      <c r="J39">
        <v>1.75</v>
      </c>
      <c r="K39">
        <v>1.41</v>
      </c>
      <c r="L39">
        <v>1.89</v>
      </c>
      <c r="M39">
        <v>-0.06</v>
      </c>
      <c r="N39">
        <v>1.29</v>
      </c>
      <c r="O39">
        <v>0.51</v>
      </c>
      <c r="P39">
        <v>-0.77</v>
      </c>
      <c r="Q39">
        <v>-1.67</v>
      </c>
    </row>
    <row r="40" spans="2:17" x14ac:dyDescent="0.35">
      <c r="B40" t="str">
        <v>Myles Turner</v>
      </c>
      <c r="C40" t="str">
        <v>PF,C</v>
      </c>
      <c r="D40" t="str">
        <v>IND</v>
      </c>
      <c r="E40">
        <v>70</v>
      </c>
      <c r="F40">
        <v>29.8</v>
      </c>
      <c r="G40">
        <v>1</v>
      </c>
      <c r="H40">
        <v>3.8694444444444445</v>
      </c>
      <c r="I40">
        <v>0.39</v>
      </c>
      <c r="J40">
        <v>-0.39</v>
      </c>
      <c r="K40">
        <v>0.02</v>
      </c>
      <c r="L40">
        <v>-0.08</v>
      </c>
      <c r="M40">
        <v>0.82</v>
      </c>
      <c r="N40">
        <v>-0.65</v>
      </c>
      <c r="O40">
        <v>-0.17</v>
      </c>
      <c r="P40">
        <v>3.91</v>
      </c>
      <c r="Q40">
        <v>0.13</v>
      </c>
    </row>
    <row r="41" spans="2:17" x14ac:dyDescent="0.35">
      <c r="B41" t="str">
        <v>Ja Morant</v>
      </c>
      <c r="C41" t="str">
        <v>PG</v>
      </c>
      <c r="D41" t="str">
        <v>MEM</v>
      </c>
      <c r="E41">
        <v>68</v>
      </c>
      <c r="F41">
        <v>33.1</v>
      </c>
      <c r="G41">
        <v>2</v>
      </c>
      <c r="H41">
        <v>3.7966666666666669</v>
      </c>
      <c r="I41">
        <v>0.56999999999999995</v>
      </c>
      <c r="J41">
        <v>0.26</v>
      </c>
      <c r="K41">
        <v>-0.25</v>
      </c>
      <c r="L41">
        <v>0.98</v>
      </c>
      <c r="M41">
        <v>-0.25</v>
      </c>
      <c r="N41">
        <v>3.06</v>
      </c>
      <c r="O41">
        <v>0.51</v>
      </c>
      <c r="P41">
        <v>-0.48</v>
      </c>
      <c r="Q41">
        <v>-2.39</v>
      </c>
    </row>
    <row r="42" spans="2:17" x14ac:dyDescent="0.35">
      <c r="B42" t="str">
        <v>Brandon Clarke</v>
      </c>
      <c r="C42" t="str">
        <v>SF,PF</v>
      </c>
      <c r="D42" t="str">
        <v>MEM</v>
      </c>
      <c r="E42">
        <v>68</v>
      </c>
      <c r="F42">
        <v>25.2</v>
      </c>
      <c r="G42">
        <v>1</v>
      </c>
      <c r="H42">
        <v>3.7588888888888889</v>
      </c>
      <c r="I42">
        <v>3.25</v>
      </c>
      <c r="J42">
        <v>-0.06</v>
      </c>
      <c r="K42">
        <v>-0.89</v>
      </c>
      <c r="L42">
        <v>0.1</v>
      </c>
      <c r="M42">
        <v>0.82</v>
      </c>
      <c r="N42">
        <v>-0.46</v>
      </c>
      <c r="O42">
        <v>-0.51</v>
      </c>
      <c r="P42">
        <v>1.27</v>
      </c>
      <c r="Q42">
        <v>0.46</v>
      </c>
    </row>
    <row r="43" spans="2:17" x14ac:dyDescent="0.35">
      <c r="B43" t="str">
        <v>Brandon Ingram</v>
      </c>
      <c r="C43" t="str">
        <v>SF,PF</v>
      </c>
      <c r="D43" t="str">
        <v>NOP</v>
      </c>
      <c r="E43">
        <v>64</v>
      </c>
      <c r="F43">
        <v>33.4</v>
      </c>
      <c r="G43">
        <v>1.4</v>
      </c>
      <c r="H43">
        <v>3.7208888888888891</v>
      </c>
      <c r="I43">
        <v>0.21</v>
      </c>
      <c r="J43">
        <v>0.78</v>
      </c>
      <c r="K43">
        <v>1.27</v>
      </c>
      <c r="L43">
        <v>1.2</v>
      </c>
      <c r="M43">
        <v>0.08</v>
      </c>
      <c r="N43">
        <v>0.57999999999999996</v>
      </c>
      <c r="O43">
        <v>0.24</v>
      </c>
      <c r="P43">
        <v>0.28999999999999998</v>
      </c>
      <c r="Q43">
        <v>-1.66</v>
      </c>
    </row>
    <row r="44" spans="2:17" x14ac:dyDescent="0.35">
      <c r="B44" t="str">
        <v>Kyle Lowry</v>
      </c>
      <c r="C44" t="str">
        <v>PG</v>
      </c>
      <c r="D44" t="str">
        <v>TOR</v>
      </c>
      <c r="E44">
        <v>60</v>
      </c>
      <c r="F44">
        <v>33.9</v>
      </c>
      <c r="G44">
        <v>1</v>
      </c>
      <c r="H44">
        <v>3.6916666666666664</v>
      </c>
      <c r="I44">
        <v>-1.44</v>
      </c>
      <c r="J44">
        <v>1.92</v>
      </c>
      <c r="K44">
        <v>1.27</v>
      </c>
      <c r="L44">
        <v>0.74</v>
      </c>
      <c r="M44">
        <v>-0.06</v>
      </c>
      <c r="N44">
        <v>2.65</v>
      </c>
      <c r="O44">
        <v>1.31</v>
      </c>
      <c r="P44">
        <v>-0.36</v>
      </c>
      <c r="Q44">
        <v>-1.6</v>
      </c>
    </row>
    <row r="45" spans="2:17" x14ac:dyDescent="0.35">
      <c r="B45" t="str">
        <v>Pascal Siakam</v>
      </c>
      <c r="C45" t="str">
        <v>PF,C</v>
      </c>
      <c r="D45" t="str">
        <v>TOR</v>
      </c>
      <c r="E45">
        <v>67</v>
      </c>
      <c r="F45">
        <v>35.1</v>
      </c>
      <c r="G45">
        <v>1</v>
      </c>
      <c r="H45">
        <v>3.6477777777777782</v>
      </c>
      <c r="I45">
        <v>-0.32</v>
      </c>
      <c r="J45">
        <v>0.54</v>
      </c>
      <c r="K45">
        <v>0.9</v>
      </c>
      <c r="L45">
        <v>1.38</v>
      </c>
      <c r="M45">
        <v>0.94</v>
      </c>
      <c r="N45">
        <v>0.49</v>
      </c>
      <c r="O45">
        <v>0.19</v>
      </c>
      <c r="P45">
        <v>0.82</v>
      </c>
      <c r="Q45">
        <v>-1.02</v>
      </c>
    </row>
    <row r="46" spans="2:17" x14ac:dyDescent="0.35">
      <c r="B46" t="str">
        <v>Zion Williamson</v>
      </c>
      <c r="C46" t="str">
        <v>PF</v>
      </c>
      <c r="D46" t="str">
        <v>NOP</v>
      </c>
      <c r="E46">
        <v>60</v>
      </c>
      <c r="F46">
        <v>31.5</v>
      </c>
      <c r="G46">
        <v>4</v>
      </c>
      <c r="H46">
        <v>3.6333333333333302</v>
      </c>
      <c r="I46">
        <v>5.22</v>
      </c>
      <c r="J46">
        <v>-4.49</v>
      </c>
      <c r="K46">
        <v>-1.24</v>
      </c>
      <c r="L46">
        <v>1.93</v>
      </c>
      <c r="M46">
        <v>1.24</v>
      </c>
      <c r="N46">
        <v>7.0000000000000007E-2</v>
      </c>
      <c r="O46">
        <v>-0.02</v>
      </c>
      <c r="P46">
        <v>0.05</v>
      </c>
      <c r="Q46">
        <v>-1.67</v>
      </c>
    </row>
    <row r="47" spans="2:17" x14ac:dyDescent="0.35">
      <c r="B47" t="str">
        <v xml:space="preserve">LaMarcus Aldridge </v>
      </c>
      <c r="C47" t="str">
        <v>PF,C</v>
      </c>
      <c r="D47" t="str">
        <v>SAS</v>
      </c>
      <c r="E47">
        <v>58</v>
      </c>
      <c r="F47">
        <v>30.9</v>
      </c>
      <c r="G47">
        <v>1</v>
      </c>
      <c r="H47">
        <v>3.5686111111111112</v>
      </c>
      <c r="I47">
        <v>0.72</v>
      </c>
      <c r="J47">
        <v>0.95</v>
      </c>
      <c r="K47">
        <v>-0.24</v>
      </c>
      <c r="L47">
        <v>0.51</v>
      </c>
      <c r="M47">
        <v>0.9</v>
      </c>
      <c r="N47">
        <v>-0.08</v>
      </c>
      <c r="O47">
        <v>-0.56000000000000005</v>
      </c>
      <c r="P47">
        <v>2.21</v>
      </c>
      <c r="Q47">
        <v>0.02</v>
      </c>
    </row>
    <row r="48" spans="2:17" x14ac:dyDescent="0.35">
      <c r="B48" t="str">
        <v>Robert Covington</v>
      </c>
      <c r="C48" t="str">
        <v>PF,C</v>
      </c>
      <c r="D48" t="str">
        <v>POR</v>
      </c>
      <c r="E48">
        <v>64</v>
      </c>
      <c r="F48">
        <v>33.799999999999997</v>
      </c>
      <c r="G48">
        <v>0.9</v>
      </c>
      <c r="H48">
        <v>3.4319999999999995</v>
      </c>
      <c r="I48">
        <v>-0.79</v>
      </c>
      <c r="J48">
        <v>0.27</v>
      </c>
      <c r="K48">
        <v>1.23</v>
      </c>
      <c r="L48">
        <v>-0.14000000000000001</v>
      </c>
      <c r="M48">
        <v>0.94</v>
      </c>
      <c r="N48">
        <v>-0.55000000000000004</v>
      </c>
      <c r="O48">
        <v>1.69</v>
      </c>
      <c r="P48">
        <v>1.9</v>
      </c>
      <c r="Q48">
        <v>-0.26</v>
      </c>
    </row>
    <row r="49" spans="2:17" x14ac:dyDescent="0.35">
      <c r="B49" t="str">
        <v>Mitchell Robinson</v>
      </c>
      <c r="C49" t="str">
        <v>C</v>
      </c>
      <c r="D49" t="str">
        <v>NYK</v>
      </c>
      <c r="E49">
        <v>68</v>
      </c>
      <c r="F49">
        <v>23.2</v>
      </c>
      <c r="G49">
        <v>1</v>
      </c>
      <c r="H49">
        <v>3.3905555555555558</v>
      </c>
      <c r="I49">
        <v>3.51</v>
      </c>
      <c r="J49">
        <v>-2.13</v>
      </c>
      <c r="K49">
        <v>-1.73</v>
      </c>
      <c r="L49">
        <v>-0.56000000000000005</v>
      </c>
      <c r="M49">
        <v>1.02</v>
      </c>
      <c r="N49">
        <v>-1.02</v>
      </c>
      <c r="O49">
        <v>7.0000000000000007E-2</v>
      </c>
      <c r="P49">
        <v>3.41</v>
      </c>
      <c r="Q49">
        <v>1.02</v>
      </c>
    </row>
    <row r="50" spans="2:17" x14ac:dyDescent="0.35">
      <c r="B50" t="str">
        <v>Tobias Harris</v>
      </c>
      <c r="C50" t="str">
        <v>SF,PF</v>
      </c>
      <c r="D50" t="str">
        <v>PHI</v>
      </c>
      <c r="E50">
        <v>70</v>
      </c>
      <c r="F50">
        <v>34.5</v>
      </c>
      <c r="G50">
        <v>1</v>
      </c>
      <c r="H50">
        <v>3.2861111111111114</v>
      </c>
      <c r="I50">
        <v>0.46</v>
      </c>
      <c r="J50">
        <v>0.4</v>
      </c>
      <c r="K50">
        <v>0.34</v>
      </c>
      <c r="L50">
        <v>0.99</v>
      </c>
      <c r="M50">
        <v>0.83</v>
      </c>
      <c r="N50">
        <v>0.46</v>
      </c>
      <c r="O50">
        <v>-0.44</v>
      </c>
      <c r="P50">
        <v>0.19</v>
      </c>
      <c r="Q50">
        <v>0.15</v>
      </c>
    </row>
    <row r="51" spans="2:17" x14ac:dyDescent="0.35">
      <c r="B51" t="str">
        <v>Russell Westbrook</v>
      </c>
      <c r="C51" t="str">
        <v>PG</v>
      </c>
      <c r="D51" t="str">
        <v>WAS</v>
      </c>
      <c r="E51">
        <v>67</v>
      </c>
      <c r="F51">
        <v>35.799999999999997</v>
      </c>
      <c r="G51">
        <v>1</v>
      </c>
      <c r="H51">
        <v>3.2662499999999999</v>
      </c>
      <c r="I51">
        <v>0.2</v>
      </c>
      <c r="J51">
        <v>-0.88</v>
      </c>
      <c r="K51">
        <v>-0.67</v>
      </c>
      <c r="L51">
        <v>1.87</v>
      </c>
      <c r="M51">
        <v>1.47</v>
      </c>
      <c r="N51">
        <v>3.53</v>
      </c>
      <c r="O51">
        <v>1.45</v>
      </c>
      <c r="P51">
        <v>-0.38</v>
      </c>
      <c r="Q51">
        <v>-3.08</v>
      </c>
    </row>
    <row r="52" spans="2:17" x14ac:dyDescent="0.35">
      <c r="B52" t="str">
        <v xml:space="preserve">Jaren Jackson Jr. </v>
      </c>
      <c r="C52" t="str">
        <v>PF,C</v>
      </c>
      <c r="D52" t="str">
        <v>MEM</v>
      </c>
      <c r="E52">
        <v>58</v>
      </c>
      <c r="F52">
        <v>30.1</v>
      </c>
      <c r="G52">
        <v>1</v>
      </c>
      <c r="H52">
        <v>3.1819444444444445</v>
      </c>
      <c r="I52">
        <v>0.38</v>
      </c>
      <c r="J52">
        <v>-0.72</v>
      </c>
      <c r="K52">
        <v>1.41</v>
      </c>
      <c r="L52">
        <v>0.85</v>
      </c>
      <c r="M52">
        <v>0.12</v>
      </c>
      <c r="N52">
        <v>-0.51</v>
      </c>
      <c r="O52">
        <v>-0.17</v>
      </c>
      <c r="P52">
        <v>2.98</v>
      </c>
      <c r="Q52">
        <v>-0.39</v>
      </c>
    </row>
    <row r="53" spans="2:17" x14ac:dyDescent="0.35">
      <c r="B53" t="str">
        <v>Jonas Valanciunas</v>
      </c>
      <c r="C53" t="str">
        <v>C</v>
      </c>
      <c r="D53" t="str">
        <v>MEM</v>
      </c>
      <c r="E53">
        <v>70</v>
      </c>
      <c r="F53">
        <v>27.2</v>
      </c>
      <c r="G53">
        <v>1</v>
      </c>
      <c r="H53">
        <v>3.1402777777777775</v>
      </c>
      <c r="I53">
        <v>2.76</v>
      </c>
      <c r="J53">
        <v>-0.3</v>
      </c>
      <c r="K53">
        <v>-1.1200000000000001</v>
      </c>
      <c r="L53">
        <v>0.22</v>
      </c>
      <c r="M53">
        <v>2.27</v>
      </c>
      <c r="N53">
        <v>-0.23</v>
      </c>
      <c r="O53">
        <v>-1.1399999999999999</v>
      </c>
      <c r="P53">
        <v>1.18</v>
      </c>
      <c r="Q53">
        <v>-0.41</v>
      </c>
    </row>
    <row r="54" spans="2:17" x14ac:dyDescent="0.35">
      <c r="B54" t="str">
        <v>Domantas Sabonis</v>
      </c>
      <c r="C54" t="str">
        <v>PF,C</v>
      </c>
      <c r="D54" t="str">
        <v>IND</v>
      </c>
      <c r="E54">
        <v>64</v>
      </c>
      <c r="F54">
        <v>34.200000000000003</v>
      </c>
      <c r="G54">
        <v>1</v>
      </c>
      <c r="H54">
        <v>3.0222222222222226</v>
      </c>
      <c r="I54">
        <v>2.68</v>
      </c>
      <c r="J54">
        <v>-0.82</v>
      </c>
      <c r="K54">
        <v>-1.18</v>
      </c>
      <c r="L54">
        <v>0.75</v>
      </c>
      <c r="M54">
        <v>2.84</v>
      </c>
      <c r="N54">
        <v>1.1000000000000001</v>
      </c>
      <c r="O54">
        <v>-0.56000000000000005</v>
      </c>
      <c r="P54">
        <v>-0.14000000000000001</v>
      </c>
      <c r="Q54">
        <v>-1.27</v>
      </c>
    </row>
    <row r="55" spans="2:17" x14ac:dyDescent="0.35">
      <c r="B55" t="str">
        <v>Andre Drummond</v>
      </c>
      <c r="C55" t="str">
        <v>C</v>
      </c>
      <c r="D55" t="str">
        <v>CLE</v>
      </c>
      <c r="E55">
        <v>70</v>
      </c>
      <c r="F55">
        <v>31.2</v>
      </c>
      <c r="G55">
        <v>1</v>
      </c>
      <c r="H55">
        <v>2.9263888888888889</v>
      </c>
      <c r="I55">
        <v>2.89</v>
      </c>
      <c r="J55">
        <v>-4.09</v>
      </c>
      <c r="K55">
        <v>-1.37</v>
      </c>
      <c r="L55">
        <v>0.62</v>
      </c>
      <c r="M55">
        <v>2.99</v>
      </c>
      <c r="N55">
        <v>-0.16</v>
      </c>
      <c r="O55">
        <v>1.96</v>
      </c>
      <c r="P55">
        <v>2.69</v>
      </c>
      <c r="Q55">
        <v>-2.52</v>
      </c>
    </row>
    <row r="56" spans="2:17" x14ac:dyDescent="0.35">
      <c r="B56" t="str">
        <v xml:space="preserve">Derrick White </v>
      </c>
      <c r="C56" t="str">
        <v>PG,SG</v>
      </c>
      <c r="D56" t="str">
        <v>SAS</v>
      </c>
      <c r="E56">
        <v>67</v>
      </c>
      <c r="F56">
        <v>28.1</v>
      </c>
      <c r="G56">
        <v>1</v>
      </c>
      <c r="H56">
        <v>2.8661111111111111</v>
      </c>
      <c r="I56">
        <v>0.24</v>
      </c>
      <c r="J56">
        <v>1.07</v>
      </c>
      <c r="K56">
        <v>-0.1</v>
      </c>
      <c r="L56">
        <v>0.03</v>
      </c>
      <c r="M56">
        <v>-0.38</v>
      </c>
      <c r="N56">
        <v>0.97</v>
      </c>
      <c r="O56">
        <v>0.22</v>
      </c>
      <c r="P56">
        <v>1.1499999999999999</v>
      </c>
      <c r="Q56">
        <v>-0.12</v>
      </c>
    </row>
    <row r="57" spans="2:17" x14ac:dyDescent="0.35">
      <c r="B57" t="str">
        <v>D'Angelo Russell</v>
      </c>
      <c r="C57" t="str">
        <v>PG,SG</v>
      </c>
      <c r="D57" t="str">
        <v>MIN</v>
      </c>
      <c r="E57">
        <v>67</v>
      </c>
      <c r="F57">
        <v>31.3</v>
      </c>
      <c r="G57">
        <v>1</v>
      </c>
      <c r="H57">
        <v>2.8474999999999997</v>
      </c>
      <c r="I57">
        <v>-1.17</v>
      </c>
      <c r="J57">
        <v>0.9</v>
      </c>
      <c r="K57">
        <v>2.15</v>
      </c>
      <c r="L57">
        <v>1.17</v>
      </c>
      <c r="M57">
        <v>-0.46</v>
      </c>
      <c r="N57">
        <v>2.0099999999999998</v>
      </c>
      <c r="O57">
        <v>0.65</v>
      </c>
      <c r="P57">
        <v>-0.57999999999999996</v>
      </c>
      <c r="Q57">
        <v>-1.61</v>
      </c>
    </row>
    <row r="58" spans="2:17" x14ac:dyDescent="0.35">
      <c r="B58" t="str">
        <v>Richaun Holmes</v>
      </c>
      <c r="C58" t="str">
        <v>PF,C</v>
      </c>
      <c r="D58" t="str">
        <v>SAC</v>
      </c>
      <c r="E58">
        <v>67</v>
      </c>
      <c r="F58">
        <v>25.3</v>
      </c>
      <c r="G58">
        <v>1</v>
      </c>
      <c r="H58">
        <v>2.7637500000000004</v>
      </c>
      <c r="I58">
        <v>3.01</v>
      </c>
      <c r="J58">
        <v>0.04</v>
      </c>
      <c r="K58">
        <v>-1.73</v>
      </c>
      <c r="L58">
        <v>-0.36</v>
      </c>
      <c r="M58">
        <v>1</v>
      </c>
      <c r="N58">
        <v>-0.84</v>
      </c>
      <c r="O58">
        <v>-0.22</v>
      </c>
      <c r="P58">
        <v>1.51</v>
      </c>
      <c r="Q58">
        <v>0.56000000000000005</v>
      </c>
    </row>
    <row r="59" spans="2:17" x14ac:dyDescent="0.35">
      <c r="B59" t="str">
        <v>Thomas Bryant</v>
      </c>
      <c r="C59" t="str">
        <v>C</v>
      </c>
      <c r="D59" t="str">
        <v>WAS</v>
      </c>
      <c r="E59">
        <v>60</v>
      </c>
      <c r="F59">
        <v>27.5</v>
      </c>
      <c r="G59">
        <v>1</v>
      </c>
      <c r="H59">
        <v>2.7333333333333334</v>
      </c>
      <c r="I59">
        <v>3.06</v>
      </c>
      <c r="J59">
        <v>-0.37</v>
      </c>
      <c r="K59">
        <v>-0.83</v>
      </c>
      <c r="L59">
        <v>0.04</v>
      </c>
      <c r="M59">
        <v>0.95</v>
      </c>
      <c r="N59">
        <v>-0.35</v>
      </c>
      <c r="O59">
        <v>-0.97</v>
      </c>
      <c r="P59">
        <v>1.32</v>
      </c>
      <c r="Q59">
        <v>0.43</v>
      </c>
    </row>
    <row r="60" spans="2:17" x14ac:dyDescent="0.35">
      <c r="B60" t="str">
        <v>CJ McCollum</v>
      </c>
      <c r="C60" t="str">
        <v>PG,SG</v>
      </c>
      <c r="D60" t="str">
        <v>POR</v>
      </c>
      <c r="E60">
        <v>65</v>
      </c>
      <c r="F60">
        <v>34.700000000000003</v>
      </c>
      <c r="G60">
        <v>1</v>
      </c>
      <c r="H60">
        <v>2.6993055555555556</v>
      </c>
      <c r="I60">
        <v>-0.14000000000000001</v>
      </c>
      <c r="J60">
        <v>0.15</v>
      </c>
      <c r="K60">
        <v>1.42</v>
      </c>
      <c r="L60">
        <v>1.35</v>
      </c>
      <c r="M60">
        <v>-0.25</v>
      </c>
      <c r="N60">
        <v>1</v>
      </c>
      <c r="O60">
        <v>-0.17</v>
      </c>
      <c r="P60">
        <v>0.12</v>
      </c>
      <c r="Q60">
        <v>-0.49</v>
      </c>
    </row>
    <row r="61" spans="2:17" x14ac:dyDescent="0.35">
      <c r="B61" t="str">
        <v>T.J. Warren</v>
      </c>
      <c r="C61" t="str">
        <v>SF,PF</v>
      </c>
      <c r="D61" t="str">
        <v>IND</v>
      </c>
      <c r="E61">
        <v>60</v>
      </c>
      <c r="F61">
        <v>32.5</v>
      </c>
      <c r="G61">
        <v>1</v>
      </c>
      <c r="H61">
        <v>2.666666666666667</v>
      </c>
      <c r="I61">
        <v>0.88</v>
      </c>
      <c r="J61">
        <v>0.66</v>
      </c>
      <c r="K61">
        <v>0.02</v>
      </c>
      <c r="L61">
        <v>0.81</v>
      </c>
      <c r="M61">
        <v>-0.1</v>
      </c>
      <c r="N61">
        <v>-0.28000000000000003</v>
      </c>
      <c r="O61">
        <v>0.99</v>
      </c>
      <c r="P61">
        <v>-7.0000000000000007E-2</v>
      </c>
      <c r="Q61">
        <v>0.28999999999999998</v>
      </c>
    </row>
    <row r="62" spans="2:17" x14ac:dyDescent="0.35">
      <c r="B62" t="str">
        <v>Al Horford</v>
      </c>
      <c r="C62" t="str">
        <v>PF,C</v>
      </c>
      <c r="D62" t="str">
        <v>OKL</v>
      </c>
      <c r="E62">
        <v>62</v>
      </c>
      <c r="F62">
        <v>30.2</v>
      </c>
      <c r="G62">
        <v>1</v>
      </c>
      <c r="H62">
        <v>2.5488888888888885</v>
      </c>
      <c r="I62">
        <v>0.41</v>
      </c>
      <c r="J62">
        <v>0.17</v>
      </c>
      <c r="K62">
        <v>-0.3</v>
      </c>
      <c r="L62">
        <v>-0.17</v>
      </c>
      <c r="M62">
        <v>1</v>
      </c>
      <c r="N62">
        <v>0.86</v>
      </c>
      <c r="O62">
        <v>-0.22</v>
      </c>
      <c r="P62">
        <v>0.94</v>
      </c>
      <c r="Q62">
        <v>0.27</v>
      </c>
    </row>
    <row r="63" spans="2:17" x14ac:dyDescent="0.35">
      <c r="B63" t="str">
        <v>Mikal Bridges</v>
      </c>
      <c r="C63" t="str">
        <v>SG,SF</v>
      </c>
      <c r="D63" t="str">
        <v>PHX</v>
      </c>
      <c r="E63">
        <v>69</v>
      </c>
      <c r="F63">
        <v>31.6</v>
      </c>
      <c r="G63">
        <v>1</v>
      </c>
      <c r="H63">
        <v>2.4916666666666663</v>
      </c>
      <c r="I63">
        <v>0.51</v>
      </c>
      <c r="J63">
        <v>0.43</v>
      </c>
      <c r="K63">
        <v>0.01</v>
      </c>
      <c r="L63">
        <v>-0.39</v>
      </c>
      <c r="M63">
        <v>-0.1</v>
      </c>
      <c r="N63">
        <v>-0.21</v>
      </c>
      <c r="O63">
        <v>1.84</v>
      </c>
      <c r="P63">
        <v>0.46</v>
      </c>
      <c r="Q63">
        <v>0.05</v>
      </c>
    </row>
    <row r="64" spans="2:17" x14ac:dyDescent="0.35">
      <c r="B64" t="str">
        <v xml:space="preserve">Daniel Theis </v>
      </c>
      <c r="C64" t="str">
        <v>C</v>
      </c>
      <c r="D64" t="str">
        <v>BOS</v>
      </c>
      <c r="E64">
        <v>70</v>
      </c>
      <c r="F64">
        <v>26.1</v>
      </c>
      <c r="G64">
        <v>1</v>
      </c>
      <c r="H64">
        <v>2.4888888888888885</v>
      </c>
      <c r="I64">
        <v>1.71</v>
      </c>
      <c r="J64">
        <v>-0.1</v>
      </c>
      <c r="K64">
        <v>-1.1000000000000001</v>
      </c>
      <c r="L64">
        <v>-0.51</v>
      </c>
      <c r="M64">
        <v>0.89</v>
      </c>
      <c r="N64">
        <v>-0.39</v>
      </c>
      <c r="O64">
        <v>-0.56000000000000005</v>
      </c>
      <c r="P64">
        <v>1.92</v>
      </c>
      <c r="Q64">
        <v>0.7</v>
      </c>
    </row>
    <row r="65" spans="2:17" x14ac:dyDescent="0.35">
      <c r="B65" t="str">
        <v>Collin Sexton</v>
      </c>
      <c r="C65" t="str">
        <v>PG,SG</v>
      </c>
      <c r="D65" t="str">
        <v>CLE</v>
      </c>
      <c r="E65">
        <v>70</v>
      </c>
      <c r="F65">
        <v>34.9</v>
      </c>
      <c r="G65">
        <v>1</v>
      </c>
      <c r="H65">
        <v>2.401388888888889</v>
      </c>
      <c r="I65">
        <v>0.6</v>
      </c>
      <c r="J65">
        <v>1.7</v>
      </c>
      <c r="K65">
        <v>0.32</v>
      </c>
      <c r="L65">
        <v>1.44</v>
      </c>
      <c r="M65">
        <v>-0.48</v>
      </c>
      <c r="N65">
        <v>0.72</v>
      </c>
      <c r="O65">
        <v>0.53</v>
      </c>
      <c r="P65">
        <v>-1.01</v>
      </c>
      <c r="Q65">
        <v>-1.35</v>
      </c>
    </row>
    <row r="66" spans="2:17" x14ac:dyDescent="0.35">
      <c r="B66" t="str">
        <v>Dejounte Murray</v>
      </c>
      <c r="C66" t="str">
        <v>PG,SG</v>
      </c>
      <c r="D66" t="str">
        <v>SAS</v>
      </c>
      <c r="E66">
        <v>67</v>
      </c>
      <c r="F66">
        <v>28.3</v>
      </c>
      <c r="G66">
        <v>1</v>
      </c>
      <c r="H66">
        <v>2.3915277777777781</v>
      </c>
      <c r="I66">
        <v>0.17</v>
      </c>
      <c r="J66">
        <v>0.43</v>
      </c>
      <c r="K66">
        <v>-0.85</v>
      </c>
      <c r="L66">
        <v>-0.16</v>
      </c>
      <c r="M66">
        <v>0.67</v>
      </c>
      <c r="N66">
        <v>1.17</v>
      </c>
      <c r="O66">
        <v>2.39</v>
      </c>
      <c r="P66">
        <v>-0.48</v>
      </c>
      <c r="Q66">
        <v>-0.77</v>
      </c>
    </row>
    <row r="67" spans="2:17" x14ac:dyDescent="0.35">
      <c r="B67" t="str">
        <v>Jaylen Brown</v>
      </c>
      <c r="C67" t="str">
        <v>SG,SF</v>
      </c>
      <c r="D67" t="str">
        <v>BOS</v>
      </c>
      <c r="E67">
        <v>70</v>
      </c>
      <c r="F67">
        <v>34.4</v>
      </c>
      <c r="G67">
        <v>1</v>
      </c>
      <c r="H67">
        <v>2.3722222222222222</v>
      </c>
      <c r="I67">
        <v>0.73</v>
      </c>
      <c r="J67">
        <v>-0.55000000000000004</v>
      </c>
      <c r="K67">
        <v>1</v>
      </c>
      <c r="L67">
        <v>1.19</v>
      </c>
      <c r="M67">
        <v>0.76</v>
      </c>
      <c r="N67">
        <v>-0.17</v>
      </c>
      <c r="O67">
        <v>0.77</v>
      </c>
      <c r="P67">
        <v>-0.28999999999999998</v>
      </c>
      <c r="Q67">
        <v>-1</v>
      </c>
    </row>
    <row r="68" spans="2:17" x14ac:dyDescent="0.35">
      <c r="B68" t="str">
        <v>Jrue Holiday</v>
      </c>
      <c r="C68" t="str">
        <v>PG,SG</v>
      </c>
      <c r="D68" t="str">
        <v>MIL</v>
      </c>
      <c r="E68">
        <v>63</v>
      </c>
      <c r="F68">
        <v>31.4</v>
      </c>
      <c r="G68">
        <v>1</v>
      </c>
      <c r="H68">
        <v>2.31</v>
      </c>
      <c r="I68">
        <v>0.17</v>
      </c>
      <c r="J68">
        <v>-0.27</v>
      </c>
      <c r="K68">
        <v>0.33</v>
      </c>
      <c r="L68">
        <v>0.67</v>
      </c>
      <c r="M68">
        <v>-0.17</v>
      </c>
      <c r="N68">
        <v>1.48</v>
      </c>
      <c r="O68">
        <v>1.45</v>
      </c>
      <c r="P68">
        <v>0.5</v>
      </c>
      <c r="Q68">
        <v>-1.52</v>
      </c>
    </row>
    <row r="69" spans="2:17" x14ac:dyDescent="0.35">
      <c r="B69" t="str">
        <v>Gordon Hayward</v>
      </c>
      <c r="C69" t="str">
        <v>SG,SF</v>
      </c>
      <c r="D69" t="str">
        <v>CHA</v>
      </c>
      <c r="E69">
        <v>58</v>
      </c>
      <c r="F69">
        <v>33.200000000000003</v>
      </c>
      <c r="G69">
        <v>1</v>
      </c>
      <c r="H69">
        <v>2.2877777777777779</v>
      </c>
      <c r="I69">
        <v>0.56000000000000005</v>
      </c>
      <c r="J69">
        <v>1.1000000000000001</v>
      </c>
      <c r="K69">
        <v>0.09</v>
      </c>
      <c r="L69">
        <v>0.96</v>
      </c>
      <c r="M69">
        <v>0.53</v>
      </c>
      <c r="N69">
        <v>0.72</v>
      </c>
      <c r="O69">
        <v>-0.46</v>
      </c>
      <c r="P69">
        <v>-0.31</v>
      </c>
      <c r="Q69">
        <v>-0.35</v>
      </c>
    </row>
    <row r="70" spans="2:17" x14ac:dyDescent="0.35">
      <c r="B70" t="str">
        <v>Wendell Carter Jr.</v>
      </c>
      <c r="C70" t="str">
        <v>C</v>
      </c>
      <c r="D70" t="str">
        <v>CHI</v>
      </c>
      <c r="E70">
        <v>67</v>
      </c>
      <c r="F70">
        <v>32.6</v>
      </c>
      <c r="G70">
        <v>1</v>
      </c>
      <c r="H70">
        <v>2.2705555555555561</v>
      </c>
      <c r="I70">
        <v>1.61</v>
      </c>
      <c r="J70">
        <v>-0.52</v>
      </c>
      <c r="K70">
        <v>-1.5</v>
      </c>
      <c r="L70">
        <v>-7.0000000000000007E-2</v>
      </c>
      <c r="M70">
        <v>2.13</v>
      </c>
      <c r="N70">
        <v>-0.59</v>
      </c>
      <c r="O70">
        <v>0.02</v>
      </c>
      <c r="P70">
        <v>1.66</v>
      </c>
      <c r="Q70">
        <v>-0.3</v>
      </c>
    </row>
    <row r="71" spans="2:17" x14ac:dyDescent="0.35">
      <c r="B71" t="str">
        <v>Buddy Hield</v>
      </c>
      <c r="C71" t="str">
        <v>SG</v>
      </c>
      <c r="D71" t="str">
        <v>SAC</v>
      </c>
      <c r="E71">
        <v>70</v>
      </c>
      <c r="F71">
        <v>29.6</v>
      </c>
      <c r="G71">
        <v>1</v>
      </c>
      <c r="H71">
        <v>2.2652777777777779</v>
      </c>
      <c r="I71">
        <v>-0.05</v>
      </c>
      <c r="J71">
        <v>0.51</v>
      </c>
      <c r="K71">
        <v>2.54</v>
      </c>
      <c r="L71">
        <v>0.9</v>
      </c>
      <c r="M71">
        <v>-0.17</v>
      </c>
      <c r="N71">
        <v>0.23</v>
      </c>
      <c r="O71">
        <v>-0.1</v>
      </c>
      <c r="P71">
        <v>-0.82</v>
      </c>
      <c r="Q71">
        <v>-0.71</v>
      </c>
    </row>
    <row r="72" spans="2:17" x14ac:dyDescent="0.35">
      <c r="B72" t="str">
        <v>Jarrett Allen</v>
      </c>
      <c r="C72" t="str">
        <v>C</v>
      </c>
      <c r="D72" t="str">
        <v>BRO</v>
      </c>
      <c r="E72">
        <v>70</v>
      </c>
      <c r="F72">
        <v>26.4</v>
      </c>
      <c r="G72">
        <v>1</v>
      </c>
      <c r="H72">
        <v>2.2069444444444444</v>
      </c>
      <c r="I72">
        <v>3.03</v>
      </c>
      <c r="J72">
        <v>-1.75</v>
      </c>
      <c r="K72">
        <v>-1.71</v>
      </c>
      <c r="L72">
        <v>-0.35</v>
      </c>
      <c r="M72">
        <v>1.96</v>
      </c>
      <c r="N72">
        <v>-0.56000000000000005</v>
      </c>
      <c r="O72">
        <v>-0.94</v>
      </c>
      <c r="P72">
        <v>2.1800000000000002</v>
      </c>
      <c r="Q72">
        <v>0.41</v>
      </c>
    </row>
    <row r="73" spans="2:17" x14ac:dyDescent="0.35">
      <c r="B73" t="str">
        <v>De'Aaron Fox</v>
      </c>
      <c r="C73" t="str">
        <v>PG</v>
      </c>
      <c r="D73" t="str">
        <v>SAC</v>
      </c>
      <c r="E73">
        <v>65</v>
      </c>
      <c r="F73">
        <v>33.6</v>
      </c>
      <c r="G73">
        <v>1</v>
      </c>
      <c r="H73">
        <v>2.1937499999999996</v>
      </c>
      <c r="I73">
        <v>0.84</v>
      </c>
      <c r="J73">
        <v>-1.55</v>
      </c>
      <c r="K73">
        <v>-0.41</v>
      </c>
      <c r="L73">
        <v>1.38</v>
      </c>
      <c r="M73">
        <v>-0.26</v>
      </c>
      <c r="N73">
        <v>2.76</v>
      </c>
      <c r="O73">
        <v>1.67</v>
      </c>
      <c r="P73">
        <v>0</v>
      </c>
      <c r="Q73">
        <v>-2</v>
      </c>
    </row>
    <row r="74" spans="2:17" x14ac:dyDescent="0.35">
      <c r="B74" t="str">
        <v>Norman Powell</v>
      </c>
      <c r="C74" t="str">
        <v>SG,SF</v>
      </c>
      <c r="D74" t="str">
        <v>TOR</v>
      </c>
      <c r="E74">
        <v>55</v>
      </c>
      <c r="F74">
        <v>27.8</v>
      </c>
      <c r="G74">
        <v>1</v>
      </c>
      <c r="H74">
        <v>2.1236111111111113</v>
      </c>
      <c r="I74">
        <v>1.04</v>
      </c>
      <c r="J74">
        <v>0.97</v>
      </c>
      <c r="K74">
        <v>0.81</v>
      </c>
      <c r="L74">
        <v>0.39</v>
      </c>
      <c r="M74">
        <v>-0.5</v>
      </c>
      <c r="N74">
        <v>-0.36</v>
      </c>
      <c r="O74">
        <v>0.68</v>
      </c>
      <c r="P74">
        <v>-0.34</v>
      </c>
      <c r="Q74">
        <v>0.09</v>
      </c>
    </row>
    <row r="75" spans="2:17" x14ac:dyDescent="0.35">
      <c r="B75" t="str">
        <v>Duncan Robinson</v>
      </c>
      <c r="C75" t="str">
        <v>SG,SF</v>
      </c>
      <c r="D75" t="str">
        <v>MIA</v>
      </c>
      <c r="E75">
        <v>70</v>
      </c>
      <c r="F75">
        <v>30.2</v>
      </c>
      <c r="G75">
        <v>1</v>
      </c>
      <c r="H75">
        <v>2.0513888888888889</v>
      </c>
      <c r="I75">
        <v>0.26</v>
      </c>
      <c r="J75">
        <v>0.56999999999999995</v>
      </c>
      <c r="K75">
        <v>2.61</v>
      </c>
      <c r="L75">
        <v>0.06</v>
      </c>
      <c r="M75">
        <v>-0.65</v>
      </c>
      <c r="N75">
        <v>-0.37</v>
      </c>
      <c r="O75">
        <v>-0.57999999999999996</v>
      </c>
      <c r="P75">
        <v>-0.53</v>
      </c>
      <c r="Q75">
        <v>0.74</v>
      </c>
    </row>
    <row r="76" spans="2:17" x14ac:dyDescent="0.35">
      <c r="B76" t="str">
        <v>Clint Capela</v>
      </c>
      <c r="C76" t="str">
        <v>C</v>
      </c>
      <c r="D76" t="str">
        <v>ATL</v>
      </c>
      <c r="E76">
        <v>59</v>
      </c>
      <c r="F76">
        <v>29.7</v>
      </c>
      <c r="G76">
        <v>1</v>
      </c>
      <c r="H76">
        <v>1.9584722222222226</v>
      </c>
      <c r="I76">
        <v>3.14</v>
      </c>
      <c r="J76">
        <v>-2.86</v>
      </c>
      <c r="K76">
        <v>-1.73</v>
      </c>
      <c r="L76">
        <v>-0.22</v>
      </c>
      <c r="M76">
        <v>2.42</v>
      </c>
      <c r="N76">
        <v>-0.56999999999999995</v>
      </c>
      <c r="O76">
        <v>-0.15</v>
      </c>
      <c r="P76">
        <v>2.4700000000000002</v>
      </c>
      <c r="Q76">
        <v>-0.11</v>
      </c>
    </row>
    <row r="77" spans="2:17" x14ac:dyDescent="0.35">
      <c r="B77" t="str">
        <v xml:space="preserve">Hassan Whiteside </v>
      </c>
      <c r="C77" t="str">
        <v>PF,C</v>
      </c>
      <c r="D77" t="str">
        <v>SAC</v>
      </c>
      <c r="E77">
        <v>60</v>
      </c>
      <c r="F77">
        <v>22.4</v>
      </c>
      <c r="G77">
        <v>1</v>
      </c>
      <c r="H77">
        <v>1.9083333333333334</v>
      </c>
      <c r="I77">
        <v>2.6</v>
      </c>
      <c r="J77">
        <v>-1.06</v>
      </c>
      <c r="K77">
        <v>-1.66</v>
      </c>
      <c r="L77">
        <v>-0.43</v>
      </c>
      <c r="M77">
        <v>1.68</v>
      </c>
      <c r="N77">
        <v>-0.91</v>
      </c>
      <c r="O77">
        <v>-1.55</v>
      </c>
      <c r="P77">
        <v>3.14</v>
      </c>
      <c r="Q77">
        <v>0.48</v>
      </c>
    </row>
    <row r="78" spans="2:17" x14ac:dyDescent="0.35">
      <c r="B78" t="str">
        <v>Malcolm Brogdon</v>
      </c>
      <c r="C78" t="str">
        <v>PG,SG</v>
      </c>
      <c r="D78" t="str">
        <v>IND</v>
      </c>
      <c r="E78">
        <v>62</v>
      </c>
      <c r="F78">
        <v>30.8</v>
      </c>
      <c r="G78">
        <v>1</v>
      </c>
      <c r="H78">
        <v>1.8083333333333338</v>
      </c>
      <c r="I78">
        <v>-0.47</v>
      </c>
      <c r="J78">
        <v>1.91</v>
      </c>
      <c r="K78">
        <v>0.09</v>
      </c>
      <c r="L78">
        <v>0.42</v>
      </c>
      <c r="M78">
        <v>0.05</v>
      </c>
      <c r="N78">
        <v>2.56</v>
      </c>
      <c r="O78">
        <v>-0.7</v>
      </c>
      <c r="P78">
        <v>-0.79</v>
      </c>
      <c r="Q78">
        <v>-0.97</v>
      </c>
    </row>
    <row r="79" spans="2:17" x14ac:dyDescent="0.35">
      <c r="B79" t="str">
        <v xml:space="preserve">Kemba Walker </v>
      </c>
      <c r="C79" t="str">
        <v>PG</v>
      </c>
      <c r="D79" t="str">
        <v>BOS</v>
      </c>
      <c r="E79">
        <v>48</v>
      </c>
      <c r="F79">
        <v>30.7</v>
      </c>
      <c r="G79">
        <v>1</v>
      </c>
      <c r="H79">
        <v>1.7066666666666663</v>
      </c>
      <c r="I79">
        <v>-0.93</v>
      </c>
      <c r="J79">
        <v>1.66</v>
      </c>
      <c r="K79">
        <v>1.68</v>
      </c>
      <c r="L79">
        <v>0.87</v>
      </c>
      <c r="M79">
        <v>-0.48</v>
      </c>
      <c r="N79">
        <v>0.84</v>
      </c>
      <c r="O79">
        <v>-0.12</v>
      </c>
      <c r="P79">
        <v>-0.34</v>
      </c>
      <c r="Q79">
        <v>-0.62</v>
      </c>
    </row>
    <row r="80" spans="2:17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1.6430555555555557</v>
      </c>
      <c r="I80">
        <v>0.64</v>
      </c>
      <c r="J80">
        <v>0.39</v>
      </c>
      <c r="K80">
        <v>0.33</v>
      </c>
      <c r="L80">
        <v>-0.46</v>
      </c>
      <c r="M80">
        <v>0.36</v>
      </c>
      <c r="N80">
        <v>-0.54</v>
      </c>
      <c r="O80">
        <v>-1.4</v>
      </c>
      <c r="P80">
        <v>1.63</v>
      </c>
      <c r="Q80">
        <v>0.74</v>
      </c>
    </row>
    <row r="81" spans="2:17" x14ac:dyDescent="0.35">
      <c r="B81" t="str">
        <v>Michael Porter Jr.</v>
      </c>
      <c r="C81" t="str">
        <v>SF,PF</v>
      </c>
      <c r="D81" t="str">
        <v>DEN</v>
      </c>
      <c r="E81">
        <v>64</v>
      </c>
      <c r="F81">
        <v>26.4</v>
      </c>
      <c r="G81">
        <v>1</v>
      </c>
      <c r="H81">
        <v>1.626666666666666</v>
      </c>
      <c r="I81">
        <v>0.69</v>
      </c>
      <c r="J81">
        <v>0.65</v>
      </c>
      <c r="K81">
        <v>0.59</v>
      </c>
      <c r="L81">
        <v>0.25</v>
      </c>
      <c r="M81">
        <v>0.8</v>
      </c>
      <c r="N81">
        <v>-0.7</v>
      </c>
      <c r="O81">
        <v>-0.27</v>
      </c>
      <c r="P81">
        <v>-0.22</v>
      </c>
      <c r="Q81">
        <v>0.04</v>
      </c>
    </row>
    <row r="82" spans="2:17" x14ac:dyDescent="0.35">
      <c r="B82" t="str">
        <v>Lauri Markkanen</v>
      </c>
      <c r="C82" t="str">
        <v>PF,C</v>
      </c>
      <c r="D82" t="str">
        <v>CHI</v>
      </c>
      <c r="E82">
        <v>50</v>
      </c>
      <c r="F82">
        <v>32.5</v>
      </c>
      <c r="G82">
        <v>1</v>
      </c>
      <c r="H82">
        <v>1.6041666666666667</v>
      </c>
      <c r="I82">
        <v>-0.75</v>
      </c>
      <c r="J82">
        <v>1.1000000000000001</v>
      </c>
      <c r="K82">
        <v>1.01</v>
      </c>
      <c r="L82">
        <v>0.67</v>
      </c>
      <c r="M82">
        <v>1</v>
      </c>
      <c r="N82">
        <v>-0.44</v>
      </c>
      <c r="O82">
        <v>0.05</v>
      </c>
      <c r="P82">
        <v>0.02</v>
      </c>
      <c r="Q82">
        <v>-0.35</v>
      </c>
    </row>
    <row r="83" spans="2:17" x14ac:dyDescent="0.35">
      <c r="B83" t="str">
        <v>Ivica Zubac</v>
      </c>
      <c r="C83" t="str">
        <v>C</v>
      </c>
      <c r="D83" t="str">
        <v>LAC</v>
      </c>
      <c r="E83">
        <v>68</v>
      </c>
      <c r="F83">
        <v>26.1</v>
      </c>
      <c r="G83">
        <v>1</v>
      </c>
      <c r="H83">
        <v>1.5583333333333331</v>
      </c>
      <c r="I83">
        <v>2.38</v>
      </c>
      <c r="J83">
        <v>-0.47</v>
      </c>
      <c r="K83">
        <v>-1.73</v>
      </c>
      <c r="L83">
        <v>-0.25</v>
      </c>
      <c r="M83">
        <v>1.8</v>
      </c>
      <c r="N83">
        <v>-0.47</v>
      </c>
      <c r="O83">
        <v>-1.47</v>
      </c>
      <c r="P83">
        <v>1.51</v>
      </c>
      <c r="Q83">
        <v>0.35</v>
      </c>
    </row>
    <row r="84" spans="2:17" x14ac:dyDescent="0.35">
      <c r="B84" t="str">
        <v>Kelly Oubre Jr.</v>
      </c>
      <c r="C84" t="str">
        <v>SF,PF</v>
      </c>
      <c r="D84" t="str">
        <v>GSW</v>
      </c>
      <c r="E84">
        <v>64</v>
      </c>
      <c r="F84">
        <v>31.6</v>
      </c>
      <c r="G84">
        <v>1</v>
      </c>
      <c r="H84">
        <v>1.4755555555555555</v>
      </c>
      <c r="I84">
        <v>-0.39</v>
      </c>
      <c r="J84">
        <v>-0.01</v>
      </c>
      <c r="K84">
        <v>0.45</v>
      </c>
      <c r="L84">
        <v>0.6</v>
      </c>
      <c r="M84">
        <v>0.22</v>
      </c>
      <c r="N84">
        <v>-0.56999999999999995</v>
      </c>
      <c r="O84">
        <v>0.8</v>
      </c>
      <c r="P84">
        <v>0.55000000000000004</v>
      </c>
      <c r="Q84">
        <v>0.01</v>
      </c>
    </row>
    <row r="85" spans="2:17" x14ac:dyDescent="0.35">
      <c r="B85" t="str">
        <v>Eric Bledsoe</v>
      </c>
      <c r="C85" t="str">
        <v>PG,SG</v>
      </c>
      <c r="D85" t="str">
        <v>NOP</v>
      </c>
      <c r="E85">
        <v>62</v>
      </c>
      <c r="F85">
        <v>29</v>
      </c>
      <c r="G85">
        <v>1</v>
      </c>
      <c r="H85">
        <v>1.4638888888888888</v>
      </c>
      <c r="I85">
        <v>0.51</v>
      </c>
      <c r="J85">
        <v>0.49</v>
      </c>
      <c r="K85">
        <v>-0.32</v>
      </c>
      <c r="L85">
        <v>0.32</v>
      </c>
      <c r="M85">
        <v>0.03</v>
      </c>
      <c r="N85">
        <v>1.51</v>
      </c>
      <c r="O85">
        <v>0.51</v>
      </c>
      <c r="P85">
        <v>-0.28999999999999998</v>
      </c>
      <c r="Q85">
        <v>-1.06</v>
      </c>
    </row>
    <row r="86" spans="2:17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1.4194444444444443</v>
      </c>
      <c r="I86">
        <v>0.27</v>
      </c>
      <c r="J86">
        <v>-0.49</v>
      </c>
      <c r="K86">
        <v>-0.09</v>
      </c>
      <c r="L86">
        <v>-0.33</v>
      </c>
      <c r="M86">
        <v>0.25</v>
      </c>
      <c r="N86">
        <v>-0.4</v>
      </c>
      <c r="O86">
        <v>1.6</v>
      </c>
      <c r="P86">
        <v>0.5</v>
      </c>
      <c r="Q86">
        <v>0.15</v>
      </c>
    </row>
    <row r="87" spans="2:17" x14ac:dyDescent="0.35">
      <c r="B87" t="str">
        <v>Lonzo Ball</v>
      </c>
      <c r="C87" t="str">
        <v>PG,SG</v>
      </c>
      <c r="D87" t="str">
        <v>NOP</v>
      </c>
      <c r="E87">
        <v>67</v>
      </c>
      <c r="F87">
        <v>33.1</v>
      </c>
      <c r="G87">
        <v>1</v>
      </c>
      <c r="H87">
        <v>1.4144444444444444</v>
      </c>
      <c r="I87">
        <v>-1.39</v>
      </c>
      <c r="J87">
        <v>-1.06</v>
      </c>
      <c r="K87">
        <v>0.97</v>
      </c>
      <c r="L87">
        <v>-0.21</v>
      </c>
      <c r="M87">
        <v>0.62</v>
      </c>
      <c r="N87">
        <v>2.6</v>
      </c>
      <c r="O87">
        <v>1.57</v>
      </c>
      <c r="P87">
        <v>0.22</v>
      </c>
      <c r="Q87">
        <v>-1.8</v>
      </c>
    </row>
    <row r="88" spans="2:17" x14ac:dyDescent="0.35">
      <c r="B88" t="str">
        <v>Marcus Smart</v>
      </c>
      <c r="C88" t="str">
        <v>PG,SG</v>
      </c>
      <c r="D88" t="str">
        <v>BOS</v>
      </c>
      <c r="E88">
        <v>67</v>
      </c>
      <c r="F88">
        <v>32.1</v>
      </c>
      <c r="G88">
        <v>1</v>
      </c>
      <c r="H88">
        <v>1.3958333333333335</v>
      </c>
      <c r="I88">
        <v>-2.13</v>
      </c>
      <c r="J88">
        <v>0.71</v>
      </c>
      <c r="K88">
        <v>0.9</v>
      </c>
      <c r="L88">
        <v>-0.05</v>
      </c>
      <c r="M88">
        <v>-0.38</v>
      </c>
      <c r="N88">
        <v>1.21</v>
      </c>
      <c r="O88">
        <v>1.72</v>
      </c>
      <c r="P88">
        <v>-7.0000000000000007E-2</v>
      </c>
      <c r="Q88">
        <v>-0.41</v>
      </c>
    </row>
    <row r="89" spans="2:17" x14ac:dyDescent="0.35">
      <c r="B89" t="str">
        <v>Kevin Love</v>
      </c>
      <c r="C89" t="str">
        <v>PF,C</v>
      </c>
      <c r="D89" t="str">
        <v>CLE</v>
      </c>
      <c r="E89">
        <v>54</v>
      </c>
      <c r="F89">
        <v>29.5</v>
      </c>
      <c r="G89">
        <v>1</v>
      </c>
      <c r="H89">
        <v>1.395</v>
      </c>
      <c r="I89">
        <v>-0.08</v>
      </c>
      <c r="J89">
        <v>1.43</v>
      </c>
      <c r="K89">
        <v>0.94</v>
      </c>
      <c r="L89">
        <v>0.42</v>
      </c>
      <c r="M89">
        <v>1.26</v>
      </c>
      <c r="N89">
        <v>0.16</v>
      </c>
      <c r="O89">
        <v>-0.92</v>
      </c>
      <c r="P89">
        <v>-0.53</v>
      </c>
      <c r="Q89">
        <v>-0.82</v>
      </c>
    </row>
    <row r="90" spans="2:17" x14ac:dyDescent="0.35">
      <c r="B90" t="str">
        <v>Delon Wright</v>
      </c>
      <c r="C90" t="str">
        <v>SG,SF</v>
      </c>
      <c r="D90" t="str">
        <v>DET</v>
      </c>
      <c r="E90">
        <v>68</v>
      </c>
      <c r="F90">
        <v>27.8</v>
      </c>
      <c r="G90">
        <v>1</v>
      </c>
      <c r="H90">
        <v>1.3694444444444442</v>
      </c>
      <c r="I90">
        <v>0.23</v>
      </c>
      <c r="J90">
        <v>0.1</v>
      </c>
      <c r="K90">
        <v>-0.72</v>
      </c>
      <c r="L90">
        <v>-0.66</v>
      </c>
      <c r="M90">
        <v>0.15</v>
      </c>
      <c r="N90">
        <v>0.95</v>
      </c>
      <c r="O90">
        <v>1.52</v>
      </c>
      <c r="P90">
        <v>-0.26</v>
      </c>
      <c r="Q90">
        <v>0.14000000000000001</v>
      </c>
    </row>
    <row r="91" spans="2:17" x14ac:dyDescent="0.35">
      <c r="B91" t="str">
        <v>Nerlens Noel</v>
      </c>
      <c r="C91" t="str">
        <v>PF,C</v>
      </c>
      <c r="D91" t="str">
        <v>NYK</v>
      </c>
      <c r="E91">
        <v>65</v>
      </c>
      <c r="F91">
        <v>23</v>
      </c>
      <c r="G91">
        <v>1</v>
      </c>
      <c r="H91">
        <v>1.3000000000000003</v>
      </c>
      <c r="I91">
        <v>1.25</v>
      </c>
      <c r="J91">
        <v>-0.59</v>
      </c>
      <c r="K91">
        <v>-1.73</v>
      </c>
      <c r="L91">
        <v>-0.92</v>
      </c>
      <c r="M91">
        <v>0.45</v>
      </c>
      <c r="N91">
        <v>-0.73</v>
      </c>
      <c r="O91">
        <v>0.73</v>
      </c>
      <c r="P91">
        <v>2.71</v>
      </c>
      <c r="Q91">
        <v>0.27</v>
      </c>
    </row>
    <row r="92" spans="2:17" x14ac:dyDescent="0.35">
      <c r="B92" t="str">
        <v xml:space="preserve">Bojan Bogdanovic </v>
      </c>
      <c r="C92" t="str">
        <v>SF,PF</v>
      </c>
      <c r="D92" t="str">
        <v>UTA</v>
      </c>
      <c r="E92">
        <v>64</v>
      </c>
      <c r="F92">
        <v>32.9</v>
      </c>
      <c r="G92">
        <v>1</v>
      </c>
      <c r="H92">
        <v>1.2888888888888885</v>
      </c>
      <c r="I92">
        <v>-0.22</v>
      </c>
      <c r="J92">
        <v>2.5</v>
      </c>
      <c r="K92">
        <v>1.67</v>
      </c>
      <c r="L92">
        <v>1.02</v>
      </c>
      <c r="M92">
        <v>-0.27</v>
      </c>
      <c r="N92">
        <v>-0.18</v>
      </c>
      <c r="O92">
        <v>-0.94</v>
      </c>
      <c r="P92">
        <v>-1.03</v>
      </c>
      <c r="Q92">
        <v>-1.1000000000000001</v>
      </c>
    </row>
    <row r="93" spans="2:17" x14ac:dyDescent="0.35">
      <c r="B93" t="str">
        <v>Jerami Grant</v>
      </c>
      <c r="C93" t="str">
        <v>SF,PF</v>
      </c>
      <c r="D93" t="str">
        <v>DET</v>
      </c>
      <c r="E93">
        <v>70</v>
      </c>
      <c r="F93">
        <v>30.4</v>
      </c>
      <c r="G93">
        <v>1</v>
      </c>
      <c r="H93">
        <v>1.2055555555555553</v>
      </c>
      <c r="I93">
        <v>0.35</v>
      </c>
      <c r="J93">
        <v>-0.19</v>
      </c>
      <c r="K93">
        <v>0.19</v>
      </c>
      <c r="L93">
        <v>0.11</v>
      </c>
      <c r="M93">
        <v>-0.14000000000000001</v>
      </c>
      <c r="N93">
        <v>-0.55000000000000004</v>
      </c>
      <c r="O93">
        <v>-0.19</v>
      </c>
      <c r="P93">
        <v>1.1499999999999999</v>
      </c>
      <c r="Q93">
        <v>0.51</v>
      </c>
    </row>
    <row r="94" spans="2:17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1.2004166666666665</v>
      </c>
      <c r="I94">
        <v>-0.56000000000000005</v>
      </c>
      <c r="J94">
        <v>-0.86</v>
      </c>
      <c r="K94">
        <v>-1.0900000000000001</v>
      </c>
      <c r="L94">
        <v>-0.18</v>
      </c>
      <c r="M94">
        <v>0.13</v>
      </c>
      <c r="N94">
        <v>2.9</v>
      </c>
      <c r="O94">
        <v>2.1800000000000002</v>
      </c>
      <c r="P94">
        <v>-0.12</v>
      </c>
      <c r="Q94">
        <v>-1.1100000000000001</v>
      </c>
    </row>
    <row r="95" spans="2:17" x14ac:dyDescent="0.35">
      <c r="B95" t="str">
        <v xml:space="preserve">Draymond Green </v>
      </c>
      <c r="C95" t="str">
        <v>PF,C</v>
      </c>
      <c r="D95" t="str">
        <v>GSW</v>
      </c>
      <c r="E95">
        <v>67</v>
      </c>
      <c r="F95">
        <v>31.2</v>
      </c>
      <c r="G95">
        <v>1</v>
      </c>
      <c r="H95">
        <v>1.0980555555555551</v>
      </c>
      <c r="I95">
        <v>-0.6</v>
      </c>
      <c r="J95">
        <v>-0.32</v>
      </c>
      <c r="K95">
        <v>-0.76</v>
      </c>
      <c r="L95">
        <v>-0.69</v>
      </c>
      <c r="M95">
        <v>0.73</v>
      </c>
      <c r="N95">
        <v>2.0099999999999998</v>
      </c>
      <c r="O95">
        <v>1.18</v>
      </c>
      <c r="P95">
        <v>0.77</v>
      </c>
      <c r="Q95">
        <v>-1.1399999999999999</v>
      </c>
    </row>
    <row r="96" spans="2:17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</row>
    <row r="97" spans="2:17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</row>
    <row r="98" spans="2:17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</row>
    <row r="99" spans="2:17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</row>
    <row r="100" spans="2:17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</row>
    <row r="101" spans="2:17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</row>
    <row r="102" spans="2:17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</row>
    <row r="103" spans="2:17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</row>
    <row r="104" spans="2:17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</row>
    <row r="105" spans="2:17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</row>
    <row r="106" spans="2:17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</row>
    <row r="107" spans="2:17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</row>
    <row r="108" spans="2:17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</row>
    <row r="109" spans="2:17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</row>
    <row r="110" spans="2:17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</row>
    <row r="111" spans="2:17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</row>
    <row r="112" spans="2:17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</row>
    <row r="113" spans="2:17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</row>
    <row r="114" spans="2:17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</row>
    <row r="115" spans="2:17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</row>
    <row r="116" spans="2:17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</row>
    <row r="117" spans="2:17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</row>
    <row r="118" spans="2:17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</row>
    <row r="119" spans="2:17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</row>
    <row r="120" spans="2:17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</row>
    <row r="121" spans="2:17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</row>
    <row r="122" spans="2:17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</row>
    <row r="123" spans="2:17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</row>
    <row r="124" spans="2:17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</row>
    <row r="125" spans="2:17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</row>
    <row r="126" spans="2:17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</row>
    <row r="127" spans="2:17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</row>
    <row r="128" spans="2:17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</row>
    <row r="129" spans="2:17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</row>
    <row r="130" spans="2:17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</row>
    <row r="131" spans="2:17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</row>
    <row r="132" spans="2:17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</row>
    <row r="133" spans="2:17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</row>
    <row r="134" spans="2:17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</row>
    <row r="135" spans="2:17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</row>
    <row r="136" spans="2:17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</row>
    <row r="137" spans="2:17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</row>
    <row r="138" spans="2:17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</row>
    <row r="139" spans="2:17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</row>
    <row r="140" spans="2:17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</row>
    <row r="141" spans="2:17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</row>
    <row r="142" spans="2:17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</row>
    <row r="143" spans="2:17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</row>
    <row r="144" spans="2:17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</row>
    <row r="145" spans="2:17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</row>
    <row r="146" spans="2:17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</row>
    <row r="147" spans="2:17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</row>
    <row r="148" spans="2:17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</row>
    <row r="149" spans="2:17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</row>
    <row r="150" spans="2:17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</row>
    <row r="151" spans="2:17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</row>
    <row r="152" spans="2:17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</row>
    <row r="153" spans="2:17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</row>
    <row r="154" spans="2:17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</row>
    <row r="155" spans="2:17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</row>
    <row r="156" spans="2:17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</row>
    <row r="157" spans="2:17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</row>
    <row r="158" spans="2:17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</row>
    <row r="159" spans="2:17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</row>
    <row r="160" spans="2:17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</row>
    <row r="161" spans="2:17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</row>
    <row r="162" spans="2:17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</row>
    <row r="163" spans="2:17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</row>
    <row r="164" spans="2:17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</row>
    <row r="165" spans="2:17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</row>
    <row r="166" spans="2:17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</row>
    <row r="167" spans="2:17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</row>
    <row r="168" spans="2:17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</row>
    <row r="169" spans="2:17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</row>
    <row r="170" spans="2:17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</row>
    <row r="171" spans="2:17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</row>
    <row r="172" spans="2:17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</row>
    <row r="173" spans="2:17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</row>
    <row r="174" spans="2:17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</row>
    <row r="175" spans="2:17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</row>
    <row r="176" spans="2:17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</row>
    <row r="177" spans="2:17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</row>
    <row r="178" spans="2:17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</row>
    <row r="179" spans="2:17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</row>
    <row r="180" spans="2:17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</row>
    <row r="181" spans="2:17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</row>
    <row r="182" spans="2:17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</row>
    <row r="183" spans="2:17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</row>
    <row r="184" spans="2:17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</row>
    <row r="185" spans="2:17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</row>
    <row r="186" spans="2:17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</row>
    <row r="187" spans="2:17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</row>
    <row r="188" spans="2:17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</row>
    <row r="189" spans="2:17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</row>
    <row r="190" spans="2:17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</row>
    <row r="191" spans="2:17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</row>
    <row r="192" spans="2:17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</row>
    <row r="193" spans="2:17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</row>
    <row r="194" spans="2:17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</row>
    <row r="195" spans="2:17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</row>
    <row r="196" spans="2:17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</row>
    <row r="197" spans="2:17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</row>
    <row r="198" spans="2:17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</row>
    <row r="199" spans="2:17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</row>
    <row r="200" spans="2:17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</row>
    <row r="201" spans="2:17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</row>
    <row r="202" spans="2:17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05"/>
  <sheetViews>
    <sheetView tabSelected="1" topLeftCell="B2" workbookViewId="0">
      <selection activeCell="X2" sqref="X2"/>
    </sheetView>
  </sheetViews>
  <sheetFormatPr defaultRowHeight="14.5" x14ac:dyDescent="0.35"/>
  <cols>
    <col min="2" max="2" width="21.36328125" bestFit="1" customWidth="1"/>
    <col min="3" max="3" width="8" bestFit="1" customWidth="1"/>
    <col min="4" max="4" width="5.7265625" bestFit="1" customWidth="1"/>
    <col min="5" max="5" width="3.08984375" bestFit="1" customWidth="1"/>
    <col min="6" max="6" width="4.81640625" bestFit="1" customWidth="1"/>
    <col min="7" max="7" width="4.7265625" bestFit="1" customWidth="1"/>
  </cols>
  <sheetData>
    <row r="1" spans="2:30" x14ac:dyDescent="0.35"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2:30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AC2" t="s">
        <v>265</v>
      </c>
      <c r="AD2" t="s">
        <v>266</v>
      </c>
    </row>
    <row r="3" spans="2:30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0.9</v>
      </c>
      <c r="H3">
        <v>11.074375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  <c r="R3">
        <f>$H3 - sorted!$H$103</f>
        <v>10.316041666666667</v>
      </c>
      <c r="S3">
        <f>$H3 - sorted!$H$133</f>
        <v>11.112152777777778</v>
      </c>
      <c r="T3">
        <f t="shared" ref="T3:T34" si="0">1870 * $R3/($AC$7 * 1)</f>
        <v>65.872208749199629</v>
      </c>
      <c r="U3">
        <f>1870 * $R3/($AC$7 * 1.1)</f>
        <v>59.883826135636021</v>
      </c>
      <c r="V3">
        <f>1870 * $R3/($AC$7 * 1.2)</f>
        <v>54.8935072909997</v>
      </c>
      <c r="W3">
        <f>1870 * $H3/($AD$7 * 1)</f>
        <v>53.836158007786032</v>
      </c>
      <c r="X3">
        <f>200 * $G3/($AD$5 * 1)</f>
        <v>4.6793521761867085</v>
      </c>
      <c r="Y3">
        <f>200 * $G3/($AD$5 * 1)</f>
        <v>4.6793521761867085</v>
      </c>
      <c r="AC3">
        <v>20</v>
      </c>
      <c r="AD3">
        <f>200 / 13</f>
        <v>15.384615384615385</v>
      </c>
    </row>
    <row r="4" spans="2:30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</v>
      </c>
      <c r="H4">
        <v>10.63111111111111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  <c r="R4">
        <f>$H4 - sorted!$H$103</f>
        <v>9.8727777777777774</v>
      </c>
      <c r="S4">
        <f>$H4 - sorted!$H$133</f>
        <v>10.668888888888889</v>
      </c>
      <c r="T4">
        <f t="shared" si="0"/>
        <v>63.04178479751878</v>
      </c>
      <c r="W4">
        <f t="shared" ref="W4:W67" si="1">1870 * $H4/($AD$7 * 1)</f>
        <v>51.681307304123926</v>
      </c>
      <c r="AC4" t="s">
        <v>267</v>
      </c>
      <c r="AD4" t="s">
        <v>268</v>
      </c>
    </row>
    <row r="5" spans="2:30" x14ac:dyDescent="0.35">
      <c r="B5" t="str">
        <v>Luka Doncic</v>
      </c>
      <c r="C5" t="str">
        <v>PG,SG</v>
      </c>
      <c r="D5" t="str">
        <v>DAL</v>
      </c>
      <c r="E5">
        <v>67</v>
      </c>
      <c r="F5">
        <v>34.1</v>
      </c>
      <c r="G5">
        <v>1.6</v>
      </c>
      <c r="H5">
        <v>10.064888888888889</v>
      </c>
      <c r="I5">
        <v>0.33</v>
      </c>
      <c r="J5">
        <v>-0.11</v>
      </c>
      <c r="K5">
        <v>1.58</v>
      </c>
      <c r="L5">
        <v>2.4900000000000002</v>
      </c>
      <c r="M5">
        <v>1.93</v>
      </c>
      <c r="N5">
        <v>3.66</v>
      </c>
      <c r="O5">
        <v>0.51</v>
      </c>
      <c r="P5">
        <v>-0.53</v>
      </c>
      <c r="Q5">
        <v>-3.1</v>
      </c>
      <c r="R5">
        <f>$H5 - sorted!$H$103</f>
        <v>9.3065555555555566</v>
      </c>
      <c r="S5">
        <f>$H5 - sorted!$H$133</f>
        <v>10.102666666666668</v>
      </c>
      <c r="T5">
        <f t="shared" si="0"/>
        <v>59.426220841318731</v>
      </c>
      <c r="W5">
        <f t="shared" si="1"/>
        <v>48.928715936839069</v>
      </c>
      <c r="AC5">
        <f>svalues!Q205*10</f>
        <v>29.285488194444458</v>
      </c>
      <c r="AD5">
        <f>svalues!R205*13</f>
        <v>38.466863194444443</v>
      </c>
    </row>
    <row r="6" spans="2:30" x14ac:dyDescent="0.35">
      <c r="B6" t="str">
        <v>Stephen Curry</v>
      </c>
      <c r="C6" t="str">
        <v>PG,SG</v>
      </c>
      <c r="D6" t="str">
        <v>GSW</v>
      </c>
      <c r="E6">
        <v>65</v>
      </c>
      <c r="F6">
        <v>33.1</v>
      </c>
      <c r="G6">
        <v>1.05</v>
      </c>
      <c r="H6">
        <v>9.024166666666666</v>
      </c>
      <c r="I6">
        <v>0.02</v>
      </c>
      <c r="J6">
        <v>4.18</v>
      </c>
      <c r="K6">
        <v>2.88</v>
      </c>
      <c r="L6">
        <v>2</v>
      </c>
      <c r="M6">
        <v>0.27</v>
      </c>
      <c r="N6">
        <v>2.21</v>
      </c>
      <c r="O6">
        <v>0.7</v>
      </c>
      <c r="P6">
        <v>-0.14000000000000001</v>
      </c>
      <c r="Q6">
        <v>-2.6</v>
      </c>
      <c r="R6">
        <f>$H6 - sorted!$H$103</f>
        <v>8.2658333333333331</v>
      </c>
      <c r="S6">
        <f>$H6 - sorted!$H$133</f>
        <v>9.0619444444444444</v>
      </c>
      <c r="T6">
        <f t="shared" si="0"/>
        <v>52.780777396313276</v>
      </c>
      <c r="W6">
        <f t="shared" si="1"/>
        <v>43.869424916102481</v>
      </c>
      <c r="AC6" t="s">
        <v>269</v>
      </c>
    </row>
    <row r="7" spans="2:30" x14ac:dyDescent="0.35">
      <c r="B7" t="str">
        <v>Nikola Jokic</v>
      </c>
      <c r="C7" t="str">
        <v>PF,C</v>
      </c>
      <c r="D7" t="str">
        <v>DEN</v>
      </c>
      <c r="E7">
        <v>70</v>
      </c>
      <c r="F7">
        <v>32.299999999999997</v>
      </c>
      <c r="G7">
        <v>1.07</v>
      </c>
      <c r="H7">
        <v>8.7903472222222234</v>
      </c>
      <c r="I7">
        <v>2.2400000000000002</v>
      </c>
      <c r="J7">
        <v>0.92</v>
      </c>
      <c r="K7">
        <v>-0.32</v>
      </c>
      <c r="L7">
        <v>1.1299999999999999</v>
      </c>
      <c r="M7">
        <v>2.25</v>
      </c>
      <c r="N7">
        <v>2.7</v>
      </c>
      <c r="O7">
        <v>1.02</v>
      </c>
      <c r="P7">
        <v>0.48</v>
      </c>
      <c r="Q7">
        <v>-1.97</v>
      </c>
      <c r="R7">
        <f>$H7 - sorted!$H$103</f>
        <v>8.0320138888888906</v>
      </c>
      <c r="S7">
        <f>$H7 - sorted!$H$133</f>
        <v>8.8281250000000018</v>
      </c>
      <c r="T7">
        <f t="shared" si="0"/>
        <v>51.287743173328892</v>
      </c>
      <c r="W7">
        <f t="shared" si="1"/>
        <v>42.732752141665664</v>
      </c>
      <c r="AC7">
        <f>SUM(R3:R102)</f>
        <v>292.85488194444457</v>
      </c>
      <c r="AD7">
        <f>SUM(S3:S132)</f>
        <v>384.66863194444443</v>
      </c>
    </row>
    <row r="8" spans="2:30" x14ac:dyDescent="0.35">
      <c r="B8" t="str">
        <v>Giannis Antetokounmpo</v>
      </c>
      <c r="C8" t="str">
        <v>PF,C</v>
      </c>
      <c r="D8" t="str">
        <v>MIL</v>
      </c>
      <c r="E8">
        <v>69</v>
      </c>
      <c r="F8">
        <v>30.8</v>
      </c>
      <c r="G8">
        <v>1.4</v>
      </c>
      <c r="H8">
        <v>8.6134999999999966</v>
      </c>
      <c r="I8">
        <v>4.1399999999999997</v>
      </c>
      <c r="J8">
        <v>-4.7</v>
      </c>
      <c r="K8">
        <v>0.11</v>
      </c>
      <c r="L8">
        <v>2.5499999999999998</v>
      </c>
      <c r="M8">
        <v>3.65</v>
      </c>
      <c r="N8">
        <v>1.8</v>
      </c>
      <c r="O8">
        <v>0.28999999999999998</v>
      </c>
      <c r="P8">
        <v>1.1499999999999999</v>
      </c>
      <c r="Q8">
        <v>-2.57</v>
      </c>
      <c r="R8">
        <f>$H8 - sorted!$H$103</f>
        <v>7.8551666666666637</v>
      </c>
      <c r="S8">
        <f>$H8 - sorted!$H$133</f>
        <v>8.651277777777775</v>
      </c>
      <c r="T8">
        <f t="shared" si="0"/>
        <v>50.158500241267063</v>
      </c>
      <c r="W8">
        <f t="shared" si="1"/>
        <v>41.873039968401358</v>
      </c>
    </row>
    <row r="9" spans="2:30" x14ac:dyDescent="0.35">
      <c r="B9" t="str">
        <v xml:space="preserve">Karl-Anthony Towns </v>
      </c>
      <c r="C9" t="str">
        <v>C</v>
      </c>
      <c r="D9" t="str">
        <v>MIN</v>
      </c>
      <c r="E9">
        <v>69</v>
      </c>
      <c r="F9">
        <v>33.1</v>
      </c>
      <c r="G9">
        <v>0.85</v>
      </c>
      <c r="H9">
        <v>8.5205416666666665</v>
      </c>
      <c r="I9">
        <v>1.74</v>
      </c>
      <c r="J9">
        <v>0.93</v>
      </c>
      <c r="K9">
        <v>1.96</v>
      </c>
      <c r="L9">
        <v>1.82</v>
      </c>
      <c r="M9">
        <v>2.56</v>
      </c>
      <c r="N9">
        <v>0.73</v>
      </c>
      <c r="O9">
        <v>0.51</v>
      </c>
      <c r="P9">
        <v>2.38</v>
      </c>
      <c r="Q9">
        <v>-2.17</v>
      </c>
      <c r="R9">
        <f>$H9 - sorted!$H$103</f>
        <v>7.7622083333333336</v>
      </c>
      <c r="S9">
        <f>$H9 - sorted!$H$133</f>
        <v>8.5583194444444448</v>
      </c>
      <c r="T9">
        <f t="shared" si="0"/>
        <v>49.564922691256122</v>
      </c>
      <c r="W9">
        <f t="shared" si="1"/>
        <v>41.421139114269764</v>
      </c>
    </row>
    <row r="10" spans="2:30" x14ac:dyDescent="0.35">
      <c r="B10" t="str">
        <v>Damian Lillard</v>
      </c>
      <c r="C10" t="str">
        <v>PG</v>
      </c>
      <c r="D10" t="str">
        <v>POR</v>
      </c>
      <c r="E10">
        <v>67</v>
      </c>
      <c r="F10">
        <v>35.9</v>
      </c>
      <c r="G10">
        <v>0.85</v>
      </c>
      <c r="H10">
        <v>8.0837361111111115</v>
      </c>
      <c r="I10">
        <v>-0.11</v>
      </c>
      <c r="J10">
        <v>4.24</v>
      </c>
      <c r="K10">
        <v>2.77</v>
      </c>
      <c r="L10">
        <v>2.38</v>
      </c>
      <c r="M10">
        <v>-0.23</v>
      </c>
      <c r="N10">
        <v>2.91</v>
      </c>
      <c r="O10">
        <v>0.56000000000000005</v>
      </c>
      <c r="P10">
        <v>-0.65</v>
      </c>
      <c r="Q10">
        <v>-1.65</v>
      </c>
      <c r="R10">
        <f>$H10 - sorted!$H$103</f>
        <v>7.3254027777777786</v>
      </c>
      <c r="S10">
        <f>$H10 - sorted!$H$133</f>
        <v>8.1215138888888898</v>
      </c>
      <c r="T10">
        <f t="shared" si="0"/>
        <v>46.775737879087472</v>
      </c>
      <c r="W10">
        <f t="shared" si="1"/>
        <v>39.297684480706458</v>
      </c>
    </row>
    <row r="11" spans="2:30" x14ac:dyDescent="0.35">
      <c r="B11" t="str">
        <v xml:space="preserve">LeBron James </v>
      </c>
      <c r="C11" t="str">
        <v>PG,SG,SF</v>
      </c>
      <c r="D11" t="str">
        <v>LAL</v>
      </c>
      <c r="E11">
        <v>59</v>
      </c>
      <c r="F11">
        <v>34.1</v>
      </c>
      <c r="G11">
        <v>1.6</v>
      </c>
      <c r="H11">
        <v>7.2504444444444465</v>
      </c>
      <c r="I11">
        <v>1.65</v>
      </c>
      <c r="J11">
        <v>-2.0299999999999998</v>
      </c>
      <c r="K11">
        <v>0.74</v>
      </c>
      <c r="L11">
        <v>1.82</v>
      </c>
      <c r="M11">
        <v>1.23</v>
      </c>
      <c r="N11">
        <v>4.1900000000000004</v>
      </c>
      <c r="O11">
        <v>0.7</v>
      </c>
      <c r="P11">
        <v>-0.1</v>
      </c>
      <c r="Q11">
        <v>-2.67</v>
      </c>
      <c r="R11">
        <f>$H11 - sorted!$H$103</f>
        <v>6.4921111111111136</v>
      </c>
      <c r="S11">
        <f>$H11 - sorted!$H$133</f>
        <v>7.2882222222222239</v>
      </c>
      <c r="T11">
        <f t="shared" si="0"/>
        <v>41.454824646156396</v>
      </c>
      <c r="W11">
        <f t="shared" si="1"/>
        <v>35.246781216798745</v>
      </c>
    </row>
    <row r="12" spans="2:30" x14ac:dyDescent="0.35">
      <c r="B12" t="str">
        <v>Trae Young</v>
      </c>
      <c r="C12" t="str">
        <v>PG</v>
      </c>
      <c r="D12" t="str">
        <v>ATL</v>
      </c>
      <c r="E12">
        <v>68</v>
      </c>
      <c r="F12">
        <v>34.1</v>
      </c>
      <c r="G12">
        <v>1</v>
      </c>
      <c r="H12">
        <v>6.9794444444444448</v>
      </c>
      <c r="I12">
        <v>-0.64</v>
      </c>
      <c r="J12">
        <v>3.8</v>
      </c>
      <c r="K12">
        <v>2.1800000000000002</v>
      </c>
      <c r="L12">
        <v>2.09</v>
      </c>
      <c r="M12">
        <v>-0.51</v>
      </c>
      <c r="N12">
        <v>3.97</v>
      </c>
      <c r="O12">
        <v>0.28999999999999998</v>
      </c>
      <c r="P12">
        <v>-1.03</v>
      </c>
      <c r="Q12">
        <v>-2.76</v>
      </c>
      <c r="R12">
        <f>$H12 - sorted!$H$103</f>
        <v>6.2211111111111119</v>
      </c>
      <c r="S12">
        <f>$H12 - sorted!$H$133</f>
        <v>7.0172222222222222</v>
      </c>
      <c r="T12">
        <f t="shared" si="0"/>
        <v>39.724377140431912</v>
      </c>
      <c r="W12">
        <f t="shared" si="1"/>
        <v>33.929361604395332</v>
      </c>
    </row>
    <row r="13" spans="2:30" x14ac:dyDescent="0.35">
      <c r="B13" t="str">
        <v>Joel Embiid</v>
      </c>
      <c r="C13" t="str">
        <v>PF,C</v>
      </c>
      <c r="D13" t="str">
        <v>PHI</v>
      </c>
      <c r="E13">
        <v>60</v>
      </c>
      <c r="F13">
        <v>30.7</v>
      </c>
      <c r="G13">
        <v>1.08</v>
      </c>
      <c r="H13">
        <v>6.777000000000001</v>
      </c>
      <c r="I13">
        <v>0.77</v>
      </c>
      <c r="J13">
        <v>1.59</v>
      </c>
      <c r="K13">
        <v>-0.43</v>
      </c>
      <c r="L13">
        <v>1.64</v>
      </c>
      <c r="M13">
        <v>2.99</v>
      </c>
      <c r="N13">
        <v>0.39</v>
      </c>
      <c r="O13">
        <v>0.12</v>
      </c>
      <c r="P13">
        <v>2.42</v>
      </c>
      <c r="Q13">
        <v>-1.96</v>
      </c>
      <c r="R13">
        <f>$H13 - sorted!$H$103</f>
        <v>6.0186666666666682</v>
      </c>
      <c r="S13">
        <f>$H13 - sorted!$H$133</f>
        <v>6.8147777777777785</v>
      </c>
      <c r="T13">
        <f t="shared" si="0"/>
        <v>38.431685317787391</v>
      </c>
      <c r="W13">
        <f t="shared" si="1"/>
        <v>32.945212964051336</v>
      </c>
    </row>
    <row r="14" spans="2:30" x14ac:dyDescent="0.35">
      <c r="B14" t="str">
        <v>Kyrie Irving</v>
      </c>
      <c r="C14" t="str">
        <v>PG</v>
      </c>
      <c r="D14" t="str">
        <v>BRO</v>
      </c>
      <c r="E14">
        <v>60</v>
      </c>
      <c r="F14">
        <v>32.200000000000003</v>
      </c>
      <c r="G14">
        <v>1</v>
      </c>
      <c r="H14">
        <v>6.758333333333332</v>
      </c>
      <c r="I14">
        <v>0.92</v>
      </c>
      <c r="J14">
        <v>2.87</v>
      </c>
      <c r="K14">
        <v>1.07</v>
      </c>
      <c r="L14">
        <v>1.75</v>
      </c>
      <c r="M14">
        <v>-0.24</v>
      </c>
      <c r="N14">
        <v>2.0099999999999998</v>
      </c>
      <c r="O14">
        <v>1.04</v>
      </c>
      <c r="P14">
        <v>-0.14000000000000001</v>
      </c>
      <c r="Q14">
        <v>-1.17</v>
      </c>
      <c r="R14">
        <f>$H14 - sorted!$H$103</f>
        <v>5.9999999999999991</v>
      </c>
      <c r="S14">
        <f>$H14 - sorted!$H$133</f>
        <v>6.7961111111111094</v>
      </c>
      <c r="T14">
        <f t="shared" si="0"/>
        <v>38.312490901648907</v>
      </c>
      <c r="W14">
        <f t="shared" si="1"/>
        <v>32.854468193701273</v>
      </c>
    </row>
    <row r="15" spans="2:30" x14ac:dyDescent="0.35">
      <c r="B15" t="str">
        <v>Kawhi Leonard</v>
      </c>
      <c r="C15" t="str">
        <v>SG,SF</v>
      </c>
      <c r="D15" t="str">
        <v>LAC</v>
      </c>
      <c r="E15">
        <v>60</v>
      </c>
      <c r="F15">
        <v>32.1</v>
      </c>
      <c r="G15">
        <v>0.8</v>
      </c>
      <c r="H15">
        <v>6.6400000000000023</v>
      </c>
      <c r="I15">
        <v>0.76</v>
      </c>
      <c r="J15">
        <v>3.03</v>
      </c>
      <c r="K15">
        <v>0.75</v>
      </c>
      <c r="L15">
        <v>2.11</v>
      </c>
      <c r="M15">
        <v>0.87</v>
      </c>
      <c r="N15">
        <v>1.34</v>
      </c>
      <c r="O15">
        <v>2.15</v>
      </c>
      <c r="P15">
        <v>0.14000000000000001</v>
      </c>
      <c r="Q15">
        <v>-1.19</v>
      </c>
      <c r="R15">
        <f>$H15 - sorted!$H$103</f>
        <v>5.8816666666666695</v>
      </c>
      <c r="S15">
        <f>$H15 - sorted!$H$133</f>
        <v>6.6777777777777798</v>
      </c>
      <c r="T15">
        <f t="shared" si="0"/>
        <v>37.556883442199748</v>
      </c>
      <c r="W15">
        <f t="shared" si="1"/>
        <v>32.279211167375081</v>
      </c>
    </row>
    <row r="16" spans="2:30" x14ac:dyDescent="0.35">
      <c r="B16" t="str">
        <v>Devin Booker</v>
      </c>
      <c r="C16" t="str">
        <v>SG,SF</v>
      </c>
      <c r="D16" t="str">
        <v>PHX</v>
      </c>
      <c r="E16">
        <v>70</v>
      </c>
      <c r="F16">
        <v>35.6</v>
      </c>
      <c r="G16">
        <v>0.95</v>
      </c>
      <c r="H16">
        <v>6.5668749999999996</v>
      </c>
      <c r="I16">
        <v>0.72</v>
      </c>
      <c r="J16">
        <v>4.67</v>
      </c>
      <c r="K16">
        <v>0.77</v>
      </c>
      <c r="L16">
        <v>2.0699999999999998</v>
      </c>
      <c r="M16">
        <v>-0.2</v>
      </c>
      <c r="N16">
        <v>2.2400000000000002</v>
      </c>
      <c r="O16">
        <v>-0.05</v>
      </c>
      <c r="P16">
        <v>-0.55000000000000004</v>
      </c>
      <c r="Q16">
        <v>-2.56</v>
      </c>
      <c r="R16">
        <f>$H16 - sorted!$H$103</f>
        <v>5.8085416666666667</v>
      </c>
      <c r="S16">
        <f>$H16 - sorted!$H$133</f>
        <v>6.604652777777777</v>
      </c>
      <c r="T16">
        <f t="shared" si="0"/>
        <v>37.089949959335883</v>
      </c>
      <c r="W16">
        <f t="shared" si="1"/>
        <v>31.923726631740383</v>
      </c>
    </row>
    <row r="17" spans="2:23" x14ac:dyDescent="0.35">
      <c r="B17" t="str">
        <v>Paul George</v>
      </c>
      <c r="C17" t="str">
        <v>SF,PF</v>
      </c>
      <c r="D17" t="str">
        <v>LAC</v>
      </c>
      <c r="E17">
        <v>63</v>
      </c>
      <c r="F17">
        <v>33.200000000000003</v>
      </c>
      <c r="G17">
        <v>1.1000000000000001</v>
      </c>
      <c r="H17">
        <v>6.5353749999999993</v>
      </c>
      <c r="I17">
        <v>-1.19</v>
      </c>
      <c r="J17">
        <v>2.33</v>
      </c>
      <c r="K17">
        <v>2.4500000000000002</v>
      </c>
      <c r="L17">
        <v>1.65</v>
      </c>
      <c r="M17">
        <v>0.65</v>
      </c>
      <c r="N17">
        <v>0.83</v>
      </c>
      <c r="O17">
        <v>1.86</v>
      </c>
      <c r="P17">
        <v>-0.22</v>
      </c>
      <c r="Q17">
        <v>-1.57</v>
      </c>
      <c r="R17">
        <f>$H17 - sorted!$H$103</f>
        <v>5.7770416666666664</v>
      </c>
      <c r="S17">
        <f>$H17 - sorted!$H$133</f>
        <v>6.5731527777777767</v>
      </c>
      <c r="T17">
        <f t="shared" si="0"/>
        <v>36.888809382102224</v>
      </c>
      <c r="W17">
        <f t="shared" si="1"/>
        <v>31.77059483177467</v>
      </c>
    </row>
    <row r="18" spans="2:23" x14ac:dyDescent="0.35">
      <c r="B18" t="str">
        <v>Jayson Tatum</v>
      </c>
      <c r="C18" t="str">
        <v>SF,PF</v>
      </c>
      <c r="D18" t="str">
        <v>BOS</v>
      </c>
      <c r="E18">
        <v>70</v>
      </c>
      <c r="F18">
        <v>34.6</v>
      </c>
      <c r="G18">
        <v>0.95</v>
      </c>
      <c r="H18">
        <v>6.0311805555555544</v>
      </c>
      <c r="I18">
        <v>-0.25</v>
      </c>
      <c r="J18">
        <v>0.89</v>
      </c>
      <c r="K18">
        <v>1.69</v>
      </c>
      <c r="L18">
        <v>1.67</v>
      </c>
      <c r="M18">
        <v>0.95</v>
      </c>
      <c r="N18">
        <v>0.55000000000000004</v>
      </c>
      <c r="O18">
        <v>1.26</v>
      </c>
      <c r="P18">
        <v>0.77</v>
      </c>
      <c r="Q18">
        <v>-1</v>
      </c>
      <c r="R18">
        <f>$H18 - sorted!$H$103</f>
        <v>5.2728472222222216</v>
      </c>
      <c r="S18">
        <f>$H18 - sorted!$H$133</f>
        <v>6.0689583333333319</v>
      </c>
      <c r="T18">
        <f t="shared" si="0"/>
        <v>33.669318537862267</v>
      </c>
      <c r="W18">
        <f t="shared" si="1"/>
        <v>29.319540774298829</v>
      </c>
    </row>
    <row r="19" spans="2:23" x14ac:dyDescent="0.35">
      <c r="B19" t="str">
        <v>Kevin Durant</v>
      </c>
      <c r="C19" t="str">
        <v>SF,PF</v>
      </c>
      <c r="D19" t="str">
        <v>BRO</v>
      </c>
      <c r="E19">
        <v>62</v>
      </c>
      <c r="F19">
        <v>30.6</v>
      </c>
      <c r="G19">
        <v>1.5</v>
      </c>
      <c r="H19">
        <v>5.9416666666666664</v>
      </c>
      <c r="I19">
        <v>0.77</v>
      </c>
      <c r="J19">
        <v>2.46</v>
      </c>
      <c r="K19">
        <v>0.77</v>
      </c>
      <c r="L19">
        <v>1.68</v>
      </c>
      <c r="M19">
        <v>0.45</v>
      </c>
      <c r="N19">
        <v>0.89</v>
      </c>
      <c r="O19">
        <v>-0.51</v>
      </c>
      <c r="P19">
        <v>0.28999999999999998</v>
      </c>
      <c r="Q19">
        <v>-2.2000000000000002</v>
      </c>
      <c r="R19">
        <f>$H19 - sorted!$H$103</f>
        <v>5.1833333333333336</v>
      </c>
      <c r="S19">
        <f>$H19 - sorted!$H$133</f>
        <v>5.9794444444444439</v>
      </c>
      <c r="T19">
        <f t="shared" si="0"/>
        <v>33.097735195591149</v>
      </c>
      <c r="W19">
        <f t="shared" si="1"/>
        <v>28.884384490886575</v>
      </c>
    </row>
    <row r="20" spans="2:23" x14ac:dyDescent="0.35">
      <c r="B20" t="str">
        <v>Deandre Ayton</v>
      </c>
      <c r="C20" t="str">
        <v>C</v>
      </c>
      <c r="D20" t="str">
        <v>PHX</v>
      </c>
      <c r="E20">
        <v>67</v>
      </c>
      <c r="F20">
        <v>32.5</v>
      </c>
      <c r="G20">
        <v>0.87</v>
      </c>
      <c r="H20">
        <v>5.8047124999999999</v>
      </c>
      <c r="I20">
        <v>3.45</v>
      </c>
      <c r="J20">
        <v>-0.14000000000000001</v>
      </c>
      <c r="K20">
        <v>-1.49</v>
      </c>
      <c r="L20">
        <v>0.89</v>
      </c>
      <c r="M20">
        <v>2.8</v>
      </c>
      <c r="N20">
        <v>-0.23</v>
      </c>
      <c r="O20">
        <v>-0.17</v>
      </c>
      <c r="P20">
        <v>2.64</v>
      </c>
      <c r="Q20">
        <v>-0.57999999999999996</v>
      </c>
      <c r="R20">
        <f>$H20 - sorted!$H$103</f>
        <v>5.0463791666666671</v>
      </c>
      <c r="S20">
        <f>$H20 - sorted!$H$133</f>
        <v>5.8424902777777774</v>
      </c>
      <c r="T20">
        <f t="shared" si="0"/>
        <v>32.223225984864555</v>
      </c>
      <c r="W20">
        <f t="shared" si="1"/>
        <v>28.218605505030368</v>
      </c>
    </row>
    <row r="21" spans="2:23" x14ac:dyDescent="0.35">
      <c r="B21" t="str">
        <v>Jimmy Butler</v>
      </c>
      <c r="C21" t="str">
        <v>SF,PF</v>
      </c>
      <c r="D21" t="str">
        <v>MIA</v>
      </c>
      <c r="E21">
        <v>64</v>
      </c>
      <c r="F21">
        <v>33.4</v>
      </c>
      <c r="G21">
        <v>0.97</v>
      </c>
      <c r="H21">
        <v>5.6820444444444442</v>
      </c>
      <c r="I21">
        <v>-0.12</v>
      </c>
      <c r="J21">
        <v>2.57</v>
      </c>
      <c r="K21">
        <v>-0.83</v>
      </c>
      <c r="L21">
        <v>1.04</v>
      </c>
      <c r="M21">
        <v>0.72</v>
      </c>
      <c r="N21">
        <v>1.94</v>
      </c>
      <c r="O21">
        <v>2.15</v>
      </c>
      <c r="P21">
        <v>0.14000000000000001</v>
      </c>
      <c r="Q21">
        <v>-1.02</v>
      </c>
      <c r="R21">
        <f>$H21 - sorted!$H$103</f>
        <v>4.9237111111111114</v>
      </c>
      <c r="S21">
        <f>$H21 - sorted!$H$133</f>
        <v>5.7198222222222217</v>
      </c>
      <c r="T21">
        <f t="shared" si="0"/>
        <v>31.439939524465359</v>
      </c>
      <c r="W21">
        <f t="shared" si="1"/>
        <v>27.622275976601291</v>
      </c>
    </row>
    <row r="22" spans="2:23" x14ac:dyDescent="0.35">
      <c r="B22" t="str">
        <v xml:space="preserve">Kristaps Porzingis </v>
      </c>
      <c r="C22" t="str">
        <v>PF,C</v>
      </c>
      <c r="D22" t="str">
        <v>DAL</v>
      </c>
      <c r="E22">
        <v>55</v>
      </c>
      <c r="F22">
        <v>30.8</v>
      </c>
      <c r="G22">
        <v>1.1000000000000001</v>
      </c>
      <c r="H22">
        <v>5.5710416666666669</v>
      </c>
      <c r="I22">
        <v>-0.8</v>
      </c>
      <c r="J22">
        <v>0.56000000000000005</v>
      </c>
      <c r="K22">
        <v>1.23</v>
      </c>
      <c r="L22">
        <v>1.1299999999999999</v>
      </c>
      <c r="M22">
        <v>1.86</v>
      </c>
      <c r="N22">
        <v>-0.33</v>
      </c>
      <c r="O22">
        <v>-0.48</v>
      </c>
      <c r="P22">
        <v>3.55</v>
      </c>
      <c r="Q22">
        <v>-0.09</v>
      </c>
      <c r="R22">
        <f>$H22 - sorted!$H$103</f>
        <v>4.812708333333334</v>
      </c>
      <c r="S22">
        <f>$H22 - sorted!$H$133</f>
        <v>5.6088194444444444</v>
      </c>
      <c r="T22">
        <f t="shared" si="0"/>
        <v>30.731140705520549</v>
      </c>
      <c r="W22">
        <f t="shared" si="1"/>
        <v>27.082655177797964</v>
      </c>
    </row>
    <row r="23" spans="2:23" x14ac:dyDescent="0.35">
      <c r="B23" t="str">
        <v>Nikola Vucevic</v>
      </c>
      <c r="C23" t="str">
        <v>C</v>
      </c>
      <c r="D23" t="str">
        <v>ORL</v>
      </c>
      <c r="E23">
        <v>69</v>
      </c>
      <c r="F23">
        <v>31.6</v>
      </c>
      <c r="G23">
        <v>0.9</v>
      </c>
      <c r="H23">
        <v>5.511375000000001</v>
      </c>
      <c r="I23">
        <v>1.1299999999999999</v>
      </c>
      <c r="J23">
        <v>0.23</v>
      </c>
      <c r="K23">
        <v>0.27</v>
      </c>
      <c r="L23">
        <v>0.96</v>
      </c>
      <c r="M23">
        <v>2.37</v>
      </c>
      <c r="N23">
        <v>0.62</v>
      </c>
      <c r="O23">
        <v>-0.02</v>
      </c>
      <c r="P23">
        <v>0.62</v>
      </c>
      <c r="Q23">
        <v>0.21</v>
      </c>
      <c r="R23">
        <f>$H23 - sorted!$H$103</f>
        <v>4.7530416666666682</v>
      </c>
      <c r="S23">
        <f>$H23 - sorted!$H$133</f>
        <v>5.5491527777777785</v>
      </c>
      <c r="T23">
        <f t="shared" si="0"/>
        <v>30.35014426822082</v>
      </c>
      <c r="W23">
        <f t="shared" si="1"/>
        <v>26.792596001143341</v>
      </c>
    </row>
    <row r="24" spans="2:23" x14ac:dyDescent="0.35">
      <c r="B24" t="str">
        <v>Bam Adebayo</v>
      </c>
      <c r="C24" t="str">
        <v>PF,C</v>
      </c>
      <c r="D24" t="str">
        <v>MIA</v>
      </c>
      <c r="E24">
        <v>65</v>
      </c>
      <c r="F24">
        <v>34.5</v>
      </c>
      <c r="G24">
        <v>1</v>
      </c>
      <c r="H24">
        <v>5.3715277777777786</v>
      </c>
      <c r="I24">
        <v>3.16</v>
      </c>
      <c r="J24">
        <v>-1.24</v>
      </c>
      <c r="K24">
        <v>-1.73</v>
      </c>
      <c r="L24">
        <v>0.7</v>
      </c>
      <c r="M24">
        <v>2.4300000000000002</v>
      </c>
      <c r="N24">
        <v>1.61</v>
      </c>
      <c r="O24">
        <v>0.63</v>
      </c>
      <c r="P24">
        <v>1.99</v>
      </c>
      <c r="Q24">
        <v>-1.6</v>
      </c>
      <c r="R24">
        <f>$H24 - sorted!$H$103</f>
        <v>4.6131944444444457</v>
      </c>
      <c r="S24">
        <f>$H24 - sorted!$H$133</f>
        <v>5.409305555555556</v>
      </c>
      <c r="T24">
        <f t="shared" si="0"/>
        <v>29.45716169671919</v>
      </c>
      <c r="W24">
        <f t="shared" si="1"/>
        <v>26.112752926251481</v>
      </c>
    </row>
    <row r="25" spans="2:23" x14ac:dyDescent="0.35">
      <c r="B25" t="str">
        <v>John Collins</v>
      </c>
      <c r="C25" t="str">
        <v>PF,C</v>
      </c>
      <c r="D25" t="str">
        <v>ATL</v>
      </c>
      <c r="E25">
        <v>65</v>
      </c>
      <c r="F25">
        <v>31.1</v>
      </c>
      <c r="G25">
        <v>1</v>
      </c>
      <c r="H25">
        <v>5.1097222222222225</v>
      </c>
      <c r="I25">
        <v>3.04</v>
      </c>
      <c r="J25">
        <v>0.23</v>
      </c>
      <c r="K25">
        <v>-0.12</v>
      </c>
      <c r="L25">
        <v>0.83</v>
      </c>
      <c r="M25">
        <v>1.46</v>
      </c>
      <c r="N25">
        <v>-0.5</v>
      </c>
      <c r="O25">
        <v>-0.31</v>
      </c>
      <c r="P25">
        <v>1.42</v>
      </c>
      <c r="Q25">
        <v>-0.39</v>
      </c>
      <c r="R25">
        <f>$H25 - sorted!$H$103</f>
        <v>4.3513888888888896</v>
      </c>
      <c r="S25">
        <f>$H25 - sorted!$H$133</f>
        <v>5.1475</v>
      </c>
      <c r="T25">
        <f t="shared" si="0"/>
        <v>27.785424535848627</v>
      </c>
      <c r="W25">
        <f t="shared" si="1"/>
        <v>24.840030514719896</v>
      </c>
    </row>
    <row r="26" spans="2:23" x14ac:dyDescent="0.35">
      <c r="B26" t="str">
        <v>Rudy Gobert</v>
      </c>
      <c r="C26" t="str">
        <v>C</v>
      </c>
      <c r="D26" t="str">
        <v>UTA</v>
      </c>
      <c r="E26">
        <v>67</v>
      </c>
      <c r="F26">
        <v>34.799999999999997</v>
      </c>
      <c r="G26">
        <v>0.98</v>
      </c>
      <c r="H26">
        <v>5.0612916666666674</v>
      </c>
      <c r="I26">
        <v>4.7699999999999996</v>
      </c>
      <c r="J26">
        <v>-3.82</v>
      </c>
      <c r="K26">
        <v>-1.73</v>
      </c>
      <c r="L26">
        <v>0.31</v>
      </c>
      <c r="M26">
        <v>3.62</v>
      </c>
      <c r="N26">
        <v>-0.49</v>
      </c>
      <c r="O26">
        <v>-0.44</v>
      </c>
      <c r="P26">
        <v>3.77</v>
      </c>
      <c r="Q26">
        <v>-0.44</v>
      </c>
      <c r="R26">
        <f>$H26 - sorted!$H$103</f>
        <v>4.3029583333333346</v>
      </c>
      <c r="S26">
        <f>$H26 - sorted!$H$133</f>
        <v>5.0990694444444449</v>
      </c>
      <c r="T26">
        <f t="shared" si="0"/>
        <v>27.47617533266796</v>
      </c>
      <c r="W26">
        <f t="shared" si="1"/>
        <v>24.604593748194134</v>
      </c>
    </row>
    <row r="27" spans="2:23" x14ac:dyDescent="0.35">
      <c r="B27" t="str">
        <v>Bradley Beal</v>
      </c>
      <c r="C27" t="str">
        <v>SG,SF</v>
      </c>
      <c r="D27" t="str">
        <v>WAS</v>
      </c>
      <c r="E27">
        <v>60</v>
      </c>
      <c r="F27">
        <v>35</v>
      </c>
      <c r="G27">
        <v>1.3</v>
      </c>
      <c r="H27">
        <v>4.8858333333333333</v>
      </c>
      <c r="I27">
        <v>-0.56000000000000005</v>
      </c>
      <c r="J27">
        <v>2.23</v>
      </c>
      <c r="K27">
        <v>1.5</v>
      </c>
      <c r="L27">
        <v>2.06</v>
      </c>
      <c r="M27">
        <v>-0.42</v>
      </c>
      <c r="N27">
        <v>1.43</v>
      </c>
      <c r="O27">
        <v>0.57999999999999996</v>
      </c>
      <c r="P27">
        <v>-0.36</v>
      </c>
      <c r="Q27">
        <v>-1.95</v>
      </c>
      <c r="R27">
        <f>$H27 - sorted!$H$103</f>
        <v>4.1275000000000004</v>
      </c>
      <c r="S27">
        <f>$H27 - sorted!$H$133</f>
        <v>4.9236111111111107</v>
      </c>
      <c r="T27">
        <f t="shared" si="0"/>
        <v>26.35580103275932</v>
      </c>
      <c r="W27">
        <f t="shared" si="1"/>
        <v>23.751633417961848</v>
      </c>
    </row>
    <row r="28" spans="2:23" x14ac:dyDescent="0.35">
      <c r="B28" t="str">
        <v>Khris Middleton</v>
      </c>
      <c r="C28" t="str">
        <v>SF,PF</v>
      </c>
      <c r="D28" t="str">
        <v>MIL</v>
      </c>
      <c r="E28">
        <v>67</v>
      </c>
      <c r="F28">
        <v>31.1</v>
      </c>
      <c r="G28">
        <v>0.9</v>
      </c>
      <c r="H28">
        <v>4.5811249999999992</v>
      </c>
      <c r="I28">
        <v>0.54</v>
      </c>
      <c r="J28">
        <v>2.25</v>
      </c>
      <c r="K28">
        <v>1.1100000000000001</v>
      </c>
      <c r="L28">
        <v>1.1499999999999999</v>
      </c>
      <c r="M28">
        <v>0.69</v>
      </c>
      <c r="N28">
        <v>1.1399999999999999</v>
      </c>
      <c r="O28">
        <v>0.48</v>
      </c>
      <c r="P28">
        <v>-1.03</v>
      </c>
      <c r="Q28">
        <v>-0.86</v>
      </c>
      <c r="R28">
        <f>$H28 - sorted!$H$103</f>
        <v>3.8227916666666664</v>
      </c>
      <c r="S28">
        <f>$H28 - sorted!$H$133</f>
        <v>4.6189027777777767</v>
      </c>
      <c r="T28">
        <f t="shared" si="0"/>
        <v>24.410111824677657</v>
      </c>
      <c r="W28">
        <f t="shared" si="1"/>
        <v>22.27034657517185</v>
      </c>
    </row>
    <row r="29" spans="2:23" x14ac:dyDescent="0.35">
      <c r="B29" t="str">
        <v>Shai Gilgeous-Alexander</v>
      </c>
      <c r="C29" t="str">
        <v>SG,SF</v>
      </c>
      <c r="D29" t="str">
        <v>OKL</v>
      </c>
      <c r="E29">
        <v>68</v>
      </c>
      <c r="F29">
        <v>34.9</v>
      </c>
      <c r="G29">
        <v>1</v>
      </c>
      <c r="H29">
        <v>4.5144444444444449</v>
      </c>
      <c r="I29">
        <v>0.19</v>
      </c>
      <c r="J29">
        <v>0.8</v>
      </c>
      <c r="K29">
        <v>7.0000000000000007E-2</v>
      </c>
      <c r="L29">
        <v>1.22</v>
      </c>
      <c r="M29">
        <v>0.61</v>
      </c>
      <c r="N29">
        <v>1.34</v>
      </c>
      <c r="O29">
        <v>1.04</v>
      </c>
      <c r="P29">
        <v>0.5</v>
      </c>
      <c r="Q29">
        <v>-0.99</v>
      </c>
      <c r="R29">
        <f>$H29 - sorted!$H$103</f>
        <v>3.7561111111111121</v>
      </c>
      <c r="S29">
        <f>$H29 - sorted!$H$133</f>
        <v>4.5522222222222224</v>
      </c>
      <c r="T29">
        <f t="shared" si="0"/>
        <v>23.98432879500448</v>
      </c>
      <c r="W29">
        <f t="shared" si="1"/>
        <v>21.946190591205642</v>
      </c>
    </row>
    <row r="30" spans="2:23" x14ac:dyDescent="0.35">
      <c r="B30" t="str">
        <v>Zach LaVine</v>
      </c>
      <c r="C30" t="str">
        <v>SG,SF</v>
      </c>
      <c r="D30" t="str">
        <v>CHI</v>
      </c>
      <c r="E30">
        <v>68</v>
      </c>
      <c r="F30">
        <v>35</v>
      </c>
      <c r="G30">
        <v>1.1000000000000001</v>
      </c>
      <c r="H30">
        <v>4.4879999999999987</v>
      </c>
      <c r="I30">
        <v>-0.24</v>
      </c>
      <c r="J30">
        <v>0.85</v>
      </c>
      <c r="K30">
        <v>1.81</v>
      </c>
      <c r="L30">
        <v>1.89</v>
      </c>
      <c r="M30">
        <v>0.02</v>
      </c>
      <c r="N30">
        <v>0.99</v>
      </c>
      <c r="O30">
        <v>1.23</v>
      </c>
      <c r="P30">
        <v>-7.0000000000000007E-2</v>
      </c>
      <c r="Q30">
        <v>-2.16</v>
      </c>
      <c r="R30">
        <f>$H30 - sorted!$H$103</f>
        <v>3.7296666666666658</v>
      </c>
      <c r="S30">
        <f>$H30 - sorted!$H$133</f>
        <v>4.5257777777777761</v>
      </c>
      <c r="T30">
        <f t="shared" si="0"/>
        <v>23.815470038808311</v>
      </c>
      <c r="W30">
        <f t="shared" si="1"/>
        <v>21.817635499876395</v>
      </c>
    </row>
    <row r="31" spans="2:23" x14ac:dyDescent="0.35">
      <c r="B31" t="str">
        <v>Fred VanVleet</v>
      </c>
      <c r="C31" t="str">
        <v>PG,SG</v>
      </c>
      <c r="D31" t="str">
        <v>TOR</v>
      </c>
      <c r="E31">
        <v>67</v>
      </c>
      <c r="F31">
        <v>35.6</v>
      </c>
      <c r="G31">
        <v>1</v>
      </c>
      <c r="H31">
        <v>4.4387500000000006</v>
      </c>
      <c r="I31">
        <v>-1.63</v>
      </c>
      <c r="J31">
        <v>1.1299999999999999</v>
      </c>
      <c r="K31">
        <v>1.45</v>
      </c>
      <c r="L31">
        <v>0.76</v>
      </c>
      <c r="M31">
        <v>-0.37</v>
      </c>
      <c r="N31">
        <v>2.44</v>
      </c>
      <c r="O31">
        <v>2.37</v>
      </c>
      <c r="P31">
        <v>-0.53</v>
      </c>
      <c r="Q31">
        <v>-0.85</v>
      </c>
      <c r="R31">
        <f>$H31 - sorted!$H$103</f>
        <v>3.6804166666666678</v>
      </c>
      <c r="S31">
        <f>$H31 - sorted!$H$133</f>
        <v>4.4765277777777781</v>
      </c>
      <c r="T31">
        <f t="shared" si="0"/>
        <v>23.500988342657291</v>
      </c>
      <c r="W31">
        <f t="shared" si="1"/>
        <v>21.578215145961764</v>
      </c>
    </row>
    <row r="32" spans="2:23" x14ac:dyDescent="0.35">
      <c r="B32" t="str">
        <v xml:space="preserve">Jusuf Nurkic </v>
      </c>
      <c r="C32" t="str">
        <v>C</v>
      </c>
      <c r="D32" t="str">
        <v>POR</v>
      </c>
      <c r="E32">
        <v>60</v>
      </c>
      <c r="F32">
        <v>30.1</v>
      </c>
      <c r="G32">
        <v>0.9</v>
      </c>
      <c r="H32">
        <v>4.3950000000000005</v>
      </c>
      <c r="I32">
        <v>1.18</v>
      </c>
      <c r="J32">
        <v>0.28000000000000003</v>
      </c>
      <c r="K32">
        <v>-1.27</v>
      </c>
      <c r="L32">
        <v>0.39</v>
      </c>
      <c r="M32">
        <v>2.0299999999999998</v>
      </c>
      <c r="N32">
        <v>0.63</v>
      </c>
      <c r="O32">
        <v>0.85</v>
      </c>
      <c r="P32">
        <v>2.4500000000000002</v>
      </c>
      <c r="Q32">
        <v>-0.68</v>
      </c>
      <c r="R32">
        <f>$H32 - sorted!$H$103</f>
        <v>3.6366666666666676</v>
      </c>
      <c r="S32">
        <f>$H32 - sorted!$H$133</f>
        <v>4.4327777777777779</v>
      </c>
      <c r="T32">
        <f t="shared" si="0"/>
        <v>23.221626429832767</v>
      </c>
      <c r="W32">
        <f t="shared" si="1"/>
        <v>21.365532090453833</v>
      </c>
    </row>
    <row r="33" spans="2:25" x14ac:dyDescent="0.35">
      <c r="B33" t="str">
        <v>Ben Simmons</v>
      </c>
      <c r="C33" t="str">
        <v>PG</v>
      </c>
      <c r="D33" t="str">
        <v>PHI</v>
      </c>
      <c r="E33">
        <v>65</v>
      </c>
      <c r="F33">
        <v>35.200000000000003</v>
      </c>
      <c r="G33">
        <v>1.2</v>
      </c>
      <c r="H33">
        <v>4.3658333333333346</v>
      </c>
      <c r="I33">
        <v>3.07</v>
      </c>
      <c r="J33">
        <v>-3.17</v>
      </c>
      <c r="K33">
        <v>-1.7</v>
      </c>
      <c r="L33">
        <v>0.55000000000000004</v>
      </c>
      <c r="M33">
        <v>1.31</v>
      </c>
      <c r="N33">
        <v>3.12</v>
      </c>
      <c r="O33">
        <v>2.97</v>
      </c>
      <c r="P33">
        <v>0.19</v>
      </c>
      <c r="Q33">
        <v>-2.31</v>
      </c>
      <c r="R33">
        <f>$H33 - sorted!$H$103</f>
        <v>3.6075000000000017</v>
      </c>
      <c r="S33">
        <f>$H33 - sorted!$H$133</f>
        <v>4.403611111111112</v>
      </c>
      <c r="T33">
        <f t="shared" si="0"/>
        <v>23.035385154616421</v>
      </c>
      <c r="W33">
        <f t="shared" si="1"/>
        <v>21.22374338678188</v>
      </c>
    </row>
    <row r="34" spans="2:25" x14ac:dyDescent="0.35">
      <c r="B34" t="str">
        <v>Chris Paul</v>
      </c>
      <c r="C34" t="str">
        <v>PG</v>
      </c>
      <c r="D34" t="str">
        <v>PHX</v>
      </c>
      <c r="E34">
        <v>61</v>
      </c>
      <c r="F34">
        <v>28.5</v>
      </c>
      <c r="G34">
        <v>1</v>
      </c>
      <c r="H34">
        <v>4.2361111111111107</v>
      </c>
      <c r="I34">
        <v>0.78</v>
      </c>
      <c r="J34">
        <v>1.69</v>
      </c>
      <c r="K34">
        <v>0.15</v>
      </c>
      <c r="L34">
        <v>0.49</v>
      </c>
      <c r="M34">
        <v>-0.06</v>
      </c>
      <c r="N34">
        <v>2.21</v>
      </c>
      <c r="O34">
        <v>1.35</v>
      </c>
      <c r="P34">
        <v>-0.84</v>
      </c>
      <c r="Q34">
        <v>-0.77</v>
      </c>
      <c r="R34">
        <f>$H34 - sorted!$H$103</f>
        <v>3.4777777777777779</v>
      </c>
      <c r="S34">
        <f>$H34 - sorted!$H$133</f>
        <v>4.2738888888888882</v>
      </c>
      <c r="T34">
        <f t="shared" si="0"/>
        <v>22.207054911511317</v>
      </c>
      <c r="W34">
        <f t="shared" si="1"/>
        <v>20.593121247593277</v>
      </c>
    </row>
    <row r="35" spans="2:25" x14ac:dyDescent="0.35">
      <c r="B35" t="str">
        <v>DeMar DeRozan</v>
      </c>
      <c r="C35" t="str">
        <v>SG,SF</v>
      </c>
      <c r="D35" t="str">
        <v>SAS</v>
      </c>
      <c r="E35">
        <v>70</v>
      </c>
      <c r="F35">
        <v>33.6</v>
      </c>
      <c r="G35">
        <v>1</v>
      </c>
      <c r="H35">
        <v>4.0347222222222214</v>
      </c>
      <c r="I35">
        <v>1.75</v>
      </c>
      <c r="J35">
        <v>2.25</v>
      </c>
      <c r="K35">
        <v>-1.61</v>
      </c>
      <c r="L35">
        <v>1.18</v>
      </c>
      <c r="M35">
        <v>0.27</v>
      </c>
      <c r="N35">
        <v>1.57</v>
      </c>
      <c r="O35">
        <v>0.24</v>
      </c>
      <c r="P35">
        <v>-0.55000000000000004</v>
      </c>
      <c r="Q35">
        <v>-0.95</v>
      </c>
      <c r="R35">
        <f>$H35 - sorted!$H$103</f>
        <v>3.2763888888888886</v>
      </c>
      <c r="S35">
        <f>$H35 - sorted!$H$133</f>
        <v>4.0724999999999989</v>
      </c>
      <c r="T35">
        <f t="shared" ref="T35:T66" si="2">1870 * $R35/($AC$7 * 1)</f>
        <v>20.92110324930319</v>
      </c>
      <c r="W35">
        <f t="shared" si="1"/>
        <v>19.614104007953596</v>
      </c>
    </row>
    <row r="36" spans="2:25" x14ac:dyDescent="0.35">
      <c r="B36" t="str">
        <v>Christian Wood</v>
      </c>
      <c r="C36" t="str">
        <v>PF,C</v>
      </c>
      <c r="D36" t="str">
        <v>HOU</v>
      </c>
      <c r="E36">
        <v>67</v>
      </c>
      <c r="F36">
        <v>29.5</v>
      </c>
      <c r="G36">
        <v>1.1000000000000001</v>
      </c>
      <c r="H36">
        <v>4.0330277777777788</v>
      </c>
      <c r="I36">
        <v>2.19</v>
      </c>
      <c r="J36">
        <v>-0.56999999999999995</v>
      </c>
      <c r="K36">
        <v>-0.24</v>
      </c>
      <c r="L36">
        <v>0.65</v>
      </c>
      <c r="M36">
        <v>1.7</v>
      </c>
      <c r="N36">
        <v>-0.54</v>
      </c>
      <c r="O36">
        <v>-0.63</v>
      </c>
      <c r="P36">
        <v>1.63</v>
      </c>
      <c r="Q36">
        <v>-0.25</v>
      </c>
      <c r="R36">
        <f>$H36 - sorted!$H$103</f>
        <v>3.2746944444444459</v>
      </c>
      <c r="S36">
        <f>$H36 - sorted!$H$133</f>
        <v>4.0708055555555562</v>
      </c>
      <c r="T36">
        <f t="shared" si="2"/>
        <v>20.910283518076348</v>
      </c>
      <c r="W36">
        <f t="shared" si="1"/>
        <v>19.605866759454567</v>
      </c>
    </row>
    <row r="37" spans="2:25" x14ac:dyDescent="0.35">
      <c r="B37" t="str">
        <v>Jamal Murray</v>
      </c>
      <c r="C37" t="str">
        <v>PG,SG</v>
      </c>
      <c r="D37" t="str">
        <v>DEN</v>
      </c>
      <c r="E37">
        <v>68</v>
      </c>
      <c r="F37">
        <v>33.799999999999997</v>
      </c>
      <c r="G37">
        <v>1.2</v>
      </c>
      <c r="H37">
        <v>4.0233333333333325</v>
      </c>
      <c r="I37">
        <v>-0.08</v>
      </c>
      <c r="J37">
        <v>1.58</v>
      </c>
      <c r="K37">
        <v>0.97</v>
      </c>
      <c r="L37">
        <v>0.95</v>
      </c>
      <c r="M37">
        <v>-0.19</v>
      </c>
      <c r="N37">
        <v>1.46</v>
      </c>
      <c r="O37">
        <v>0.63</v>
      </c>
      <c r="P37">
        <v>-0.57999999999999996</v>
      </c>
      <c r="Q37">
        <v>-1.19</v>
      </c>
      <c r="R37">
        <f>$H37 - sorted!$H$103</f>
        <v>3.2649999999999997</v>
      </c>
      <c r="S37">
        <f>$H37 - sorted!$H$133</f>
        <v>4.06111111111111</v>
      </c>
      <c r="T37">
        <f t="shared" si="2"/>
        <v>20.848380465647281</v>
      </c>
      <c r="W37">
        <f t="shared" si="1"/>
        <v>19.558738895091214</v>
      </c>
    </row>
    <row r="38" spans="2:25" x14ac:dyDescent="0.35">
      <c r="B38" t="str">
        <v>Brook Lopez</v>
      </c>
      <c r="C38" t="str">
        <v>C</v>
      </c>
      <c r="D38" t="str">
        <v>MIL</v>
      </c>
      <c r="E38">
        <v>68</v>
      </c>
      <c r="F38">
        <v>27.7</v>
      </c>
      <c r="G38">
        <v>0.9</v>
      </c>
      <c r="H38">
        <v>3.9950000000000001</v>
      </c>
      <c r="I38">
        <v>-0.56000000000000005</v>
      </c>
      <c r="J38">
        <v>0.93</v>
      </c>
      <c r="K38">
        <v>0.27</v>
      </c>
      <c r="L38">
        <v>-0.09</v>
      </c>
      <c r="M38">
        <v>-0.04</v>
      </c>
      <c r="N38">
        <v>-0.46</v>
      </c>
      <c r="O38">
        <v>-0.39</v>
      </c>
      <c r="P38">
        <v>4.4400000000000004</v>
      </c>
      <c r="Q38">
        <v>0.6</v>
      </c>
      <c r="R38">
        <f>$H38 - sorted!$H$103</f>
        <v>3.2366666666666672</v>
      </c>
      <c r="S38">
        <f>$H38 - sorted!$H$133</f>
        <v>4.0327777777777776</v>
      </c>
      <c r="T38">
        <f t="shared" si="2"/>
        <v>20.667460369722836</v>
      </c>
      <c r="W38">
        <f t="shared" si="1"/>
        <v>19.421001297238465</v>
      </c>
    </row>
    <row r="39" spans="2:25" x14ac:dyDescent="0.35">
      <c r="B39" t="str">
        <v>Donovan Mitchell</v>
      </c>
      <c r="C39" t="str">
        <v>PG,SG</v>
      </c>
      <c r="D39" t="str">
        <v>UTA</v>
      </c>
      <c r="E39">
        <v>70</v>
      </c>
      <c r="F39">
        <v>34.9</v>
      </c>
      <c r="G39">
        <v>1</v>
      </c>
      <c r="H39">
        <v>3.9666666666666668</v>
      </c>
      <c r="I39">
        <v>-0.27</v>
      </c>
      <c r="J39">
        <v>1.75</v>
      </c>
      <c r="K39">
        <v>1.41</v>
      </c>
      <c r="L39">
        <v>1.89</v>
      </c>
      <c r="M39">
        <v>-0.06</v>
      </c>
      <c r="N39">
        <v>1.29</v>
      </c>
      <c r="O39">
        <v>0.51</v>
      </c>
      <c r="P39">
        <v>-0.77</v>
      </c>
      <c r="Q39">
        <v>-1.67</v>
      </c>
      <c r="R39">
        <f>$H39 - sorted!$H$103</f>
        <v>3.2083333333333339</v>
      </c>
      <c r="S39">
        <f>$H39 - sorted!$H$133</f>
        <v>4.0044444444444443</v>
      </c>
      <c r="T39">
        <f t="shared" si="2"/>
        <v>20.486540273798383</v>
      </c>
      <c r="W39">
        <f t="shared" si="1"/>
        <v>19.28326369938571</v>
      </c>
    </row>
    <row r="40" spans="2:25" x14ac:dyDescent="0.35">
      <c r="B40" t="str">
        <v>Myles Turner</v>
      </c>
      <c r="C40" t="str">
        <v>PF,C</v>
      </c>
      <c r="D40" t="str">
        <v>IND</v>
      </c>
      <c r="E40">
        <v>70</v>
      </c>
      <c r="F40">
        <v>29.8</v>
      </c>
      <c r="G40">
        <v>1</v>
      </c>
      <c r="H40">
        <v>3.8694444444444445</v>
      </c>
      <c r="I40">
        <v>0.39</v>
      </c>
      <c r="J40">
        <v>-0.39</v>
      </c>
      <c r="K40">
        <v>0.02</v>
      </c>
      <c r="L40">
        <v>-0.08</v>
      </c>
      <c r="M40">
        <v>0.82</v>
      </c>
      <c r="N40">
        <v>-0.65</v>
      </c>
      <c r="O40">
        <v>-0.17</v>
      </c>
      <c r="P40">
        <v>3.91</v>
      </c>
      <c r="Q40">
        <v>0.13</v>
      </c>
      <c r="R40">
        <f>$H40 - sorted!$H$103</f>
        <v>3.1111111111111116</v>
      </c>
      <c r="S40">
        <f>$H40 - sorted!$H$133</f>
        <v>3.9072222222222219</v>
      </c>
      <c r="T40">
        <f t="shared" si="2"/>
        <v>19.865736023077218</v>
      </c>
      <c r="W40">
        <f t="shared" si="1"/>
        <v>18.810634687145864</v>
      </c>
    </row>
    <row r="41" spans="2:25" x14ac:dyDescent="0.35">
      <c r="B41" t="str">
        <v>Ja Morant</v>
      </c>
      <c r="C41" t="str">
        <v>PG</v>
      </c>
      <c r="D41" t="str">
        <v>MEM</v>
      </c>
      <c r="E41">
        <v>68</v>
      </c>
      <c r="F41">
        <v>33.1</v>
      </c>
      <c r="G41">
        <v>2</v>
      </c>
      <c r="H41">
        <v>3.7966666666666669</v>
      </c>
      <c r="I41">
        <v>0.56999999999999995</v>
      </c>
      <c r="J41">
        <v>0.26</v>
      </c>
      <c r="K41">
        <v>-0.25</v>
      </c>
      <c r="L41">
        <v>0.98</v>
      </c>
      <c r="M41">
        <v>-0.25</v>
      </c>
      <c r="N41">
        <v>3.06</v>
      </c>
      <c r="O41">
        <v>0.51</v>
      </c>
      <c r="P41">
        <v>-0.48</v>
      </c>
      <c r="Q41">
        <v>-2.39</v>
      </c>
      <c r="R41">
        <f>$H41 - sorted!$H$103</f>
        <v>3.038333333333334</v>
      </c>
      <c r="S41">
        <f>$H41 - sorted!$H$133</f>
        <v>3.8344444444444443</v>
      </c>
      <c r="T41">
        <f t="shared" si="2"/>
        <v>19.401019698251663</v>
      </c>
      <c r="W41">
        <f t="shared" si="1"/>
        <v>18.456838112269178</v>
      </c>
    </row>
    <row r="42" spans="2:25" x14ac:dyDescent="0.35">
      <c r="B42" t="str">
        <v>Brandon Clarke</v>
      </c>
      <c r="C42" t="str">
        <v>SF,PF</v>
      </c>
      <c r="D42" t="str">
        <v>MEM</v>
      </c>
      <c r="E42">
        <v>68</v>
      </c>
      <c r="F42">
        <v>25.2</v>
      </c>
      <c r="G42">
        <v>1</v>
      </c>
      <c r="H42">
        <v>3.7588888888888889</v>
      </c>
      <c r="I42">
        <v>3.25</v>
      </c>
      <c r="J42">
        <v>-0.06</v>
      </c>
      <c r="K42">
        <v>-0.89</v>
      </c>
      <c r="L42">
        <v>0.1</v>
      </c>
      <c r="M42">
        <v>0.82</v>
      </c>
      <c r="N42">
        <v>-0.46</v>
      </c>
      <c r="O42">
        <v>-0.51</v>
      </c>
      <c r="P42">
        <v>1.27</v>
      </c>
      <c r="Q42">
        <v>0.46</v>
      </c>
      <c r="R42">
        <f>$H42 - sorted!$H$103</f>
        <v>3.0005555555555556</v>
      </c>
      <c r="S42">
        <f>$H42 - sorted!$H$133</f>
        <v>3.7966666666666664</v>
      </c>
      <c r="T42">
        <f t="shared" si="2"/>
        <v>19.159792903685723</v>
      </c>
      <c r="W42">
        <f t="shared" si="1"/>
        <v>18.273187981798838</v>
      </c>
    </row>
    <row r="43" spans="2:25" x14ac:dyDescent="0.35">
      <c r="B43" t="str">
        <v>Brandon Ingram</v>
      </c>
      <c r="C43" t="str">
        <v>SF,PF</v>
      </c>
      <c r="D43" t="str">
        <v>NOP</v>
      </c>
      <c r="E43">
        <v>64</v>
      </c>
      <c r="F43">
        <v>33.4</v>
      </c>
      <c r="G43">
        <v>1.4</v>
      </c>
      <c r="H43">
        <v>3.7208888888888891</v>
      </c>
      <c r="I43">
        <v>0.21</v>
      </c>
      <c r="J43">
        <v>0.78</v>
      </c>
      <c r="K43">
        <v>1.27</v>
      </c>
      <c r="L43">
        <v>1.2</v>
      </c>
      <c r="M43">
        <v>0.08</v>
      </c>
      <c r="N43">
        <v>0.57999999999999996</v>
      </c>
      <c r="O43">
        <v>0.24</v>
      </c>
      <c r="P43">
        <v>0.28999999999999998</v>
      </c>
      <c r="Q43">
        <v>-1.66</v>
      </c>
      <c r="R43">
        <f>$H43 - sorted!$H$103</f>
        <v>2.9625555555555563</v>
      </c>
      <c r="S43">
        <f>$H43 - sorted!$H$133</f>
        <v>3.7586666666666666</v>
      </c>
      <c r="T43">
        <f t="shared" si="2"/>
        <v>18.917147127975284</v>
      </c>
      <c r="W43">
        <f t="shared" si="1"/>
        <v>18.08845755644338</v>
      </c>
    </row>
    <row r="44" spans="2:25" x14ac:dyDescent="0.35">
      <c r="B44" t="str">
        <v>Kyle Lowry</v>
      </c>
      <c r="C44" t="str">
        <v>PG</v>
      </c>
      <c r="D44" t="str">
        <v>TOR</v>
      </c>
      <c r="E44">
        <v>60</v>
      </c>
      <c r="F44">
        <v>33.9</v>
      </c>
      <c r="G44">
        <v>1</v>
      </c>
      <c r="H44">
        <v>3.6916666666666664</v>
      </c>
      <c r="I44">
        <v>-1.44</v>
      </c>
      <c r="J44">
        <v>1.92</v>
      </c>
      <c r="K44">
        <v>1.27</v>
      </c>
      <c r="L44">
        <v>0.74</v>
      </c>
      <c r="M44">
        <v>-0.06</v>
      </c>
      <c r="N44">
        <v>2.65</v>
      </c>
      <c r="O44">
        <v>1.31</v>
      </c>
      <c r="P44">
        <v>-0.36</v>
      </c>
      <c r="Q44">
        <v>-1.6</v>
      </c>
      <c r="R44">
        <f>$H44 - sorted!$H$103</f>
        <v>2.9333333333333336</v>
      </c>
      <c r="S44">
        <f>$H44 - sorted!$H$133</f>
        <v>3.7294444444444439</v>
      </c>
      <c r="T44">
        <f t="shared" si="2"/>
        <v>18.730551107472806</v>
      </c>
      <c r="V44">
        <f t="shared" ref="V44:V54" si="3">SUM(T38:T50)</f>
        <v>242.00262250669604</v>
      </c>
      <c r="W44">
        <f t="shared" si="1"/>
        <v>17.946398779050142</v>
      </c>
    </row>
    <row r="45" spans="2:25" x14ac:dyDescent="0.35">
      <c r="B45" t="str">
        <v>Pascal Siakam</v>
      </c>
      <c r="C45" t="str">
        <v>PF,C</v>
      </c>
      <c r="D45" t="str">
        <v>TOR</v>
      </c>
      <c r="E45">
        <v>67</v>
      </c>
      <c r="F45">
        <v>35.1</v>
      </c>
      <c r="G45">
        <v>1</v>
      </c>
      <c r="H45">
        <v>3.6477777777777782</v>
      </c>
      <c r="I45">
        <v>-0.32</v>
      </c>
      <c r="J45">
        <v>0.54</v>
      </c>
      <c r="K45">
        <v>0.9</v>
      </c>
      <c r="L45">
        <v>1.38</v>
      </c>
      <c r="M45">
        <v>0.94</v>
      </c>
      <c r="N45">
        <v>0.49</v>
      </c>
      <c r="O45">
        <v>0.19</v>
      </c>
      <c r="P45">
        <v>0.82</v>
      </c>
      <c r="Q45">
        <v>-1.02</v>
      </c>
      <c r="R45">
        <f>$H45 - sorted!$H$103</f>
        <v>2.8894444444444449</v>
      </c>
      <c r="S45">
        <f>$H45 - sorted!$H$133</f>
        <v>3.6855555555555557</v>
      </c>
      <c r="T45">
        <f t="shared" si="2"/>
        <v>18.450302331432965</v>
      </c>
      <c r="V45">
        <f t="shared" si="3"/>
        <v>237.34925121593329</v>
      </c>
      <c r="W45">
        <f t="shared" si="1"/>
        <v>17.733040539239013</v>
      </c>
    </row>
    <row r="46" spans="2:25" x14ac:dyDescent="0.35">
      <c r="B46" t="str">
        <v>Zion Williamson</v>
      </c>
      <c r="C46" t="str">
        <v>PF</v>
      </c>
      <c r="D46" t="str">
        <v>NOP</v>
      </c>
      <c r="E46">
        <v>60</v>
      </c>
      <c r="F46">
        <v>31.5</v>
      </c>
      <c r="G46">
        <v>4</v>
      </c>
      <c r="H46">
        <v>3.6333333333333302</v>
      </c>
      <c r="I46">
        <v>5.22</v>
      </c>
      <c r="J46">
        <v>-4.49</v>
      </c>
      <c r="K46">
        <v>-1.24</v>
      </c>
      <c r="L46">
        <v>1.93</v>
      </c>
      <c r="M46">
        <v>1.24</v>
      </c>
      <c r="N46">
        <v>7.0000000000000007E-2</v>
      </c>
      <c r="O46">
        <v>-0.02</v>
      </c>
      <c r="P46">
        <v>0.05</v>
      </c>
      <c r="Q46">
        <v>-1.67</v>
      </c>
      <c r="R46">
        <f>$H46 - sorted!$H$103</f>
        <v>2.8749999999999973</v>
      </c>
      <c r="S46">
        <f>$H46 - sorted!$H$133</f>
        <v>3.6711111111111077</v>
      </c>
      <c r="T46">
        <f t="shared" si="2"/>
        <v>18.358068557040092</v>
      </c>
      <c r="V46">
        <f t="shared" si="3"/>
        <v>232.33847404939817</v>
      </c>
      <c r="W46">
        <f t="shared" si="1"/>
        <v>17.662821371706222</v>
      </c>
    </row>
    <row r="47" spans="2:25" x14ac:dyDescent="0.35">
      <c r="B47" t="str">
        <v xml:space="preserve">LaMarcus Aldridge </v>
      </c>
      <c r="C47" t="str">
        <v>PF,C</v>
      </c>
      <c r="D47" t="str">
        <v>SAS</v>
      </c>
      <c r="E47">
        <v>58</v>
      </c>
      <c r="F47">
        <v>30.9</v>
      </c>
      <c r="G47">
        <v>1</v>
      </c>
      <c r="H47">
        <v>3.5686111111111112</v>
      </c>
      <c r="I47">
        <v>0.72</v>
      </c>
      <c r="J47">
        <v>0.95</v>
      </c>
      <c r="K47">
        <v>-0.24</v>
      </c>
      <c r="L47">
        <v>0.51</v>
      </c>
      <c r="M47">
        <v>0.9</v>
      </c>
      <c r="N47">
        <v>-0.08</v>
      </c>
      <c r="O47">
        <v>-0.56000000000000005</v>
      </c>
      <c r="P47">
        <v>2.21</v>
      </c>
      <c r="Q47">
        <v>0.02</v>
      </c>
      <c r="R47">
        <f>$H47 - sorted!$H$103</f>
        <v>2.8102777777777783</v>
      </c>
      <c r="S47">
        <f>$H47 - sorted!$H$133</f>
        <v>3.6063888888888886</v>
      </c>
      <c r="T47">
        <f t="shared" si="2"/>
        <v>17.94479029870288</v>
      </c>
      <c r="V47">
        <f t="shared" si="3"/>
        <v>227.68244216898944</v>
      </c>
      <c r="W47">
        <f t="shared" si="1"/>
        <v>17.34818548641514</v>
      </c>
      <c r="Y47">
        <f t="shared" ref="Y47:Y52" si="4">SUM(W41:W53)</f>
        <v>221.26316259613273</v>
      </c>
    </row>
    <row r="48" spans="2:25" x14ac:dyDescent="0.35">
      <c r="B48" t="str">
        <v>Robert Covington</v>
      </c>
      <c r="C48" t="str">
        <v>PF,C</v>
      </c>
      <c r="D48" t="str">
        <v>POR</v>
      </c>
      <c r="E48">
        <v>64</v>
      </c>
      <c r="F48">
        <v>33.799999999999997</v>
      </c>
      <c r="G48">
        <v>0.9</v>
      </c>
      <c r="H48">
        <v>3.4319999999999995</v>
      </c>
      <c r="I48">
        <v>-0.79</v>
      </c>
      <c r="J48">
        <v>0.27</v>
      </c>
      <c r="K48">
        <v>1.23</v>
      </c>
      <c r="L48">
        <v>-0.14000000000000001</v>
      </c>
      <c r="M48">
        <v>0.94</v>
      </c>
      <c r="N48">
        <v>-0.55000000000000004</v>
      </c>
      <c r="O48">
        <v>1.69</v>
      </c>
      <c r="P48">
        <v>1.9</v>
      </c>
      <c r="Q48">
        <v>-0.26</v>
      </c>
      <c r="R48">
        <f>$H48 - sorted!$H$103</f>
        <v>2.6736666666666666</v>
      </c>
      <c r="S48">
        <f>$H48 - sorted!$H$133</f>
        <v>3.469777777777777</v>
      </c>
      <c r="T48">
        <f t="shared" si="2"/>
        <v>17.072471640118106</v>
      </c>
      <c r="V48">
        <f t="shared" si="3"/>
        <v>222.73729288038774</v>
      </c>
      <c r="W48">
        <f t="shared" si="1"/>
        <v>16.684074205787834</v>
      </c>
      <c r="Y48">
        <f t="shared" si="4"/>
        <v>217.49833492149079</v>
      </c>
    </row>
    <row r="49" spans="2:25" x14ac:dyDescent="0.35">
      <c r="B49" t="str">
        <v>Mitchell Robinson</v>
      </c>
      <c r="C49" t="str">
        <v>C</v>
      </c>
      <c r="D49" t="str">
        <v>NYK</v>
      </c>
      <c r="E49">
        <v>68</v>
      </c>
      <c r="F49">
        <v>23.2</v>
      </c>
      <c r="G49">
        <v>1</v>
      </c>
      <c r="H49">
        <v>3.3905555555555558</v>
      </c>
      <c r="I49">
        <v>3.51</v>
      </c>
      <c r="J49">
        <v>-2.13</v>
      </c>
      <c r="K49">
        <v>-1.73</v>
      </c>
      <c r="L49">
        <v>-0.56000000000000005</v>
      </c>
      <c r="M49">
        <v>1.02</v>
      </c>
      <c r="N49">
        <v>-1.02</v>
      </c>
      <c r="O49">
        <v>7.0000000000000007E-2</v>
      </c>
      <c r="P49">
        <v>3.41</v>
      </c>
      <c r="Q49">
        <v>1.02</v>
      </c>
      <c r="R49">
        <f>$H49 - sorted!$H$103</f>
        <v>2.6322222222222225</v>
      </c>
      <c r="S49">
        <f>$H49 - sorted!$H$133</f>
        <v>3.4283333333333332</v>
      </c>
      <c r="T49">
        <f t="shared" si="2"/>
        <v>16.807831656667833</v>
      </c>
      <c r="V49">
        <f t="shared" si="3"/>
        <v>217.42143476778395</v>
      </c>
      <c r="W49">
        <f t="shared" si="1"/>
        <v>16.482599209713023</v>
      </c>
      <c r="Y49">
        <f t="shared" si="4"/>
        <v>213.45128020811131</v>
      </c>
    </row>
    <row r="50" spans="2:25" x14ac:dyDescent="0.35">
      <c r="B50" t="str">
        <v>Tobias Harris</v>
      </c>
      <c r="C50" t="str">
        <v>SF,PF</v>
      </c>
      <c r="D50" t="str">
        <v>PHI</v>
      </c>
      <c r="E50">
        <v>70</v>
      </c>
      <c r="F50">
        <v>34.5</v>
      </c>
      <c r="G50">
        <v>1</v>
      </c>
      <c r="H50">
        <v>3.2861111111111114</v>
      </c>
      <c r="I50">
        <v>0.46</v>
      </c>
      <c r="J50">
        <v>0.4</v>
      </c>
      <c r="K50">
        <v>0.34</v>
      </c>
      <c r="L50">
        <v>0.99</v>
      </c>
      <c r="M50">
        <v>0.83</v>
      </c>
      <c r="N50">
        <v>0.46</v>
      </c>
      <c r="O50">
        <v>-0.44</v>
      </c>
      <c r="P50">
        <v>0.19</v>
      </c>
      <c r="Q50">
        <v>0.15</v>
      </c>
      <c r="R50">
        <f>$H50 - sorted!$H$103</f>
        <v>2.5277777777777786</v>
      </c>
      <c r="S50">
        <f>$H50 - sorted!$H$133</f>
        <v>3.3238888888888889</v>
      </c>
      <c r="T50">
        <f t="shared" si="2"/>
        <v>16.140910518750243</v>
      </c>
      <c r="V50">
        <f t="shared" si="3"/>
        <v>211.96332379544347</v>
      </c>
      <c r="W50">
        <f t="shared" si="1"/>
        <v>15.974860613706788</v>
      </c>
      <c r="Y50">
        <f t="shared" si="4"/>
        <v>209.29592593249859</v>
      </c>
    </row>
    <row r="51" spans="2:25" x14ac:dyDescent="0.35">
      <c r="B51" t="str">
        <v>Russell Westbrook</v>
      </c>
      <c r="C51" t="str">
        <v>PG</v>
      </c>
      <c r="D51" t="str">
        <v>WAS</v>
      </c>
      <c r="E51">
        <v>67</v>
      </c>
      <c r="F51">
        <v>35.799999999999997</v>
      </c>
      <c r="G51">
        <v>1</v>
      </c>
      <c r="H51">
        <v>3.2662499999999999</v>
      </c>
      <c r="I51">
        <v>0.2</v>
      </c>
      <c r="J51">
        <v>-0.88</v>
      </c>
      <c r="K51">
        <v>-0.67</v>
      </c>
      <c r="L51">
        <v>1.87</v>
      </c>
      <c r="M51">
        <v>1.47</v>
      </c>
      <c r="N51">
        <v>3.53</v>
      </c>
      <c r="O51">
        <v>1.45</v>
      </c>
      <c r="P51">
        <v>-0.38</v>
      </c>
      <c r="Q51">
        <v>-3.08</v>
      </c>
      <c r="R51">
        <f>$H51 - sorted!$H$103</f>
        <v>2.5079166666666666</v>
      </c>
      <c r="S51">
        <f>$H51 - sorted!$H$133</f>
        <v>3.3040277777777773</v>
      </c>
      <c r="T51">
        <f t="shared" si="2"/>
        <v>16.014089078960058</v>
      </c>
      <c r="V51">
        <f t="shared" si="3"/>
        <v>206.57296917275312</v>
      </c>
      <c r="W51">
        <f t="shared" si="1"/>
        <v>15.878309258349219</v>
      </c>
      <c r="Y51">
        <f t="shared" si="4"/>
        <v>205.19215573765032</v>
      </c>
    </row>
    <row r="52" spans="2:25" x14ac:dyDescent="0.35">
      <c r="B52" t="str">
        <v xml:space="preserve">Jaren Jackson Jr. </v>
      </c>
      <c r="C52" t="str">
        <v>PF,C</v>
      </c>
      <c r="D52" t="str">
        <v>MEM</v>
      </c>
      <c r="E52">
        <v>58</v>
      </c>
      <c r="F52">
        <v>30.1</v>
      </c>
      <c r="G52">
        <v>1</v>
      </c>
      <c r="H52">
        <v>3.1819444444444445</v>
      </c>
      <c r="I52">
        <v>0.38</v>
      </c>
      <c r="J52">
        <v>-0.72</v>
      </c>
      <c r="K52">
        <v>1.41</v>
      </c>
      <c r="L52">
        <v>0.85</v>
      </c>
      <c r="M52">
        <v>0.12</v>
      </c>
      <c r="N52">
        <v>-0.51</v>
      </c>
      <c r="O52">
        <v>-0.17</v>
      </c>
      <c r="P52">
        <v>2.98</v>
      </c>
      <c r="Q52">
        <v>-0.39</v>
      </c>
      <c r="R52">
        <f>$H52 - sorted!$H$103</f>
        <v>2.4236111111111116</v>
      </c>
      <c r="S52">
        <f>$H52 - sorted!$H$133</f>
        <v>3.2197222222222219</v>
      </c>
      <c r="T52">
        <f t="shared" si="2"/>
        <v>15.47576310726328</v>
      </c>
      <c r="V52">
        <f t="shared" si="3"/>
        <v>200.92808480726711</v>
      </c>
      <c r="W52">
        <f t="shared" si="1"/>
        <v>15.468472386306953</v>
      </c>
      <c r="Y52">
        <f t="shared" si="4"/>
        <v>200.89460764778374</v>
      </c>
    </row>
    <row r="53" spans="2:25" x14ac:dyDescent="0.35">
      <c r="B53" t="str">
        <v>Jonas Valanciunas</v>
      </c>
      <c r="C53" t="str">
        <v>C</v>
      </c>
      <c r="D53" t="str">
        <v>MEM</v>
      </c>
      <c r="E53">
        <v>70</v>
      </c>
      <c r="F53">
        <v>27.2</v>
      </c>
      <c r="G53">
        <v>1</v>
      </c>
      <c r="H53">
        <v>3.1402777777777775</v>
      </c>
      <c r="I53">
        <v>2.76</v>
      </c>
      <c r="J53">
        <v>-0.3</v>
      </c>
      <c r="K53">
        <v>-1.1200000000000001</v>
      </c>
      <c r="L53">
        <v>0.22</v>
      </c>
      <c r="M53">
        <v>2.27</v>
      </c>
      <c r="N53">
        <v>-0.23</v>
      </c>
      <c r="O53">
        <v>-1.1399999999999999</v>
      </c>
      <c r="P53">
        <v>1.18</v>
      </c>
      <c r="Q53">
        <v>-0.41</v>
      </c>
      <c r="R53">
        <f>$H53 - sorted!$H$103</f>
        <v>2.3819444444444446</v>
      </c>
      <c r="S53">
        <f>$H53 - sorted!$H$133</f>
        <v>3.178055555555555</v>
      </c>
      <c r="T53">
        <f t="shared" si="2"/>
        <v>15.209704142668494</v>
      </c>
      <c r="V53">
        <f t="shared" si="3"/>
        <v>195.18121117201977</v>
      </c>
      <c r="W53">
        <f t="shared" si="1"/>
        <v>15.265917095347019</v>
      </c>
      <c r="Y53">
        <f>SUM(W47:W59)</f>
        <v>196.51941336304918</v>
      </c>
    </row>
    <row r="54" spans="2:25" x14ac:dyDescent="0.35">
      <c r="B54" t="str">
        <v>Domantas Sabonis</v>
      </c>
      <c r="C54" t="str">
        <v>PF,C</v>
      </c>
      <c r="D54" t="str">
        <v>IND</v>
      </c>
      <c r="E54">
        <v>64</v>
      </c>
      <c r="F54">
        <v>34.200000000000003</v>
      </c>
      <c r="G54">
        <v>1</v>
      </c>
      <c r="H54">
        <v>3.0222222222222226</v>
      </c>
      <c r="I54">
        <v>2.68</v>
      </c>
      <c r="J54">
        <v>-0.82</v>
      </c>
      <c r="K54">
        <v>-1.18</v>
      </c>
      <c r="L54">
        <v>0.75</v>
      </c>
      <c r="M54">
        <v>2.84</v>
      </c>
      <c r="N54">
        <v>1.1000000000000001</v>
      </c>
      <c r="O54">
        <v>-0.56000000000000005</v>
      </c>
      <c r="P54">
        <v>-0.14000000000000001</v>
      </c>
      <c r="Q54">
        <v>-1.27</v>
      </c>
      <c r="R54">
        <f>$H54 - sorted!$H$103</f>
        <v>2.2638888888888893</v>
      </c>
      <c r="S54">
        <f>$H54 - sorted!$H$133</f>
        <v>3.06</v>
      </c>
      <c r="T54">
        <f t="shared" si="2"/>
        <v>14.45587040964994</v>
      </c>
      <c r="V54">
        <f t="shared" si="3"/>
        <v>189.63033430735726</v>
      </c>
      <c r="W54">
        <f t="shared" si="1"/>
        <v>14.692010437627209</v>
      </c>
      <c r="Y54">
        <f t="shared" ref="Y54:Y59" si="5">SUM(W48:W60)</f>
        <v>192.29343480932175</v>
      </c>
    </row>
    <row r="55" spans="2:25" x14ac:dyDescent="0.35">
      <c r="B55" t="str">
        <v>Andre Drummond</v>
      </c>
      <c r="C55" t="str">
        <v>C</v>
      </c>
      <c r="D55" t="str">
        <v>CLE</v>
      </c>
      <c r="E55">
        <v>70</v>
      </c>
      <c r="F55">
        <v>31.2</v>
      </c>
      <c r="G55">
        <v>1</v>
      </c>
      <c r="H55">
        <v>2.9263888888888889</v>
      </c>
      <c r="I55">
        <v>2.89</v>
      </c>
      <c r="J55">
        <v>-4.09</v>
      </c>
      <c r="K55">
        <v>-1.37</v>
      </c>
      <c r="L55">
        <v>0.62</v>
      </c>
      <c r="M55">
        <v>2.99</v>
      </c>
      <c r="N55">
        <v>-0.16</v>
      </c>
      <c r="O55">
        <v>1.96</v>
      </c>
      <c r="P55">
        <v>2.69</v>
      </c>
      <c r="Q55">
        <v>-2.52</v>
      </c>
      <c r="R55">
        <f>$H55 - sorted!$H$103</f>
        <v>2.1680555555555561</v>
      </c>
      <c r="S55">
        <f>$H55 - sorted!$H$133</f>
        <v>2.9641666666666664</v>
      </c>
      <c r="T55">
        <f t="shared" si="2"/>
        <v>13.843934791081939</v>
      </c>
      <c r="W55">
        <f t="shared" si="1"/>
        <v>14.226133268419359</v>
      </c>
      <c r="Y55">
        <f t="shared" si="5"/>
        <v>188.57289922496966</v>
      </c>
    </row>
    <row r="56" spans="2:25" x14ac:dyDescent="0.35">
      <c r="B56" t="str">
        <v xml:space="preserve">Derrick White </v>
      </c>
      <c r="C56" t="str">
        <v>PG,SG</v>
      </c>
      <c r="D56" t="str">
        <v>SAS</v>
      </c>
      <c r="E56">
        <v>67</v>
      </c>
      <c r="F56">
        <v>28.1</v>
      </c>
      <c r="G56">
        <v>1</v>
      </c>
      <c r="H56">
        <v>2.8661111111111111</v>
      </c>
      <c r="I56">
        <v>0.24</v>
      </c>
      <c r="J56">
        <v>1.07</v>
      </c>
      <c r="K56">
        <v>-0.1</v>
      </c>
      <c r="L56">
        <v>0.03</v>
      </c>
      <c r="M56">
        <v>-0.38</v>
      </c>
      <c r="N56">
        <v>0.97</v>
      </c>
      <c r="O56">
        <v>0.22</v>
      </c>
      <c r="P56">
        <v>1.1499999999999999</v>
      </c>
      <c r="Q56">
        <v>-0.12</v>
      </c>
      <c r="R56">
        <f>$H56 - sorted!$H$103</f>
        <v>2.1077777777777778</v>
      </c>
      <c r="S56">
        <f>$H56 - sorted!$H$133</f>
        <v>2.9038888888888885</v>
      </c>
      <c r="T56">
        <f t="shared" si="2"/>
        <v>13.459036155634813</v>
      </c>
      <c r="W56">
        <f t="shared" si="1"/>
        <v>13.933103280830654</v>
      </c>
      <c r="Y56">
        <f t="shared" si="5"/>
        <v>184.48128234757897</v>
      </c>
    </row>
    <row r="57" spans="2:25" x14ac:dyDescent="0.35">
      <c r="B57" t="str">
        <v>D'Angelo Russell</v>
      </c>
      <c r="C57" t="str">
        <v>PG,SG</v>
      </c>
      <c r="D57" t="str">
        <v>MIN</v>
      </c>
      <c r="E57">
        <v>67</v>
      </c>
      <c r="F57">
        <v>31.3</v>
      </c>
      <c r="G57">
        <v>1</v>
      </c>
      <c r="H57">
        <v>2.8474999999999997</v>
      </c>
      <c r="I57">
        <v>-1.17</v>
      </c>
      <c r="J57">
        <v>0.9</v>
      </c>
      <c r="K57">
        <v>2.15</v>
      </c>
      <c r="L57">
        <v>1.17</v>
      </c>
      <c r="M57">
        <v>-0.46</v>
      </c>
      <c r="N57">
        <v>2.0099999999999998</v>
      </c>
      <c r="O57">
        <v>0.65</v>
      </c>
      <c r="P57">
        <v>-0.57999999999999996</v>
      </c>
      <c r="Q57">
        <v>-1.61</v>
      </c>
      <c r="R57">
        <f>$H57 - sorted!$H$103</f>
        <v>2.0891666666666664</v>
      </c>
      <c r="S57">
        <f>$H57 - sorted!$H$133</f>
        <v>2.8852777777777772</v>
      </c>
      <c r="T57">
        <f t="shared" si="2"/>
        <v>13.340196484782476</v>
      </c>
      <c r="W57">
        <f t="shared" si="1"/>
        <v>13.842628584201883</v>
      </c>
      <c r="Y57">
        <f t="shared" si="5"/>
        <v>180.61922813327624</v>
      </c>
    </row>
    <row r="58" spans="2:25" x14ac:dyDescent="0.35">
      <c r="B58" t="str">
        <v>Richaun Holmes</v>
      </c>
      <c r="C58" t="str">
        <v>PF,C</v>
      </c>
      <c r="D58" t="str">
        <v>SAC</v>
      </c>
      <c r="E58">
        <v>67</v>
      </c>
      <c r="F58">
        <v>25.3</v>
      </c>
      <c r="G58">
        <v>1</v>
      </c>
      <c r="H58">
        <v>2.7637500000000004</v>
      </c>
      <c r="I58">
        <v>3.01</v>
      </c>
      <c r="J58">
        <v>0.04</v>
      </c>
      <c r="K58">
        <v>-1.73</v>
      </c>
      <c r="L58">
        <v>-0.36</v>
      </c>
      <c r="M58">
        <v>1</v>
      </c>
      <c r="N58">
        <v>-0.84</v>
      </c>
      <c r="O58">
        <v>-0.22</v>
      </c>
      <c r="P58">
        <v>1.51</v>
      </c>
      <c r="Q58">
        <v>0.56000000000000005</v>
      </c>
      <c r="R58">
        <f>$H58 - sorted!$H$103</f>
        <v>2.0054166666666671</v>
      </c>
      <c r="S58">
        <f>$H58 - sorted!$H$133</f>
        <v>2.8015277777777778</v>
      </c>
      <c r="T58">
        <f t="shared" si="2"/>
        <v>12.805417965946964</v>
      </c>
      <c r="W58">
        <f t="shared" si="1"/>
        <v>13.435492449372417</v>
      </c>
      <c r="Y58">
        <f t="shared" si="5"/>
        <v>176.8402215882671</v>
      </c>
    </row>
    <row r="59" spans="2:25" x14ac:dyDescent="0.35">
      <c r="B59" t="str">
        <v>Thomas Bryant</v>
      </c>
      <c r="C59" t="str">
        <v>C</v>
      </c>
      <c r="D59" t="str">
        <v>WAS</v>
      </c>
      <c r="E59">
        <v>60</v>
      </c>
      <c r="F59">
        <v>27.5</v>
      </c>
      <c r="G59">
        <v>1</v>
      </c>
      <c r="H59">
        <v>2.7333333333333334</v>
      </c>
      <c r="I59">
        <v>3.06</v>
      </c>
      <c r="J59">
        <v>-0.37</v>
      </c>
      <c r="K59">
        <v>-0.83</v>
      </c>
      <c r="L59">
        <v>0.04</v>
      </c>
      <c r="M59">
        <v>0.95</v>
      </c>
      <c r="N59">
        <v>-0.35</v>
      </c>
      <c r="O59">
        <v>-0.97</v>
      </c>
      <c r="P59">
        <v>1.32</v>
      </c>
      <c r="Q59">
        <v>0.43</v>
      </c>
      <c r="R59">
        <f>$H59 - sorted!$H$103</f>
        <v>1.9750000000000003</v>
      </c>
      <c r="S59">
        <f>$H59 - sorted!$H$133</f>
        <v>2.7711111111111109</v>
      </c>
      <c r="T59">
        <f t="shared" si="2"/>
        <v>12.611194921792769</v>
      </c>
      <c r="W59">
        <f t="shared" si="1"/>
        <v>13.287627086971664</v>
      </c>
      <c r="Y59">
        <f t="shared" si="5"/>
        <v>173.04568580428435</v>
      </c>
    </row>
    <row r="60" spans="2:25" x14ac:dyDescent="0.35">
      <c r="B60" t="str">
        <v>CJ McCollum</v>
      </c>
      <c r="C60" t="str">
        <v>PG,SG</v>
      </c>
      <c r="D60" t="str">
        <v>POR</v>
      </c>
      <c r="E60">
        <v>65</v>
      </c>
      <c r="F60">
        <v>34.700000000000003</v>
      </c>
      <c r="G60">
        <v>1</v>
      </c>
      <c r="H60">
        <v>2.6993055555555556</v>
      </c>
      <c r="I60">
        <v>-0.14000000000000001</v>
      </c>
      <c r="J60">
        <v>0.15</v>
      </c>
      <c r="K60">
        <v>1.42</v>
      </c>
      <c r="L60">
        <v>1.35</v>
      </c>
      <c r="M60">
        <v>-0.25</v>
      </c>
      <c r="N60">
        <v>1</v>
      </c>
      <c r="O60">
        <v>-0.17</v>
      </c>
      <c r="P60">
        <v>0.12</v>
      </c>
      <c r="Q60">
        <v>-0.49</v>
      </c>
      <c r="R60">
        <f>$H60 - sorted!$H$103</f>
        <v>1.9409722222222225</v>
      </c>
      <c r="S60">
        <f>$H60 - sorted!$H$133</f>
        <v>2.7370833333333331</v>
      </c>
      <c r="T60">
        <f t="shared" si="2"/>
        <v>12.393913434040362</v>
      </c>
      <c r="W60">
        <f t="shared" si="1"/>
        <v>13.122206932687718</v>
      </c>
    </row>
    <row r="61" spans="2:25" x14ac:dyDescent="0.35">
      <c r="B61" t="str">
        <v>T.J. Warren</v>
      </c>
      <c r="C61" t="str">
        <v>SF,PF</v>
      </c>
      <c r="D61" t="str">
        <v>IND</v>
      </c>
      <c r="E61">
        <v>60</v>
      </c>
      <c r="F61">
        <v>32.5</v>
      </c>
      <c r="G61">
        <v>1</v>
      </c>
      <c r="H61">
        <v>2.666666666666667</v>
      </c>
      <c r="I61">
        <v>0.88</v>
      </c>
      <c r="J61">
        <v>0.66</v>
      </c>
      <c r="K61">
        <v>0.02</v>
      </c>
      <c r="L61">
        <v>0.81</v>
      </c>
      <c r="M61">
        <v>-0.1</v>
      </c>
      <c r="N61">
        <v>-0.28000000000000003</v>
      </c>
      <c r="O61">
        <v>0.99</v>
      </c>
      <c r="P61">
        <v>-7.0000000000000007E-2</v>
      </c>
      <c r="Q61">
        <v>0.28999999999999998</v>
      </c>
      <c r="R61">
        <f>$H61 - sorted!$H$103</f>
        <v>1.9083333333333339</v>
      </c>
      <c r="S61">
        <f>$H61 - sorted!$H$133</f>
        <v>2.7044444444444444</v>
      </c>
      <c r="T61">
        <f t="shared" si="2"/>
        <v>12.185500578441117</v>
      </c>
      <c r="W61">
        <f t="shared" si="1"/>
        <v>12.96353862143577</v>
      </c>
    </row>
    <row r="62" spans="2:25" x14ac:dyDescent="0.35">
      <c r="B62" t="str">
        <v>Al Horford</v>
      </c>
      <c r="C62" t="str">
        <v>PF,C</v>
      </c>
      <c r="D62" t="str">
        <v>OKL</v>
      </c>
      <c r="E62">
        <v>62</v>
      </c>
      <c r="F62">
        <v>30.2</v>
      </c>
      <c r="G62">
        <v>1</v>
      </c>
      <c r="H62">
        <v>2.5488888888888885</v>
      </c>
      <c r="I62">
        <v>0.41</v>
      </c>
      <c r="J62">
        <v>0.17</v>
      </c>
      <c r="K62">
        <v>-0.3</v>
      </c>
      <c r="L62">
        <v>-0.17</v>
      </c>
      <c r="M62">
        <v>1</v>
      </c>
      <c r="N62">
        <v>0.86</v>
      </c>
      <c r="O62">
        <v>-0.22</v>
      </c>
      <c r="P62">
        <v>0.94</v>
      </c>
      <c r="Q62">
        <v>0.27</v>
      </c>
      <c r="R62">
        <f>$H62 - sorted!$H$103</f>
        <v>1.7905555555555555</v>
      </c>
      <c r="S62">
        <f>$H62 - sorted!$H$133</f>
        <v>2.586666666666666</v>
      </c>
      <c r="T62">
        <f t="shared" si="2"/>
        <v>11.43344057185319</v>
      </c>
      <c r="W62">
        <f t="shared" si="1"/>
        <v>12.390982332322356</v>
      </c>
    </row>
    <row r="63" spans="2:25" x14ac:dyDescent="0.35">
      <c r="B63" t="str">
        <v>Mikal Bridges</v>
      </c>
      <c r="C63" t="str">
        <v>SG,SF</v>
      </c>
      <c r="D63" t="str">
        <v>PHX</v>
      </c>
      <c r="E63">
        <v>69</v>
      </c>
      <c r="F63">
        <v>31.6</v>
      </c>
      <c r="G63">
        <v>1</v>
      </c>
      <c r="H63">
        <v>2.4916666666666663</v>
      </c>
      <c r="I63">
        <v>0.51</v>
      </c>
      <c r="J63">
        <v>0.43</v>
      </c>
      <c r="K63">
        <v>0.01</v>
      </c>
      <c r="L63">
        <v>-0.39</v>
      </c>
      <c r="M63">
        <v>-0.1</v>
      </c>
      <c r="N63">
        <v>-0.21</v>
      </c>
      <c r="O63">
        <v>1.84</v>
      </c>
      <c r="P63">
        <v>0.46</v>
      </c>
      <c r="Q63">
        <v>0.05</v>
      </c>
      <c r="R63">
        <f>$H63 - sorted!$H$103</f>
        <v>1.7333333333333332</v>
      </c>
      <c r="S63">
        <f>$H63 - sorted!$H$133</f>
        <v>2.5294444444444437</v>
      </c>
      <c r="T63">
        <f t="shared" si="2"/>
        <v>11.06805292714302</v>
      </c>
      <c r="W63">
        <f t="shared" si="1"/>
        <v>12.112806399404047</v>
      </c>
    </row>
    <row r="64" spans="2:25" x14ac:dyDescent="0.35">
      <c r="B64" t="str">
        <v xml:space="preserve">Daniel Theis </v>
      </c>
      <c r="C64" t="str">
        <v>C</v>
      </c>
      <c r="D64" t="str">
        <v>BOS</v>
      </c>
      <c r="E64">
        <v>70</v>
      </c>
      <c r="F64">
        <v>26.1</v>
      </c>
      <c r="G64">
        <v>1</v>
      </c>
      <c r="H64">
        <v>2.4888888888888885</v>
      </c>
      <c r="I64">
        <v>1.71</v>
      </c>
      <c r="J64">
        <v>-0.1</v>
      </c>
      <c r="K64">
        <v>-1.1000000000000001</v>
      </c>
      <c r="L64">
        <v>-0.51</v>
      </c>
      <c r="M64">
        <v>0.89</v>
      </c>
      <c r="N64">
        <v>-0.39</v>
      </c>
      <c r="O64">
        <v>-0.56000000000000005</v>
      </c>
      <c r="P64">
        <v>1.92</v>
      </c>
      <c r="Q64">
        <v>0.7</v>
      </c>
      <c r="R64">
        <f>$H64 - sorted!$H$103</f>
        <v>1.7305555555555554</v>
      </c>
      <c r="S64">
        <f>$H64 - sorted!$H$133</f>
        <v>2.526666666666666</v>
      </c>
      <c r="T64">
        <f t="shared" si="2"/>
        <v>11.050315662836701</v>
      </c>
      <c r="W64">
        <f t="shared" si="1"/>
        <v>12.09930271334005</v>
      </c>
    </row>
    <row r="65" spans="2:23" x14ac:dyDescent="0.35">
      <c r="B65" t="str">
        <v>Collin Sexton</v>
      </c>
      <c r="C65" t="str">
        <v>PG,SG</v>
      </c>
      <c r="D65" t="str">
        <v>CLE</v>
      </c>
      <c r="E65">
        <v>70</v>
      </c>
      <c r="F65">
        <v>34.9</v>
      </c>
      <c r="G65">
        <v>1</v>
      </c>
      <c r="H65">
        <v>2.401388888888889</v>
      </c>
      <c r="I65">
        <v>0.6</v>
      </c>
      <c r="J65">
        <v>1.7</v>
      </c>
      <c r="K65">
        <v>0.32</v>
      </c>
      <c r="L65">
        <v>1.44</v>
      </c>
      <c r="M65">
        <v>-0.48</v>
      </c>
      <c r="N65">
        <v>0.72</v>
      </c>
      <c r="O65">
        <v>0.53</v>
      </c>
      <c r="P65">
        <v>-1.01</v>
      </c>
      <c r="Q65">
        <v>-1.35</v>
      </c>
      <c r="R65">
        <f>$H65 - sorted!$H$103</f>
        <v>1.6430555555555559</v>
      </c>
      <c r="S65">
        <f>$H65 - sorted!$H$133</f>
        <v>2.4391666666666665</v>
      </c>
      <c r="T65">
        <f t="shared" si="2"/>
        <v>10.491591837187658</v>
      </c>
      <c r="W65">
        <f t="shared" si="1"/>
        <v>11.673936602324192</v>
      </c>
    </row>
    <row r="66" spans="2:23" x14ac:dyDescent="0.35">
      <c r="B66" t="str">
        <v>Dejounte Murray</v>
      </c>
      <c r="C66" t="str">
        <v>PG,SG</v>
      </c>
      <c r="D66" t="str">
        <v>SAS</v>
      </c>
      <c r="E66">
        <v>67</v>
      </c>
      <c r="F66">
        <v>28.3</v>
      </c>
      <c r="G66">
        <v>1</v>
      </c>
      <c r="H66">
        <v>2.3915277777777781</v>
      </c>
      <c r="I66">
        <v>0.17</v>
      </c>
      <c r="J66">
        <v>0.43</v>
      </c>
      <c r="K66">
        <v>-0.85</v>
      </c>
      <c r="L66">
        <v>-0.16</v>
      </c>
      <c r="M66">
        <v>0.67</v>
      </c>
      <c r="N66">
        <v>1.17</v>
      </c>
      <c r="O66">
        <v>2.39</v>
      </c>
      <c r="P66">
        <v>-0.48</v>
      </c>
      <c r="Q66">
        <v>-0.77</v>
      </c>
      <c r="R66">
        <f>$H66 - sorted!$H$103</f>
        <v>1.6331944444444451</v>
      </c>
      <c r="S66">
        <f>$H66 - sorted!$H$133</f>
        <v>2.4293055555555556</v>
      </c>
      <c r="T66">
        <f t="shared" si="2"/>
        <v>10.428624548900226</v>
      </c>
      <c r="W66">
        <f t="shared" si="1"/>
        <v>11.625998516797008</v>
      </c>
    </row>
    <row r="67" spans="2:23" x14ac:dyDescent="0.35">
      <c r="B67" t="str">
        <v>Jaylen Brown</v>
      </c>
      <c r="C67" t="str">
        <v>SG,SF</v>
      </c>
      <c r="D67" t="str">
        <v>BOS</v>
      </c>
      <c r="E67">
        <v>70</v>
      </c>
      <c r="F67">
        <v>34.4</v>
      </c>
      <c r="G67">
        <v>1</v>
      </c>
      <c r="H67">
        <v>2.3722222222222222</v>
      </c>
      <c r="I67">
        <v>0.73</v>
      </c>
      <c r="J67">
        <v>-0.55000000000000004</v>
      </c>
      <c r="K67">
        <v>1</v>
      </c>
      <c r="L67">
        <v>1.19</v>
      </c>
      <c r="M67">
        <v>0.76</v>
      </c>
      <c r="N67">
        <v>-0.17</v>
      </c>
      <c r="O67">
        <v>0.77</v>
      </c>
      <c r="P67">
        <v>-0.28999999999999998</v>
      </c>
      <c r="Q67">
        <v>-1</v>
      </c>
      <c r="R67">
        <f>$H67 - sorted!$H$103</f>
        <v>1.6138888888888892</v>
      </c>
      <c r="S67">
        <f>$H67 - sorted!$H$133</f>
        <v>2.4099999999999997</v>
      </c>
      <c r="T67">
        <f t="shared" ref="T67:T98" si="6">1870 * $R67/($AC$7 * 1)</f>
        <v>10.305350561971307</v>
      </c>
      <c r="W67">
        <f t="shared" si="1"/>
        <v>11.532147898652237</v>
      </c>
    </row>
    <row r="68" spans="2:23" x14ac:dyDescent="0.35">
      <c r="B68" t="str">
        <v>Jrue Holiday</v>
      </c>
      <c r="C68" t="str">
        <v>PG,SG</v>
      </c>
      <c r="D68" t="str">
        <v>MIL</v>
      </c>
      <c r="E68">
        <v>63</v>
      </c>
      <c r="F68">
        <v>31.4</v>
      </c>
      <c r="G68">
        <v>1</v>
      </c>
      <c r="H68">
        <v>2.31</v>
      </c>
      <c r="I68">
        <v>0.17</v>
      </c>
      <c r="J68">
        <v>-0.27</v>
      </c>
      <c r="K68">
        <v>0.33</v>
      </c>
      <c r="L68">
        <v>0.67</v>
      </c>
      <c r="M68">
        <v>-0.17</v>
      </c>
      <c r="N68">
        <v>1.48</v>
      </c>
      <c r="O68">
        <v>1.45</v>
      </c>
      <c r="P68">
        <v>0.5</v>
      </c>
      <c r="Q68">
        <v>-1.52</v>
      </c>
      <c r="R68">
        <f>$H68 - sorted!$H$103</f>
        <v>1.551666666666667</v>
      </c>
      <c r="S68">
        <f>$H68 - sorted!$H$133</f>
        <v>2.3477777777777775</v>
      </c>
      <c r="T68">
        <f t="shared" si="6"/>
        <v>9.9080358415097631</v>
      </c>
      <c r="W68">
        <f t="shared" ref="W68:W131" si="7">1870 * $H68/($AD$7 * 1)</f>
        <v>11.229665330818735</v>
      </c>
    </row>
    <row r="69" spans="2:23" x14ac:dyDescent="0.35">
      <c r="B69" t="str">
        <v>Gordon Hayward</v>
      </c>
      <c r="C69" t="str">
        <v>SG,SF</v>
      </c>
      <c r="D69" t="str">
        <v>CHA</v>
      </c>
      <c r="E69">
        <v>58</v>
      </c>
      <c r="F69">
        <v>33.200000000000003</v>
      </c>
      <c r="G69">
        <v>1</v>
      </c>
      <c r="H69">
        <v>2.2877777777777779</v>
      </c>
      <c r="I69">
        <v>0.56000000000000005</v>
      </c>
      <c r="J69">
        <v>1.1000000000000001</v>
      </c>
      <c r="K69">
        <v>0.09</v>
      </c>
      <c r="L69">
        <v>0.96</v>
      </c>
      <c r="M69">
        <v>0.53</v>
      </c>
      <c r="N69">
        <v>0.72</v>
      </c>
      <c r="O69">
        <v>-0.46</v>
      </c>
      <c r="P69">
        <v>-0.31</v>
      </c>
      <c r="Q69">
        <v>-0.35</v>
      </c>
      <c r="R69">
        <f>$H69 - sorted!$H$103</f>
        <v>1.5294444444444448</v>
      </c>
      <c r="S69">
        <f>$H69 - sorted!$H$133</f>
        <v>2.3255555555555554</v>
      </c>
      <c r="T69">
        <f t="shared" si="6"/>
        <v>9.7661377270592133</v>
      </c>
      <c r="W69">
        <f t="shared" si="7"/>
        <v>11.121635842306773</v>
      </c>
    </row>
    <row r="70" spans="2:23" x14ac:dyDescent="0.35">
      <c r="B70" t="str">
        <v>Wendell Carter Jr.</v>
      </c>
      <c r="C70" t="str">
        <v>C</v>
      </c>
      <c r="D70" t="str">
        <v>CHI</v>
      </c>
      <c r="E70">
        <v>67</v>
      </c>
      <c r="F70">
        <v>32.6</v>
      </c>
      <c r="G70">
        <v>1</v>
      </c>
      <c r="H70">
        <v>2.2705555555555561</v>
      </c>
      <c r="I70">
        <v>1.61</v>
      </c>
      <c r="J70">
        <v>-0.52</v>
      </c>
      <c r="K70">
        <v>-1.5</v>
      </c>
      <c r="L70">
        <v>-7.0000000000000007E-2</v>
      </c>
      <c r="M70">
        <v>2.13</v>
      </c>
      <c r="N70">
        <v>-0.59</v>
      </c>
      <c r="O70">
        <v>0.02</v>
      </c>
      <c r="P70">
        <v>1.66</v>
      </c>
      <c r="Q70">
        <v>-0.3</v>
      </c>
      <c r="R70">
        <f>$H70 - sorted!$H$103</f>
        <v>1.512222222222223</v>
      </c>
      <c r="S70">
        <f>$H70 - sorted!$H$133</f>
        <v>2.3083333333333336</v>
      </c>
      <c r="T70">
        <f t="shared" si="6"/>
        <v>9.6561666883600381</v>
      </c>
      <c r="W70">
        <f t="shared" si="7"/>
        <v>11.037912988710001</v>
      </c>
    </row>
    <row r="71" spans="2:23" x14ac:dyDescent="0.35">
      <c r="B71" t="str">
        <v>Buddy Hield</v>
      </c>
      <c r="C71" t="str">
        <v>SG</v>
      </c>
      <c r="D71" t="str">
        <v>SAC</v>
      </c>
      <c r="E71">
        <v>70</v>
      </c>
      <c r="F71">
        <v>29.6</v>
      </c>
      <c r="G71">
        <v>1</v>
      </c>
      <c r="H71">
        <v>2.2652777777777779</v>
      </c>
      <c r="I71">
        <v>-0.05</v>
      </c>
      <c r="J71">
        <v>0.51</v>
      </c>
      <c r="K71">
        <v>2.54</v>
      </c>
      <c r="L71">
        <v>0.9</v>
      </c>
      <c r="M71">
        <v>-0.17</v>
      </c>
      <c r="N71">
        <v>0.23</v>
      </c>
      <c r="O71">
        <v>-0.1</v>
      </c>
      <c r="P71">
        <v>-0.82</v>
      </c>
      <c r="Q71">
        <v>-0.71</v>
      </c>
      <c r="R71">
        <f>$H71 - sorted!$H$103</f>
        <v>1.5069444444444449</v>
      </c>
      <c r="S71">
        <f>$H71 - sorted!$H$133</f>
        <v>2.3030555555555554</v>
      </c>
      <c r="T71">
        <f t="shared" si="6"/>
        <v>9.6224658861780288</v>
      </c>
      <c r="W71">
        <f t="shared" si="7"/>
        <v>11.012255985188407</v>
      </c>
    </row>
    <row r="72" spans="2:23" x14ac:dyDescent="0.35">
      <c r="B72" t="str">
        <v>Jarrett Allen</v>
      </c>
      <c r="C72" t="str">
        <v>C</v>
      </c>
      <c r="D72" t="str">
        <v>BRO</v>
      </c>
      <c r="E72">
        <v>70</v>
      </c>
      <c r="F72">
        <v>26.4</v>
      </c>
      <c r="G72">
        <v>1</v>
      </c>
      <c r="H72">
        <v>2.2069444444444444</v>
      </c>
      <c r="I72">
        <v>3.03</v>
      </c>
      <c r="J72">
        <v>-1.75</v>
      </c>
      <c r="K72">
        <v>-1.71</v>
      </c>
      <c r="L72">
        <v>-0.35</v>
      </c>
      <c r="M72">
        <v>1.96</v>
      </c>
      <c r="N72">
        <v>-0.56000000000000005</v>
      </c>
      <c r="O72">
        <v>-0.94</v>
      </c>
      <c r="P72">
        <v>2.1800000000000002</v>
      </c>
      <c r="Q72">
        <v>0.41</v>
      </c>
      <c r="R72">
        <f>$H72 - sorted!$H$103</f>
        <v>1.4486111111111113</v>
      </c>
      <c r="S72">
        <f>$H72 - sorted!$H$133</f>
        <v>2.2447222222222218</v>
      </c>
      <c r="T72">
        <f t="shared" si="6"/>
        <v>9.2499833357453305</v>
      </c>
      <c r="W72">
        <f t="shared" si="7"/>
        <v>10.7286785778445</v>
      </c>
    </row>
    <row r="73" spans="2:23" x14ac:dyDescent="0.35">
      <c r="B73" t="str">
        <v>De'Aaron Fox</v>
      </c>
      <c r="C73" t="str">
        <v>PG</v>
      </c>
      <c r="D73" t="str">
        <v>SAC</v>
      </c>
      <c r="E73">
        <v>65</v>
      </c>
      <c r="F73">
        <v>33.6</v>
      </c>
      <c r="G73">
        <v>1</v>
      </c>
      <c r="H73">
        <v>2.1937499999999996</v>
      </c>
      <c r="I73">
        <v>0.84</v>
      </c>
      <c r="J73">
        <v>-1.55</v>
      </c>
      <c r="K73">
        <v>-0.41</v>
      </c>
      <c r="L73">
        <v>1.38</v>
      </c>
      <c r="M73">
        <v>-0.26</v>
      </c>
      <c r="N73">
        <v>2.76</v>
      </c>
      <c r="O73">
        <v>1.67</v>
      </c>
      <c r="P73">
        <v>0</v>
      </c>
      <c r="Q73">
        <v>-2</v>
      </c>
      <c r="R73">
        <f>$H73 - sorted!$H$103</f>
        <v>1.4354166666666666</v>
      </c>
      <c r="S73">
        <f>$H73 - sorted!$H$133</f>
        <v>2.2315277777777771</v>
      </c>
      <c r="T73">
        <f t="shared" si="6"/>
        <v>9.1657313302903134</v>
      </c>
      <c r="W73">
        <f t="shared" si="7"/>
        <v>10.664536069040517</v>
      </c>
    </row>
    <row r="74" spans="2:23" x14ac:dyDescent="0.35">
      <c r="B74" t="str">
        <v>Norman Powell</v>
      </c>
      <c r="C74" t="str">
        <v>SG,SF</v>
      </c>
      <c r="D74" t="str">
        <v>TOR</v>
      </c>
      <c r="E74">
        <v>55</v>
      </c>
      <c r="F74">
        <v>27.8</v>
      </c>
      <c r="G74">
        <v>1</v>
      </c>
      <c r="H74">
        <v>2.1236111111111113</v>
      </c>
      <c r="I74">
        <v>1.04</v>
      </c>
      <c r="J74">
        <v>0.97</v>
      </c>
      <c r="K74">
        <v>0.81</v>
      </c>
      <c r="L74">
        <v>0.39</v>
      </c>
      <c r="M74">
        <v>-0.5</v>
      </c>
      <c r="N74">
        <v>-0.36</v>
      </c>
      <c r="O74">
        <v>0.68</v>
      </c>
      <c r="P74">
        <v>-0.34</v>
      </c>
      <c r="Q74">
        <v>0.09</v>
      </c>
      <c r="R74">
        <f>$H74 - sorted!$H$103</f>
        <v>1.3652777777777783</v>
      </c>
      <c r="S74">
        <f>$H74 - sorted!$H$133</f>
        <v>2.1613888888888888</v>
      </c>
      <c r="T74">
        <f t="shared" si="6"/>
        <v>8.717865406555763</v>
      </c>
      <c r="W74">
        <f t="shared" si="7"/>
        <v>10.323567995924632</v>
      </c>
    </row>
    <row r="75" spans="2:23" x14ac:dyDescent="0.35">
      <c r="B75" t="str">
        <v>Duncan Robinson</v>
      </c>
      <c r="C75" t="str">
        <v>SG,SF</v>
      </c>
      <c r="D75" t="str">
        <v>MIA</v>
      </c>
      <c r="E75">
        <v>70</v>
      </c>
      <c r="F75">
        <v>30.2</v>
      </c>
      <c r="G75">
        <v>1</v>
      </c>
      <c r="H75">
        <v>2.0513888888888889</v>
      </c>
      <c r="I75">
        <v>0.26</v>
      </c>
      <c r="J75">
        <v>0.56999999999999995</v>
      </c>
      <c r="K75">
        <v>2.61</v>
      </c>
      <c r="L75">
        <v>0.06</v>
      </c>
      <c r="M75">
        <v>-0.65</v>
      </c>
      <c r="N75">
        <v>-0.37</v>
      </c>
      <c r="O75">
        <v>-0.57999999999999996</v>
      </c>
      <c r="P75">
        <v>-0.53</v>
      </c>
      <c r="Q75">
        <v>0.74</v>
      </c>
      <c r="R75">
        <f>$H75 - sorted!$H$103</f>
        <v>1.2930555555555558</v>
      </c>
      <c r="S75">
        <f>$H75 - sorted!$H$133</f>
        <v>2.0891666666666664</v>
      </c>
      <c r="T75">
        <f t="shared" si="6"/>
        <v>8.2566965345914696</v>
      </c>
      <c r="W75">
        <f t="shared" si="7"/>
        <v>9.9724721582607465</v>
      </c>
    </row>
    <row r="76" spans="2:23" x14ac:dyDescent="0.35">
      <c r="B76" t="str">
        <v>Clint Capela</v>
      </c>
      <c r="C76" t="str">
        <v>C</v>
      </c>
      <c r="D76" t="str">
        <v>ATL</v>
      </c>
      <c r="E76">
        <v>59</v>
      </c>
      <c r="F76">
        <v>29.7</v>
      </c>
      <c r="G76">
        <v>1</v>
      </c>
      <c r="H76">
        <v>1.9584722222222226</v>
      </c>
      <c r="I76">
        <v>3.14</v>
      </c>
      <c r="J76">
        <v>-2.86</v>
      </c>
      <c r="K76">
        <v>-1.73</v>
      </c>
      <c r="L76">
        <v>-0.22</v>
      </c>
      <c r="M76">
        <v>2.42</v>
      </c>
      <c r="N76">
        <v>-0.56999999999999995</v>
      </c>
      <c r="O76">
        <v>-0.15</v>
      </c>
      <c r="P76">
        <v>2.4700000000000002</v>
      </c>
      <c r="Q76">
        <v>-0.11</v>
      </c>
      <c r="R76">
        <f>$H76 - sorted!$H$103</f>
        <v>1.2001388888888895</v>
      </c>
      <c r="S76">
        <f>$H76 - sorted!$H$133</f>
        <v>1.9962500000000003</v>
      </c>
      <c r="T76">
        <f t="shared" si="6"/>
        <v>7.6633850435451034</v>
      </c>
      <c r="W76">
        <f t="shared" si="7"/>
        <v>9.5207738594200961</v>
      </c>
    </row>
    <row r="77" spans="2:23" x14ac:dyDescent="0.35">
      <c r="B77" t="str">
        <v xml:space="preserve">Hassan Whiteside </v>
      </c>
      <c r="C77" t="str">
        <v>PF,C</v>
      </c>
      <c r="D77" t="str">
        <v>SAC</v>
      </c>
      <c r="E77">
        <v>60</v>
      </c>
      <c r="F77">
        <v>22.4</v>
      </c>
      <c r="G77">
        <v>1</v>
      </c>
      <c r="H77">
        <v>1.9083333333333334</v>
      </c>
      <c r="I77">
        <v>2.6</v>
      </c>
      <c r="J77">
        <v>-1.06</v>
      </c>
      <c r="K77">
        <v>-1.66</v>
      </c>
      <c r="L77">
        <v>-0.43</v>
      </c>
      <c r="M77">
        <v>1.68</v>
      </c>
      <c r="N77">
        <v>-0.91</v>
      </c>
      <c r="O77">
        <v>-1.55</v>
      </c>
      <c r="P77">
        <v>3.14</v>
      </c>
      <c r="Q77">
        <v>0.48</v>
      </c>
      <c r="R77">
        <f>$H77 - sorted!$H$103</f>
        <v>1.1500000000000004</v>
      </c>
      <c r="S77">
        <f>$H77 - sorted!$H$133</f>
        <v>1.9461111111111111</v>
      </c>
      <c r="T77">
        <f t="shared" si="6"/>
        <v>7.3432274228160441</v>
      </c>
      <c r="W77">
        <f t="shared" si="7"/>
        <v>9.2770323259649725</v>
      </c>
    </row>
    <row r="78" spans="2:23" x14ac:dyDescent="0.35">
      <c r="B78" t="str">
        <v>Malcolm Brogdon</v>
      </c>
      <c r="C78" t="str">
        <v>PG,SG</v>
      </c>
      <c r="D78" t="str">
        <v>IND</v>
      </c>
      <c r="E78">
        <v>62</v>
      </c>
      <c r="F78">
        <v>30.8</v>
      </c>
      <c r="G78">
        <v>1</v>
      </c>
      <c r="H78">
        <v>1.8083333333333338</v>
      </c>
      <c r="I78">
        <v>-0.47</v>
      </c>
      <c r="J78">
        <v>1.91</v>
      </c>
      <c r="K78">
        <v>0.09</v>
      </c>
      <c r="L78">
        <v>0.42</v>
      </c>
      <c r="M78">
        <v>0.05</v>
      </c>
      <c r="N78">
        <v>2.56</v>
      </c>
      <c r="O78">
        <v>-0.7</v>
      </c>
      <c r="P78">
        <v>-0.79</v>
      </c>
      <c r="Q78">
        <v>-0.97</v>
      </c>
      <c r="R78">
        <f>$H78 - sorted!$H$103</f>
        <v>1.0500000000000007</v>
      </c>
      <c r="S78">
        <f>$H78 - sorted!$H$133</f>
        <v>1.8461111111111115</v>
      </c>
      <c r="T78">
        <f t="shared" si="6"/>
        <v>6.7046859077885648</v>
      </c>
      <c r="W78">
        <f t="shared" si="7"/>
        <v>8.7908996276611351</v>
      </c>
    </row>
    <row r="79" spans="2:23" x14ac:dyDescent="0.35">
      <c r="B79" t="str">
        <v xml:space="preserve">Kemba Walker </v>
      </c>
      <c r="C79" t="str">
        <v>PG</v>
      </c>
      <c r="D79" t="str">
        <v>BOS</v>
      </c>
      <c r="E79">
        <v>48</v>
      </c>
      <c r="F79">
        <v>30.7</v>
      </c>
      <c r="G79">
        <v>1</v>
      </c>
      <c r="H79">
        <v>1.7066666666666663</v>
      </c>
      <c r="I79">
        <v>-0.93</v>
      </c>
      <c r="J79">
        <v>1.66</v>
      </c>
      <c r="K79">
        <v>1.68</v>
      </c>
      <c r="L79">
        <v>0.87</v>
      </c>
      <c r="M79">
        <v>-0.48</v>
      </c>
      <c r="N79">
        <v>0.84</v>
      </c>
      <c r="O79">
        <v>-0.12</v>
      </c>
      <c r="P79">
        <v>-0.34</v>
      </c>
      <c r="Q79">
        <v>-0.62</v>
      </c>
      <c r="R79">
        <f>$H79 - sorted!$H$103</f>
        <v>0.94833333333333325</v>
      </c>
      <c r="S79">
        <f>$H79 - sorted!$H$133</f>
        <v>1.744444444444444</v>
      </c>
      <c r="T79">
        <f t="shared" si="6"/>
        <v>6.0555020341772865</v>
      </c>
      <c r="W79">
        <f t="shared" si="7"/>
        <v>8.2966647177188921</v>
      </c>
    </row>
    <row r="80" spans="2:23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1.6430555555555557</v>
      </c>
      <c r="I80">
        <v>0.64</v>
      </c>
      <c r="J80">
        <v>0.39</v>
      </c>
      <c r="K80">
        <v>0.33</v>
      </c>
      <c r="L80">
        <v>-0.46</v>
      </c>
      <c r="M80">
        <v>0.36</v>
      </c>
      <c r="N80">
        <v>-0.54</v>
      </c>
      <c r="O80">
        <v>-1.4</v>
      </c>
      <c r="P80">
        <v>1.63</v>
      </c>
      <c r="Q80">
        <v>0.74</v>
      </c>
      <c r="R80">
        <f>$H80 - sorted!$H$103</f>
        <v>0.88472222222222263</v>
      </c>
      <c r="S80">
        <f>$H80 - sorted!$H$133</f>
        <v>1.6808333333333334</v>
      </c>
      <c r="T80">
        <f t="shared" si="6"/>
        <v>5.649318681562586</v>
      </c>
      <c r="W80">
        <f t="shared" si="7"/>
        <v>7.9874303068533941</v>
      </c>
    </row>
    <row r="81" spans="2:23" x14ac:dyDescent="0.35">
      <c r="B81" t="str">
        <v>Michael Porter Jr.</v>
      </c>
      <c r="C81" t="str">
        <v>SF,PF</v>
      </c>
      <c r="D81" t="str">
        <v>DEN</v>
      </c>
      <c r="E81">
        <v>64</v>
      </c>
      <c r="F81">
        <v>26.4</v>
      </c>
      <c r="G81">
        <v>1</v>
      </c>
      <c r="H81">
        <v>1.626666666666666</v>
      </c>
      <c r="I81">
        <v>0.69</v>
      </c>
      <c r="J81">
        <v>0.65</v>
      </c>
      <c r="K81">
        <v>0.59</v>
      </c>
      <c r="L81">
        <v>0.25</v>
      </c>
      <c r="M81">
        <v>0.8</v>
      </c>
      <c r="N81">
        <v>-0.7</v>
      </c>
      <c r="O81">
        <v>-0.27</v>
      </c>
      <c r="P81">
        <v>-0.22</v>
      </c>
      <c r="Q81">
        <v>0.04</v>
      </c>
      <c r="R81">
        <f>$H81 - sorted!$H$103</f>
        <v>0.86833333333333296</v>
      </c>
      <c r="S81">
        <f>$H81 - sorted!$H$133</f>
        <v>1.6644444444444437</v>
      </c>
      <c r="T81">
        <f t="shared" si="6"/>
        <v>5.5446688221552991</v>
      </c>
      <c r="W81">
        <f t="shared" si="7"/>
        <v>7.9077585590758162</v>
      </c>
    </row>
    <row r="82" spans="2:23" x14ac:dyDescent="0.35">
      <c r="B82" t="str">
        <v>Lauri Markkanen</v>
      </c>
      <c r="C82" t="str">
        <v>PF,C</v>
      </c>
      <c r="D82" t="str">
        <v>CHI</v>
      </c>
      <c r="E82">
        <v>50</v>
      </c>
      <c r="F82">
        <v>32.5</v>
      </c>
      <c r="G82">
        <v>1</v>
      </c>
      <c r="H82">
        <v>1.6041666666666667</v>
      </c>
      <c r="I82">
        <v>-0.75</v>
      </c>
      <c r="J82">
        <v>1.1000000000000001</v>
      </c>
      <c r="K82">
        <v>1.01</v>
      </c>
      <c r="L82">
        <v>0.67</v>
      </c>
      <c r="M82">
        <v>1</v>
      </c>
      <c r="N82">
        <v>-0.44</v>
      </c>
      <c r="O82">
        <v>0.05</v>
      </c>
      <c r="P82">
        <v>0.02</v>
      </c>
      <c r="Q82">
        <v>-0.35</v>
      </c>
      <c r="R82">
        <f>$H82 - sorted!$H$103</f>
        <v>0.84583333333333366</v>
      </c>
      <c r="S82">
        <f>$H82 - sorted!$H$133</f>
        <v>1.6419444444444444</v>
      </c>
      <c r="T82">
        <f t="shared" si="6"/>
        <v>5.4009969812741199</v>
      </c>
      <c r="W82">
        <f t="shared" si="7"/>
        <v>7.7983787019574562</v>
      </c>
    </row>
    <row r="83" spans="2:23" x14ac:dyDescent="0.35">
      <c r="B83" t="str">
        <v>Ivica Zubac</v>
      </c>
      <c r="C83" t="str">
        <v>C</v>
      </c>
      <c r="D83" t="str">
        <v>LAC</v>
      </c>
      <c r="E83">
        <v>68</v>
      </c>
      <c r="F83">
        <v>26.1</v>
      </c>
      <c r="G83">
        <v>1</v>
      </c>
      <c r="H83">
        <v>1.5583333333333331</v>
      </c>
      <c r="I83">
        <v>2.38</v>
      </c>
      <c r="J83">
        <v>-0.47</v>
      </c>
      <c r="K83">
        <v>-1.73</v>
      </c>
      <c r="L83">
        <v>-0.25</v>
      </c>
      <c r="M83">
        <v>1.8</v>
      </c>
      <c r="N83">
        <v>-0.47</v>
      </c>
      <c r="O83">
        <v>-1.47</v>
      </c>
      <c r="P83">
        <v>1.51</v>
      </c>
      <c r="Q83">
        <v>0.35</v>
      </c>
      <c r="R83">
        <f>$H83 - sorted!$H$103</f>
        <v>0.8</v>
      </c>
      <c r="S83">
        <f>$H83 - sorted!$H$133</f>
        <v>1.5961111111111108</v>
      </c>
      <c r="T83">
        <f t="shared" si="6"/>
        <v>5.1083321202198553</v>
      </c>
      <c r="W83">
        <f t="shared" si="7"/>
        <v>7.5755678819015273</v>
      </c>
    </row>
    <row r="84" spans="2:23" x14ac:dyDescent="0.35">
      <c r="B84" t="str">
        <v>Kelly Oubre Jr.</v>
      </c>
      <c r="C84" t="str">
        <v>SF,PF</v>
      </c>
      <c r="D84" t="str">
        <v>GSW</v>
      </c>
      <c r="E84">
        <v>64</v>
      </c>
      <c r="F84">
        <v>31.6</v>
      </c>
      <c r="G84">
        <v>1</v>
      </c>
      <c r="H84">
        <v>1.4755555555555555</v>
      </c>
      <c r="I84">
        <v>-0.39</v>
      </c>
      <c r="J84">
        <v>-0.01</v>
      </c>
      <c r="K84">
        <v>0.45</v>
      </c>
      <c r="L84">
        <v>0.6</v>
      </c>
      <c r="M84">
        <v>0.22</v>
      </c>
      <c r="N84">
        <v>-0.56999999999999995</v>
      </c>
      <c r="O84">
        <v>0.8</v>
      </c>
      <c r="P84">
        <v>0.55000000000000004</v>
      </c>
      <c r="Q84">
        <v>0.01</v>
      </c>
      <c r="R84">
        <f>$H84 - sorted!$H$103</f>
        <v>0.71722222222222243</v>
      </c>
      <c r="S84">
        <f>$H84 - sorted!$H$133</f>
        <v>1.5133333333333332</v>
      </c>
      <c r="T84">
        <f t="shared" si="6"/>
        <v>4.579761643891552</v>
      </c>
      <c r="W84">
        <f t="shared" si="7"/>
        <v>7.173158037194459</v>
      </c>
    </row>
    <row r="85" spans="2:23" x14ac:dyDescent="0.35">
      <c r="B85" t="str">
        <v>Eric Bledsoe</v>
      </c>
      <c r="C85" t="str">
        <v>PG,SG</v>
      </c>
      <c r="D85" t="str">
        <v>NOP</v>
      </c>
      <c r="E85">
        <v>62</v>
      </c>
      <c r="F85">
        <v>29</v>
      </c>
      <c r="G85">
        <v>1</v>
      </c>
      <c r="H85">
        <v>1.4638888888888888</v>
      </c>
      <c r="I85">
        <v>0.51</v>
      </c>
      <c r="J85">
        <v>0.49</v>
      </c>
      <c r="K85">
        <v>-0.32</v>
      </c>
      <c r="L85">
        <v>0.32</v>
      </c>
      <c r="M85">
        <v>0.03</v>
      </c>
      <c r="N85">
        <v>1.51</v>
      </c>
      <c r="O85">
        <v>0.51</v>
      </c>
      <c r="P85">
        <v>-0.28999999999999998</v>
      </c>
      <c r="Q85">
        <v>-1.06</v>
      </c>
      <c r="R85">
        <f>$H85 - sorted!$H$103</f>
        <v>0.70555555555555571</v>
      </c>
      <c r="S85">
        <f>$H85 - sorted!$H$133</f>
        <v>1.5016666666666665</v>
      </c>
      <c r="T85">
        <f t="shared" si="6"/>
        <v>4.505265133805012</v>
      </c>
      <c r="W85">
        <f t="shared" si="7"/>
        <v>7.1164425557256781</v>
      </c>
    </row>
    <row r="86" spans="2:23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1.4194444444444443</v>
      </c>
      <c r="I86">
        <v>0.27</v>
      </c>
      <c r="J86">
        <v>-0.49</v>
      </c>
      <c r="K86">
        <v>-0.09</v>
      </c>
      <c r="L86">
        <v>-0.33</v>
      </c>
      <c r="M86">
        <v>0.25</v>
      </c>
      <c r="N86">
        <v>-0.4</v>
      </c>
      <c r="O86">
        <v>1.6</v>
      </c>
      <c r="P86">
        <v>0.5</v>
      </c>
      <c r="Q86">
        <v>0.15</v>
      </c>
      <c r="R86">
        <f>$H86 - sorted!$H$103</f>
        <v>0.6611111111111112</v>
      </c>
      <c r="S86">
        <f>$H86 - sorted!$H$133</f>
        <v>1.457222222222222</v>
      </c>
      <c r="T86">
        <f t="shared" si="6"/>
        <v>4.2214689049039089</v>
      </c>
      <c r="W86">
        <f t="shared" si="7"/>
        <v>6.9003835787017476</v>
      </c>
    </row>
    <row r="87" spans="2:23" x14ac:dyDescent="0.35">
      <c r="B87" t="str">
        <v>Lonzo Ball</v>
      </c>
      <c r="C87" t="str">
        <v>PG,SG</v>
      </c>
      <c r="D87" t="str">
        <v>NOP</v>
      </c>
      <c r="E87">
        <v>67</v>
      </c>
      <c r="F87">
        <v>33.1</v>
      </c>
      <c r="G87">
        <v>1</v>
      </c>
      <c r="H87">
        <v>1.4144444444444444</v>
      </c>
      <c r="I87">
        <v>-1.39</v>
      </c>
      <c r="J87">
        <v>-1.06</v>
      </c>
      <c r="K87">
        <v>0.97</v>
      </c>
      <c r="L87">
        <v>-0.21</v>
      </c>
      <c r="M87">
        <v>0.62</v>
      </c>
      <c r="N87">
        <v>2.6</v>
      </c>
      <c r="O87">
        <v>1.57</v>
      </c>
      <c r="P87">
        <v>0.22</v>
      </c>
      <c r="Q87">
        <v>-1.8</v>
      </c>
      <c r="R87">
        <f>$H87 - sorted!$H$103</f>
        <v>0.65611111111111131</v>
      </c>
      <c r="S87">
        <f>$H87 - sorted!$H$133</f>
        <v>1.4522222222222221</v>
      </c>
      <c r="T87">
        <f t="shared" si="6"/>
        <v>4.1895418291525353</v>
      </c>
      <c r="W87">
        <f t="shared" si="7"/>
        <v>6.8760769437865559</v>
      </c>
    </row>
    <row r="88" spans="2:23" x14ac:dyDescent="0.35">
      <c r="B88" t="str">
        <v>Marcus Smart</v>
      </c>
      <c r="C88" t="str">
        <v>PG,SG</v>
      </c>
      <c r="D88" t="str">
        <v>BOS</v>
      </c>
      <c r="E88">
        <v>67</v>
      </c>
      <c r="F88">
        <v>32.1</v>
      </c>
      <c r="G88">
        <v>1</v>
      </c>
      <c r="H88">
        <v>1.3958333333333335</v>
      </c>
      <c r="I88">
        <v>-2.13</v>
      </c>
      <c r="J88">
        <v>0.71</v>
      </c>
      <c r="K88">
        <v>0.9</v>
      </c>
      <c r="L88">
        <v>-0.05</v>
      </c>
      <c r="M88">
        <v>-0.38</v>
      </c>
      <c r="N88">
        <v>1.21</v>
      </c>
      <c r="O88">
        <v>1.72</v>
      </c>
      <c r="P88">
        <v>-7.0000000000000007E-2</v>
      </c>
      <c r="Q88">
        <v>-0.41</v>
      </c>
      <c r="R88">
        <f>$H88 - sorted!$H$103</f>
        <v>0.6375000000000004</v>
      </c>
      <c r="S88">
        <f>$H88 - sorted!$H$133</f>
        <v>1.4336111111111112</v>
      </c>
      <c r="T88">
        <f t="shared" si="6"/>
        <v>4.0707021583001994</v>
      </c>
      <c r="W88">
        <f t="shared" si="7"/>
        <v>6.7856022471577866</v>
      </c>
    </row>
    <row r="89" spans="2:23" x14ac:dyDescent="0.35">
      <c r="B89" t="str">
        <v>Kevin Love</v>
      </c>
      <c r="C89" t="str">
        <v>PF,C</v>
      </c>
      <c r="D89" t="str">
        <v>CLE</v>
      </c>
      <c r="E89">
        <v>54</v>
      </c>
      <c r="F89">
        <v>29.5</v>
      </c>
      <c r="G89">
        <v>1</v>
      </c>
      <c r="H89">
        <v>1.395</v>
      </c>
      <c r="I89">
        <v>-0.08</v>
      </c>
      <c r="J89">
        <v>1.43</v>
      </c>
      <c r="K89">
        <v>0.94</v>
      </c>
      <c r="L89">
        <v>0.42</v>
      </c>
      <c r="M89">
        <v>1.26</v>
      </c>
      <c r="N89">
        <v>0.16</v>
      </c>
      <c r="O89">
        <v>-0.92</v>
      </c>
      <c r="P89">
        <v>-0.53</v>
      </c>
      <c r="Q89">
        <v>-0.82</v>
      </c>
      <c r="R89">
        <f>$H89 - sorted!$H$103</f>
        <v>0.63666666666666694</v>
      </c>
      <c r="S89">
        <f>$H89 - sorted!$H$133</f>
        <v>1.4327777777777777</v>
      </c>
      <c r="T89">
        <f t="shared" si="6"/>
        <v>4.0653809790083031</v>
      </c>
      <c r="W89">
        <f t="shared" si="7"/>
        <v>6.7815511413385874</v>
      </c>
    </row>
    <row r="90" spans="2:23" x14ac:dyDescent="0.35">
      <c r="B90" t="str">
        <v>Delon Wright</v>
      </c>
      <c r="C90" t="str">
        <v>SG,SF</v>
      </c>
      <c r="D90" t="str">
        <v>DET</v>
      </c>
      <c r="E90">
        <v>68</v>
      </c>
      <c r="F90">
        <v>27.8</v>
      </c>
      <c r="G90">
        <v>1</v>
      </c>
      <c r="H90">
        <v>1.3694444444444442</v>
      </c>
      <c r="I90">
        <v>0.23</v>
      </c>
      <c r="J90">
        <v>0.1</v>
      </c>
      <c r="K90">
        <v>-0.72</v>
      </c>
      <c r="L90">
        <v>-0.66</v>
      </c>
      <c r="M90">
        <v>0.15</v>
      </c>
      <c r="N90">
        <v>0.95</v>
      </c>
      <c r="O90">
        <v>1.52</v>
      </c>
      <c r="P90">
        <v>-0.26</v>
      </c>
      <c r="Q90">
        <v>0.14000000000000001</v>
      </c>
      <c r="R90">
        <f>$H90 - sorted!$H$103</f>
        <v>0.61111111111111116</v>
      </c>
      <c r="S90">
        <f>$H90 - sorted!$H$133</f>
        <v>1.4072222222222219</v>
      </c>
      <c r="T90">
        <f t="shared" si="6"/>
        <v>3.9021981473901675</v>
      </c>
      <c r="W90">
        <f t="shared" si="7"/>
        <v>6.6573172295498271</v>
      </c>
    </row>
    <row r="91" spans="2:23" x14ac:dyDescent="0.35">
      <c r="B91" t="str">
        <v>Nerlens Noel</v>
      </c>
      <c r="C91" t="str">
        <v>PF,C</v>
      </c>
      <c r="D91" t="str">
        <v>NYK</v>
      </c>
      <c r="E91">
        <v>65</v>
      </c>
      <c r="F91">
        <v>23</v>
      </c>
      <c r="G91">
        <v>1</v>
      </c>
      <c r="H91">
        <v>1.3000000000000003</v>
      </c>
      <c r="I91">
        <v>1.25</v>
      </c>
      <c r="J91">
        <v>-0.59</v>
      </c>
      <c r="K91">
        <v>-1.73</v>
      </c>
      <c r="L91">
        <v>-0.92</v>
      </c>
      <c r="M91">
        <v>0.45</v>
      </c>
      <c r="N91">
        <v>-0.73</v>
      </c>
      <c r="O91">
        <v>0.73</v>
      </c>
      <c r="P91">
        <v>2.71</v>
      </c>
      <c r="Q91">
        <v>0.27</v>
      </c>
      <c r="R91">
        <f>$H91 - sorted!$H$103</f>
        <v>0.54166666666666718</v>
      </c>
      <c r="S91">
        <f>$H91 - sorted!$H$133</f>
        <v>1.337777777777778</v>
      </c>
      <c r="T91">
        <f t="shared" si="6"/>
        <v>3.4587665397321969</v>
      </c>
      <c r="W91">
        <f t="shared" si="7"/>
        <v>6.319725077949939</v>
      </c>
    </row>
    <row r="92" spans="2:23" x14ac:dyDescent="0.35">
      <c r="B92" t="str">
        <v xml:space="preserve">Bojan Bogdanovic </v>
      </c>
      <c r="C92" t="str">
        <v>SF,PF</v>
      </c>
      <c r="D92" t="str">
        <v>UTA</v>
      </c>
      <c r="E92">
        <v>64</v>
      </c>
      <c r="F92">
        <v>32.9</v>
      </c>
      <c r="G92">
        <v>1</v>
      </c>
      <c r="H92">
        <v>1.2888888888888885</v>
      </c>
      <c r="I92">
        <v>-0.22</v>
      </c>
      <c r="J92">
        <v>2.5</v>
      </c>
      <c r="K92">
        <v>1.67</v>
      </c>
      <c r="L92">
        <v>1.02</v>
      </c>
      <c r="M92">
        <v>-0.27</v>
      </c>
      <c r="N92">
        <v>-0.18</v>
      </c>
      <c r="O92">
        <v>-0.94</v>
      </c>
      <c r="P92">
        <v>-1.03</v>
      </c>
      <c r="Q92">
        <v>-1.1000000000000001</v>
      </c>
      <c r="R92">
        <f>$H92 - sorted!$H$103</f>
        <v>0.53055555555555545</v>
      </c>
      <c r="S92">
        <f>$H92 - sorted!$H$133</f>
        <v>1.3266666666666662</v>
      </c>
      <c r="T92">
        <f t="shared" si="6"/>
        <v>3.3878174825069172</v>
      </c>
      <c r="W92">
        <f t="shared" si="7"/>
        <v>6.2657103336939537</v>
      </c>
    </row>
    <row r="93" spans="2:23" x14ac:dyDescent="0.35">
      <c r="B93" t="str">
        <v>Jerami Grant</v>
      </c>
      <c r="C93" t="str">
        <v>SF,PF</v>
      </c>
      <c r="D93" t="str">
        <v>DET</v>
      </c>
      <c r="E93">
        <v>70</v>
      </c>
      <c r="F93">
        <v>30.4</v>
      </c>
      <c r="G93">
        <v>1</v>
      </c>
      <c r="H93">
        <v>1.2055555555555553</v>
      </c>
      <c r="I93">
        <v>0.35</v>
      </c>
      <c r="J93">
        <v>-0.19</v>
      </c>
      <c r="K93">
        <v>0.19</v>
      </c>
      <c r="L93">
        <v>0.11</v>
      </c>
      <c r="M93">
        <v>-0.14000000000000001</v>
      </c>
      <c r="N93">
        <v>-0.55000000000000004</v>
      </c>
      <c r="O93">
        <v>-0.19</v>
      </c>
      <c r="P93">
        <v>1.1499999999999999</v>
      </c>
      <c r="Q93">
        <v>0.51</v>
      </c>
      <c r="R93">
        <f>$H93 - sorted!$H$103</f>
        <v>0.44722222222222219</v>
      </c>
      <c r="S93">
        <f>$H93 - sorted!$H$133</f>
        <v>1.243333333333333</v>
      </c>
      <c r="T93">
        <f t="shared" si="6"/>
        <v>2.8556995533173497</v>
      </c>
      <c r="W93">
        <f t="shared" si="7"/>
        <v>5.8605997517740862</v>
      </c>
    </row>
    <row r="94" spans="2:23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1.2004166666666665</v>
      </c>
      <c r="I94">
        <v>-0.56000000000000005</v>
      </c>
      <c r="J94">
        <v>-0.86</v>
      </c>
      <c r="K94">
        <v>-1.0900000000000001</v>
      </c>
      <c r="L94">
        <v>-0.18</v>
      </c>
      <c r="M94">
        <v>0.13</v>
      </c>
      <c r="N94">
        <v>2.9</v>
      </c>
      <c r="O94">
        <v>2.1800000000000002</v>
      </c>
      <c r="P94">
        <v>-0.12</v>
      </c>
      <c r="Q94">
        <v>-1.1100000000000001</v>
      </c>
      <c r="R94">
        <f>$H94 - sorted!$H$103</f>
        <v>0.44208333333333338</v>
      </c>
      <c r="S94">
        <f>$H94 - sorted!$H$133</f>
        <v>1.2381944444444442</v>
      </c>
      <c r="T94">
        <f t="shared" si="6"/>
        <v>2.82288561435066</v>
      </c>
      <c r="W94">
        <f t="shared" si="7"/>
        <v>5.8356179325556949</v>
      </c>
    </row>
    <row r="95" spans="2:23" x14ac:dyDescent="0.35">
      <c r="B95" t="str">
        <v xml:space="preserve">Draymond Green </v>
      </c>
      <c r="C95" t="str">
        <v>PF,C</v>
      </c>
      <c r="D95" t="str">
        <v>GSW</v>
      </c>
      <c r="E95">
        <v>67</v>
      </c>
      <c r="F95">
        <v>31.2</v>
      </c>
      <c r="G95">
        <v>1</v>
      </c>
      <c r="H95">
        <v>1.0980555555555551</v>
      </c>
      <c r="I95">
        <v>-0.6</v>
      </c>
      <c r="J95">
        <v>-0.32</v>
      </c>
      <c r="K95">
        <v>-0.76</v>
      </c>
      <c r="L95">
        <v>-0.69</v>
      </c>
      <c r="M95">
        <v>0.73</v>
      </c>
      <c r="N95">
        <v>2.0099999999999998</v>
      </c>
      <c r="O95">
        <v>1.18</v>
      </c>
      <c r="P95">
        <v>0.77</v>
      </c>
      <c r="Q95">
        <v>-1.1399999999999999</v>
      </c>
      <c r="R95">
        <f>$H95 - sorted!$H$103</f>
        <v>0.33972222222222204</v>
      </c>
      <c r="S95">
        <f>$H95 - sorted!$H$133</f>
        <v>1.1358333333333328</v>
      </c>
      <c r="T95">
        <f t="shared" si="6"/>
        <v>2.1692674246628054</v>
      </c>
      <c r="W95">
        <f t="shared" si="7"/>
        <v>5.3380071010974559</v>
      </c>
    </row>
    <row r="96" spans="2:23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  <c r="R96">
        <f>$H96 - sorted!$H$103</f>
        <v>0.27277777777777734</v>
      </c>
      <c r="S96">
        <f>$H96 - sorted!$H$133</f>
        <v>1.0688888888888881</v>
      </c>
      <c r="T96">
        <f t="shared" si="6"/>
        <v>1.7417993548805175</v>
      </c>
      <c r="W96">
        <f t="shared" si="7"/>
        <v>5.012568266955161</v>
      </c>
    </row>
    <row r="97" spans="2:23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  <c r="R97">
        <f>$H97 - sorted!$H$103</f>
        <v>0.20944444444444477</v>
      </c>
      <c r="S97">
        <f>$H97 - sorted!$H$133</f>
        <v>1.0055555555555555</v>
      </c>
      <c r="T97">
        <f t="shared" si="6"/>
        <v>1.3373897286964505</v>
      </c>
      <c r="W97">
        <f t="shared" si="7"/>
        <v>4.7046842246960647</v>
      </c>
    </row>
    <row r="98" spans="2:23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  <c r="R98">
        <f>$H98 - sorted!$H$103</f>
        <v>0.10833333333333417</v>
      </c>
      <c r="S98">
        <f>$H98 - sorted!$H$133</f>
        <v>0.90444444444444483</v>
      </c>
      <c r="T98">
        <f t="shared" si="6"/>
        <v>0.69175330794644407</v>
      </c>
      <c r="W98">
        <f t="shared" si="7"/>
        <v>4.2131500519666281</v>
      </c>
    </row>
    <row r="99" spans="2:23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  <c r="R99">
        <f>$H99 - sorted!$H$103</f>
        <v>0.10708333333333364</v>
      </c>
      <c r="S99">
        <f>$H99 - sorted!$H$133</f>
        <v>0.9031944444444443</v>
      </c>
      <c r="T99">
        <f t="shared" ref="T99:T133" si="8">1870 * $R99/($AC$7 * 1)</f>
        <v>0.68377153900859722</v>
      </c>
      <c r="W99">
        <f t="shared" si="7"/>
        <v>4.2070733932378275</v>
      </c>
    </row>
    <row r="100" spans="2:23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  <c r="R100">
        <f>$H100 - sorted!$H$103</f>
        <v>9.5000000000000306E-2</v>
      </c>
      <c r="S100">
        <f>$H100 - sorted!$H$133</f>
        <v>0.89111111111111097</v>
      </c>
      <c r="T100">
        <f t="shared" si="8"/>
        <v>0.60661443927610981</v>
      </c>
      <c r="W100">
        <f t="shared" si="7"/>
        <v>4.1483323588594461</v>
      </c>
    </row>
    <row r="101" spans="2:23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  <c r="R101">
        <f>$H101 - sorted!$H$103</f>
        <v>4.7222222222222388E-2</v>
      </c>
      <c r="S101">
        <f>$H101 - sorted!$H$133</f>
        <v>0.84333333333333305</v>
      </c>
      <c r="T101">
        <f t="shared" si="8"/>
        <v>0.30153349320742312</v>
      </c>
      <c r="W101">
        <f t="shared" si="7"/>
        <v>3.9160689585587218</v>
      </c>
    </row>
    <row r="102" spans="2:23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  <c r="R102">
        <f>$H102 - sorted!$H$103</f>
        <v>3.3333333333333326E-2</v>
      </c>
      <c r="S102">
        <f>$H102 - sorted!$H$133</f>
        <v>0.82944444444444398</v>
      </c>
      <c r="T102">
        <f t="shared" si="8"/>
        <v>0.21284717167582726</v>
      </c>
      <c r="W102">
        <f t="shared" si="7"/>
        <v>3.8485505282387433</v>
      </c>
    </row>
    <row r="103" spans="2:23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  <c r="R103">
        <f>$H103 - sorted!$H$103</f>
        <v>0</v>
      </c>
      <c r="S103">
        <f>$H103 - sorted!$H$133</f>
        <v>0.79611111111111066</v>
      </c>
      <c r="T103">
        <f t="shared" si="8"/>
        <v>0</v>
      </c>
      <c r="W103">
        <f t="shared" si="7"/>
        <v>3.6865062954707959</v>
      </c>
    </row>
    <row r="104" spans="2:23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  <c r="R104">
        <f>$H104 - sorted!$H$103</f>
        <v>-1.5833333333333033E-2</v>
      </c>
      <c r="S104">
        <f>$H104 - sorted!$H$133</f>
        <v>0.78027777777777763</v>
      </c>
      <c r="T104">
        <f t="shared" si="8"/>
        <v>-0.10110240654601606</v>
      </c>
      <c r="W104">
        <f t="shared" si="7"/>
        <v>3.6095352849060225</v>
      </c>
    </row>
    <row r="105" spans="2:23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  <c r="R105">
        <f>$H105 - sorted!$H$103</f>
        <v>-2.6388888888888573E-2</v>
      </c>
      <c r="S105">
        <f>$H105 - sorted!$H$133</f>
        <v>0.76972222222222209</v>
      </c>
      <c r="T105">
        <f t="shared" si="8"/>
        <v>-0.16850401091002792</v>
      </c>
      <c r="W105">
        <f t="shared" si="7"/>
        <v>3.5582212778628395</v>
      </c>
    </row>
    <row r="106" spans="2:23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  <c r="R106">
        <f>$H106 - sorted!$H$103</f>
        <v>-5.9444444444444078E-2</v>
      </c>
      <c r="S106">
        <f>$H106 - sorted!$H$133</f>
        <v>0.73666666666666658</v>
      </c>
      <c r="T106">
        <f t="shared" si="8"/>
        <v>-0.37957745615522304</v>
      </c>
      <c r="W106">
        <f t="shared" si="7"/>
        <v>3.3975274137012921</v>
      </c>
    </row>
    <row r="107" spans="2:23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  <c r="R107">
        <f>$H107 - sorted!$H$103</f>
        <v>-0.10583333333333289</v>
      </c>
      <c r="S107">
        <f>$H107 - sorted!$H$133</f>
        <v>0.69027777777777777</v>
      </c>
      <c r="T107">
        <f t="shared" si="8"/>
        <v>-0.67578977007074892</v>
      </c>
      <c r="W107">
        <f t="shared" si="7"/>
        <v>3.1720158564325658</v>
      </c>
    </row>
    <row r="108" spans="2:23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  <c r="R108">
        <f>$H108 - sorted!$H$103</f>
        <v>-0.11624999999999985</v>
      </c>
      <c r="S108">
        <f>$H108 - sorted!$H$133</f>
        <v>0.67986111111111081</v>
      </c>
      <c r="T108">
        <f t="shared" si="8"/>
        <v>-0.74230451121944685</v>
      </c>
      <c r="W108">
        <f t="shared" si="7"/>
        <v>3.121377033692581</v>
      </c>
    </row>
    <row r="109" spans="2:23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  <c r="R109">
        <f>$H109 - sorted!$H$103</f>
        <v>-0.16527777777777752</v>
      </c>
      <c r="S109">
        <f>$H109 - sorted!$H$133</f>
        <v>0.63083333333333313</v>
      </c>
      <c r="T109">
        <f t="shared" si="8"/>
        <v>-1.0553672262259755</v>
      </c>
      <c r="W109">
        <f t="shared" si="7"/>
        <v>2.8830369746630593</v>
      </c>
    </row>
    <row r="110" spans="2:23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  <c r="R110">
        <f>$H110 - sorted!$H$103</f>
        <v>-0.17027777777777697</v>
      </c>
      <c r="S110">
        <f>$H110 - sorted!$H$133</f>
        <v>0.62583333333333369</v>
      </c>
      <c r="T110">
        <f t="shared" si="8"/>
        <v>-1.087294301977346</v>
      </c>
      <c r="W110">
        <f t="shared" si="7"/>
        <v>2.8587303397478698</v>
      </c>
    </row>
    <row r="111" spans="2:23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  <c r="R111">
        <f>$H111 - sorted!$H$103</f>
        <v>-0.18055555555555547</v>
      </c>
      <c r="S111">
        <f>$H111 - sorted!$H$133</f>
        <v>0.61555555555555519</v>
      </c>
      <c r="T111">
        <f t="shared" si="8"/>
        <v>-1.1529221799107308</v>
      </c>
      <c r="W111">
        <f t="shared" si="7"/>
        <v>2.8087667013110824</v>
      </c>
    </row>
    <row r="112" spans="2:23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  <c r="R112">
        <f>$H112 - sorted!$H$103</f>
        <v>-0.21055555555555516</v>
      </c>
      <c r="S112">
        <f>$H112 - sorted!$H$133</f>
        <v>0.5855555555555555</v>
      </c>
      <c r="T112">
        <f t="shared" si="8"/>
        <v>-1.3444846344189734</v>
      </c>
      <c r="W112">
        <f t="shared" si="7"/>
        <v>2.6629268918199318</v>
      </c>
    </row>
    <row r="113" spans="2:23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  <c r="R113">
        <f>$H113 - sorted!$H$103</f>
        <v>-0.30499999999999966</v>
      </c>
      <c r="S113">
        <f>$H113 - sorted!$H$133</f>
        <v>0.491111111111111</v>
      </c>
      <c r="T113">
        <f t="shared" si="8"/>
        <v>-1.9475516208338177</v>
      </c>
      <c r="W113">
        <f t="shared" si="7"/>
        <v>2.2038015656440813</v>
      </c>
    </row>
    <row r="114" spans="2:23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  <c r="R114">
        <f>$H114 - sorted!$H$103</f>
        <v>-0.32777777777777733</v>
      </c>
      <c r="S114">
        <f>$H114 - sorted!$H$133</f>
        <v>0.46833333333333332</v>
      </c>
      <c r="T114">
        <f t="shared" si="8"/>
        <v>-2.0929971881456324</v>
      </c>
      <c r="W114">
        <f t="shared" si="7"/>
        <v>2.0930713399193182</v>
      </c>
    </row>
    <row r="115" spans="2:23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  <c r="R115">
        <f>$H115 - sorted!$H$103</f>
        <v>-0.33333333333333315</v>
      </c>
      <c r="S115">
        <f>$H115 - sorted!$H$133</f>
        <v>0.46277777777777751</v>
      </c>
      <c r="T115">
        <f t="shared" si="8"/>
        <v>-2.1284717167582721</v>
      </c>
      <c r="W115">
        <f t="shared" si="7"/>
        <v>2.0660639677913255</v>
      </c>
    </row>
    <row r="116" spans="2:23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  <c r="R116">
        <f>$H116 - sorted!$H$103</f>
        <v>-0.39166666666666633</v>
      </c>
      <c r="S116">
        <f>$H116 - sorted!$H$133</f>
        <v>0.40444444444444433</v>
      </c>
      <c r="T116">
        <f t="shared" si="8"/>
        <v>-2.500954267190969</v>
      </c>
      <c r="W116">
        <f t="shared" si="7"/>
        <v>1.7824865604474189</v>
      </c>
    </row>
    <row r="117" spans="2:23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  <c r="R117">
        <f>$H117 - sorted!$H$103</f>
        <v>-0.40055555555555522</v>
      </c>
      <c r="S117">
        <f>$H117 - sorted!$H$133</f>
        <v>0.39555555555555544</v>
      </c>
      <c r="T117">
        <f t="shared" si="8"/>
        <v>-2.5577135129711892</v>
      </c>
      <c r="W117">
        <f t="shared" si="7"/>
        <v>1.7392747650426328</v>
      </c>
    </row>
    <row r="118" spans="2:23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  <c r="R118">
        <f>$H118 - sorted!$H$103</f>
        <v>-0.41805555555555507</v>
      </c>
      <c r="S118">
        <f>$H118 - sorted!$H$133</f>
        <v>0.37805555555555559</v>
      </c>
      <c r="T118">
        <f t="shared" si="8"/>
        <v>-2.6694582781009979</v>
      </c>
      <c r="W118">
        <f t="shared" si="7"/>
        <v>1.6542015428394614</v>
      </c>
    </row>
    <row r="119" spans="2:23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  <c r="R119">
        <f>$H119 - sorted!$H$103</f>
        <v>-0.44999999999999979</v>
      </c>
      <c r="S119">
        <f>$H119 - sorted!$H$133</f>
        <v>0.34611111111111087</v>
      </c>
      <c r="T119">
        <f t="shared" si="8"/>
        <v>-2.8734368176236673</v>
      </c>
      <c r="W119">
        <f t="shared" si="7"/>
        <v>1.4989091531035106</v>
      </c>
    </row>
    <row r="120" spans="2:23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  <c r="R120">
        <f>$H120 - sorted!$H$103</f>
        <v>-0.4749999999999997</v>
      </c>
      <c r="S120">
        <f>$H120 - sorted!$H$133</f>
        <v>0.32111111111111096</v>
      </c>
      <c r="T120">
        <f t="shared" si="8"/>
        <v>-3.0330721963805374</v>
      </c>
      <c r="W120">
        <f t="shared" si="7"/>
        <v>1.3773759785275506</v>
      </c>
    </row>
    <row r="121" spans="2:23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  <c r="R121">
        <f>$H121 - sorted!$H$103</f>
        <v>-0.5005555555555552</v>
      </c>
      <c r="S121">
        <f>$H121 - sorted!$H$133</f>
        <v>0.29555555555555552</v>
      </c>
      <c r="T121">
        <f t="shared" si="8"/>
        <v>-3.1962550279986712</v>
      </c>
      <c r="W121">
        <f t="shared" si="7"/>
        <v>1.253142066738792</v>
      </c>
    </row>
    <row r="122" spans="2:23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  <c r="R122">
        <f>$H122 - sorted!$H$103</f>
        <v>-0.53611111111111076</v>
      </c>
      <c r="S122">
        <f>$H122 - sorted!$H$133</f>
        <v>0.25999999999999984</v>
      </c>
      <c r="T122">
        <f t="shared" si="8"/>
        <v>-3.4232920111195537</v>
      </c>
      <c r="W122">
        <f t="shared" si="7"/>
        <v>1.0802948851196477</v>
      </c>
    </row>
    <row r="123" spans="2:23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  <c r="R123">
        <f>$H123 - sorted!$H$103</f>
        <v>-0.54444444444444429</v>
      </c>
      <c r="S123">
        <f>$H123 - sorted!$H$133</f>
        <v>0.25166666666666643</v>
      </c>
      <c r="T123">
        <f t="shared" si="8"/>
        <v>-3.4765038040385119</v>
      </c>
      <c r="W123">
        <f t="shared" si="7"/>
        <v>1.0397838269276605</v>
      </c>
    </row>
    <row r="124" spans="2:23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  <c r="R124">
        <f>$H124 - sorted!$H$103</f>
        <v>-0.55583333333333296</v>
      </c>
      <c r="S124">
        <f>$H124 - sorted!$H$133</f>
        <v>0.24027777777777778</v>
      </c>
      <c r="T124">
        <f t="shared" si="8"/>
        <v>-3.549226587694418</v>
      </c>
      <c r="W124">
        <f t="shared" si="7"/>
        <v>0.9844187140652797</v>
      </c>
    </row>
    <row r="125" spans="2:23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  <c r="R125">
        <f>$H125 - sorted!$H$103</f>
        <v>-0.58333333333333315</v>
      </c>
      <c r="S125">
        <f>$H125 - sorted!$H$133</f>
        <v>0.21277777777777754</v>
      </c>
      <c r="T125">
        <f t="shared" si="8"/>
        <v>-3.7248255043269767</v>
      </c>
      <c r="W125">
        <f t="shared" si="7"/>
        <v>0.85073222203172205</v>
      </c>
    </row>
    <row r="126" spans="2:23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  <c r="R126">
        <f>$H126 - sorted!$H$103</f>
        <v>-0.59833333333333272</v>
      </c>
      <c r="S126">
        <f>$H126 - sorted!$H$133</f>
        <v>0.19777777777777794</v>
      </c>
      <c r="T126">
        <f t="shared" si="8"/>
        <v>-3.8206067315810959</v>
      </c>
      <c r="W126">
        <f t="shared" si="7"/>
        <v>0.77781231728614775</v>
      </c>
    </row>
    <row r="127" spans="2:23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  <c r="R127">
        <f>$H127 - sorted!$H$103</f>
        <v>-0.61874999999999969</v>
      </c>
      <c r="S127">
        <f>$H127 - sorted!$H$133</f>
        <v>0.177361111111111</v>
      </c>
      <c r="T127">
        <f t="shared" si="8"/>
        <v>-3.9509756242325422</v>
      </c>
      <c r="W127">
        <f t="shared" si="7"/>
        <v>0.67856022471577881</v>
      </c>
    </row>
    <row r="128" spans="2:23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  <c r="R128">
        <f>$H128 - sorted!$H$103</f>
        <v>-0.62611111111111084</v>
      </c>
      <c r="S128">
        <f>$H128 - sorted!$H$133</f>
        <v>0.16999999999999985</v>
      </c>
      <c r="T128">
        <f t="shared" si="8"/>
        <v>-3.997979374644288</v>
      </c>
      <c r="W128">
        <f t="shared" si="7"/>
        <v>0.64277545664619029</v>
      </c>
    </row>
    <row r="129" spans="2:23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  <c r="R129">
        <f>$H129 - sorted!$H$103</f>
        <v>-0.67083333333333317</v>
      </c>
      <c r="S129">
        <f>$H129 - sorted!$H$133</f>
        <v>0.12527777777777757</v>
      </c>
      <c r="T129">
        <f t="shared" si="8"/>
        <v>-4.2835493299760232</v>
      </c>
      <c r="W129">
        <f t="shared" si="7"/>
        <v>0.42536611101586103</v>
      </c>
    </row>
    <row r="130" spans="2:23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  <c r="R130">
        <f>$H130 - sorted!$H$103</f>
        <v>-0.75027777777777738</v>
      </c>
      <c r="S130">
        <f>$H130 - sorted!$H$133</f>
        <v>4.5833333333333309E-2</v>
      </c>
      <c r="T130">
        <f t="shared" si="8"/>
        <v>-4.7908350891367437</v>
      </c>
      <c r="W130">
        <f t="shared" si="7"/>
        <v>3.9160689585587979E-2</v>
      </c>
    </row>
    <row r="131" spans="2:23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  <c r="R131">
        <f>$H131 - sorted!$H$103</f>
        <v>-0.76819444444444407</v>
      </c>
      <c r="S131">
        <f>$H131 - sorted!$H$133</f>
        <v>2.7916666666666586E-2</v>
      </c>
      <c r="T131">
        <f t="shared" si="8"/>
        <v>-4.9052404439125006</v>
      </c>
      <c r="W131">
        <f t="shared" si="7"/>
        <v>-4.7938085527183871E-2</v>
      </c>
    </row>
    <row r="132" spans="2:23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  <c r="R132">
        <f>$H132 - sorted!$H$103</f>
        <v>-0.77611111111111097</v>
      </c>
      <c r="S132">
        <f>$H132 - sorted!$H$133</f>
        <v>1.9999999999999657E-2</v>
      </c>
      <c r="T132">
        <f t="shared" si="8"/>
        <v>-4.9557916471855119</v>
      </c>
      <c r="W132">
        <f t="shared" ref="W132:W195" si="9">1870 * $H132/($AD$7 * 1)</f>
        <v>-8.6423590809572598E-2</v>
      </c>
    </row>
    <row r="133" spans="2:23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  <c r="R133">
        <f>$H133 - sorted!$H$103</f>
        <v>-0.79611111111111066</v>
      </c>
      <c r="S133">
        <f>$H133 - sorted!$H$133</f>
        <v>0</v>
      </c>
      <c r="T133">
        <f t="shared" si="8"/>
        <v>-5.0834999501910065</v>
      </c>
      <c r="W133">
        <f t="shared" si="9"/>
        <v>-0.18365013047033918</v>
      </c>
    </row>
    <row r="134" spans="2:23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  <c r="R134">
        <f>$H134 - sorted!$H$103</f>
        <v>-0.80486111111111081</v>
      </c>
      <c r="S134">
        <f>$H134 - sorted!$H$133</f>
        <v>-8.7500000000001188E-3</v>
      </c>
      <c r="W134">
        <f t="shared" si="9"/>
        <v>-0.22618674157192589</v>
      </c>
    </row>
    <row r="135" spans="2:23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  <c r="R135">
        <f>$H135 - sorted!$H$103</f>
        <v>-0.85611111111111082</v>
      </c>
      <c r="S135">
        <f>$H135 - sorted!$H$133</f>
        <v>-6.0000000000000088E-2</v>
      </c>
      <c r="W135">
        <f t="shared" si="9"/>
        <v>-0.47532974945264445</v>
      </c>
    </row>
    <row r="136" spans="2:23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  <c r="R136">
        <f>$H136 - sorted!$H$103</f>
        <v>-0.8576388888888884</v>
      </c>
      <c r="S136">
        <f>$H136 - sorted!$H$133</f>
        <v>-6.1527777777777744E-2</v>
      </c>
      <c r="W136">
        <f t="shared" si="9"/>
        <v>-0.4827567767878414</v>
      </c>
    </row>
    <row r="137" spans="2:23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  <c r="R137">
        <f>$H137 - sorted!$H$103</f>
        <v>-0.88111111111111051</v>
      </c>
      <c r="S137">
        <f>$H137 - sorted!$H$133</f>
        <v>-8.4999999999999853E-2</v>
      </c>
      <c r="W137">
        <f t="shared" si="9"/>
        <v>-0.59686292402860364</v>
      </c>
    </row>
    <row r="138" spans="2:23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  <c r="R138">
        <f>$H138 - sorted!$H$103</f>
        <v>-0.89833333333333321</v>
      </c>
      <c r="S138">
        <f>$H138 - sorted!$H$133</f>
        <v>-0.10222222222222252</v>
      </c>
      <c r="W138">
        <f t="shared" si="9"/>
        <v>-0.68058577762537853</v>
      </c>
    </row>
    <row r="139" spans="2:23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  <c r="R139">
        <f>$H139 - sorted!$H$103</f>
        <v>-0.91583333333333283</v>
      </c>
      <c r="S139">
        <f>$H139 - sorted!$H$133</f>
        <v>-0.11972222222222215</v>
      </c>
      <c r="W139">
        <f t="shared" si="9"/>
        <v>-0.7656589998285489</v>
      </c>
    </row>
    <row r="140" spans="2:23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  <c r="R140">
        <f>$H140 - sorted!$H$103</f>
        <v>-0.92499999999999971</v>
      </c>
      <c r="S140">
        <f>$H140 - sorted!$H$133</f>
        <v>-0.12888888888888902</v>
      </c>
      <c r="W140">
        <f t="shared" si="9"/>
        <v>-0.81022116383973541</v>
      </c>
    </row>
    <row r="141" spans="2:23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  <c r="R141">
        <f>$H141 - sorted!$H$103</f>
        <v>-0.96777777777777751</v>
      </c>
      <c r="S141">
        <f>$H141 - sorted!$H$133</f>
        <v>-0.17166666666666686</v>
      </c>
      <c r="W141">
        <f t="shared" si="9"/>
        <v>-1.018177929225268</v>
      </c>
    </row>
    <row r="142" spans="2:23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  <c r="R142">
        <f>$H142 - sorted!$H$103</f>
        <v>-0.98194444444444418</v>
      </c>
      <c r="S142">
        <f>$H142 - sorted!$H$133</f>
        <v>-0.18583333333333349</v>
      </c>
      <c r="W142">
        <f t="shared" si="9"/>
        <v>-1.0870467281516452</v>
      </c>
    </row>
    <row r="143" spans="2:23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  <c r="R143">
        <f>$H143 - sorted!$H$103</f>
        <v>-1.0111111111111106</v>
      </c>
      <c r="S143">
        <f>$H143 - sorted!$H$133</f>
        <v>-0.21500000000000005</v>
      </c>
      <c r="W143">
        <f t="shared" si="9"/>
        <v>-1.2288354318235986</v>
      </c>
    </row>
    <row r="144" spans="2:23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  <c r="R144">
        <f>$H144 - sorted!$H$103</f>
        <v>-1.0483333333333333</v>
      </c>
      <c r="S144">
        <f>$H144 - sorted!$H$133</f>
        <v>-0.25222222222222263</v>
      </c>
      <c r="W144">
        <f t="shared" si="9"/>
        <v>-1.4097848250811411</v>
      </c>
    </row>
    <row r="145" spans="2:23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  <c r="R145">
        <f>$H145 - sorted!$H$103</f>
        <v>-1.0583333333333331</v>
      </c>
      <c r="S145">
        <f>$H145 - sorted!$H$133</f>
        <v>-0.26222222222222236</v>
      </c>
      <c r="W145">
        <f t="shared" si="9"/>
        <v>-1.4583980949115238</v>
      </c>
    </row>
    <row r="146" spans="2:23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  <c r="R146">
        <f>$H146 - sorted!$H$103</f>
        <v>-1.0715277777777779</v>
      </c>
      <c r="S146">
        <f>$H146 - sorted!$H$133</f>
        <v>-0.27541666666666731</v>
      </c>
      <c r="W146">
        <f t="shared" si="9"/>
        <v>-1.5225406037155051</v>
      </c>
    </row>
    <row r="147" spans="2:23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  <c r="R147">
        <f>$H147 - sorted!$H$103</f>
        <v>-1.0961111111111108</v>
      </c>
      <c r="S147">
        <f>$H147 - sorted!$H$133</f>
        <v>-0.30000000000000021</v>
      </c>
      <c r="W147">
        <f t="shared" si="9"/>
        <v>-1.6420482253818642</v>
      </c>
    </row>
    <row r="148" spans="2:23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  <c r="R148">
        <f>$H148 - sorted!$H$103</f>
        <v>-1.1180555555555554</v>
      </c>
      <c r="S148">
        <f>$H148 - sorted!$H$133</f>
        <v>-0.32194444444444476</v>
      </c>
      <c r="W148">
        <f t="shared" si="9"/>
        <v>-1.7487273452874299</v>
      </c>
    </row>
    <row r="149" spans="2:23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  <c r="R149">
        <f>$H149 - sorted!$H$103</f>
        <v>-1.1208333333333331</v>
      </c>
      <c r="S149">
        <f>$H149 - sorted!$H$133</f>
        <v>-0.32472222222222241</v>
      </c>
      <c r="W149">
        <f t="shared" si="9"/>
        <v>-1.7622310313514249</v>
      </c>
    </row>
    <row r="150" spans="2:23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  <c r="R150">
        <f>$H150 - sorted!$H$103</f>
        <v>-1.1374999999999995</v>
      </c>
      <c r="S150">
        <f>$H150 - sorted!$H$133</f>
        <v>-0.34138888888888891</v>
      </c>
      <c r="W150">
        <f t="shared" si="9"/>
        <v>-1.8432531477353975</v>
      </c>
    </row>
    <row r="151" spans="2:23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  <c r="R151">
        <f>$H151 - sorted!$H$103</f>
        <v>-1.1472222222222221</v>
      </c>
      <c r="S151">
        <f>$H151 - sorted!$H$133</f>
        <v>-0.35111111111111143</v>
      </c>
      <c r="W151">
        <f t="shared" si="9"/>
        <v>-1.8905160489593835</v>
      </c>
    </row>
    <row r="152" spans="2:23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  <c r="R152">
        <f>$H152 - sorted!$H$103</f>
        <v>-1.2255555555555553</v>
      </c>
      <c r="S152">
        <f>$H152 - sorted!$H$133</f>
        <v>-0.42944444444444452</v>
      </c>
      <c r="W152">
        <f t="shared" si="9"/>
        <v>-2.271319995964058</v>
      </c>
    </row>
    <row r="153" spans="2:23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  <c r="R153">
        <f>$H153 - sorted!$H$103</f>
        <v>-1.2329166666666662</v>
      </c>
      <c r="S153">
        <f>$H153 - sorted!$H$133</f>
        <v>-0.43680555555555567</v>
      </c>
      <c r="W153">
        <f t="shared" si="9"/>
        <v>-2.3071047640336468</v>
      </c>
    </row>
    <row r="154" spans="2:23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  <c r="R154">
        <f>$H154 - sorted!$H$103</f>
        <v>-1.2416666666666665</v>
      </c>
      <c r="S154">
        <f>$H154 - sorted!$H$133</f>
        <v>-0.44555555555555576</v>
      </c>
      <c r="W154">
        <f t="shared" si="9"/>
        <v>-2.3496413751352332</v>
      </c>
    </row>
    <row r="155" spans="2:23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  <c r="R155">
        <f>$H155 - sorted!$H$103</f>
        <v>-1.247222222222222</v>
      </c>
      <c r="S155">
        <f>$H155 - sorted!$H$133</f>
        <v>-0.45111111111111135</v>
      </c>
      <c r="W155">
        <f t="shared" si="9"/>
        <v>-2.3766487472632245</v>
      </c>
    </row>
    <row r="156" spans="2:23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  <c r="R156">
        <f>$H156 - sorted!$H$103</f>
        <v>-1.307361111111111</v>
      </c>
      <c r="S156">
        <f>$H156 - sorted!$H$133</f>
        <v>-0.51125000000000032</v>
      </c>
      <c r="W156">
        <f t="shared" si="9"/>
        <v>-2.6690035505487297</v>
      </c>
    </row>
    <row r="157" spans="2:23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  <c r="R157">
        <f>$H157 - sorted!$H$103</f>
        <v>-1.3272222222222221</v>
      </c>
      <c r="S157">
        <f>$H157 - sorted!$H$133</f>
        <v>-0.53111111111111142</v>
      </c>
      <c r="W157">
        <f t="shared" si="9"/>
        <v>-2.7655549059062983</v>
      </c>
    </row>
    <row r="158" spans="2:23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  <c r="R158">
        <f>$H158 - sorted!$H$103</f>
        <v>-1.4072222222222219</v>
      </c>
      <c r="S158">
        <f>$H158 - sorted!$H$133</f>
        <v>-0.61111111111111138</v>
      </c>
      <c r="W158">
        <f t="shared" si="9"/>
        <v>-3.1544610645493711</v>
      </c>
    </row>
    <row r="159" spans="2:23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  <c r="R159">
        <f>$H159 - sorted!$H$103</f>
        <v>-1.4194444444444438</v>
      </c>
      <c r="S159">
        <f>$H159 - sorted!$H$133</f>
        <v>-0.62333333333333329</v>
      </c>
      <c r="W159">
        <f t="shared" si="9"/>
        <v>-3.2138772832309503</v>
      </c>
    </row>
    <row r="160" spans="2:23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  <c r="R160">
        <f>$H160 - sorted!$H$103</f>
        <v>-1.4283333333333332</v>
      </c>
      <c r="S160">
        <f>$H160 - sorted!$H$133</f>
        <v>-0.63222222222222257</v>
      </c>
      <c r="W160">
        <f t="shared" si="9"/>
        <v>-3.257089078635738</v>
      </c>
    </row>
    <row r="161" spans="2:23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  <c r="R161">
        <f>$H161 - sorted!$H$103</f>
        <v>-1.4715277777777773</v>
      </c>
      <c r="S161">
        <f>$H161 - sorted!$H$133</f>
        <v>-0.67541666666666678</v>
      </c>
      <c r="W161">
        <f t="shared" si="9"/>
        <v>-3.467071396930868</v>
      </c>
    </row>
    <row r="162" spans="2:23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  <c r="R162">
        <f>$H162 - sorted!$H$103</f>
        <v>-1.512083333333333</v>
      </c>
      <c r="S162">
        <f>$H162 - sorted!$H$133</f>
        <v>-0.71597222222222234</v>
      </c>
      <c r="W162">
        <f t="shared" si="9"/>
        <v>-3.6642252134652038</v>
      </c>
    </row>
    <row r="163" spans="2:23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  <c r="R163">
        <f>$H163 - sorted!$H$103</f>
        <v>-1.5316666666666663</v>
      </c>
      <c r="S163">
        <f>$H163 - sorted!$H$133</f>
        <v>-0.73555555555555563</v>
      </c>
      <c r="W163">
        <f t="shared" si="9"/>
        <v>-3.7594262002163723</v>
      </c>
    </row>
    <row r="164" spans="2:23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  <c r="R164">
        <f>$H164 - sorted!$H$103</f>
        <v>-1.5333333333333332</v>
      </c>
      <c r="S164">
        <f>$H164 - sorted!$H$133</f>
        <v>-0.73722222222222245</v>
      </c>
      <c r="W164">
        <f t="shared" si="9"/>
        <v>-3.7675284118547707</v>
      </c>
    </row>
    <row r="165" spans="2:23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  <c r="R165">
        <f>$H165 - sorted!$H$103</f>
        <v>-1.5416666666666667</v>
      </c>
      <c r="S165">
        <f>$H165 - sorted!$H$133</f>
        <v>-0.74555555555555608</v>
      </c>
      <c r="W165">
        <f t="shared" si="9"/>
        <v>-3.8080394700467588</v>
      </c>
    </row>
    <row r="166" spans="2:23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  <c r="R166">
        <f>$H166 - sorted!$H$103</f>
        <v>-1.5555555555555551</v>
      </c>
      <c r="S166">
        <f>$H166 - sorted!$H$133</f>
        <v>-0.75944444444444448</v>
      </c>
      <c r="W166">
        <f t="shared" si="9"/>
        <v>-3.8755579003667346</v>
      </c>
    </row>
    <row r="167" spans="2:23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  <c r="R167">
        <f>$H167 - sorted!$H$103</f>
        <v>-1.6461111111111106</v>
      </c>
      <c r="S167">
        <f>$H167 - sorted!$H$133</f>
        <v>-0.85</v>
      </c>
      <c r="W167">
        <f t="shared" si="9"/>
        <v>-4.3157780660529905</v>
      </c>
    </row>
    <row r="168" spans="2:23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  <c r="R168">
        <f>$H168 - sorted!$H$103</f>
        <v>-1.6888888888888887</v>
      </c>
      <c r="S168">
        <f>$H168 - sorted!$H$133</f>
        <v>-0.89277777777777789</v>
      </c>
      <c r="W168">
        <f t="shared" si="9"/>
        <v>-4.5237348314385235</v>
      </c>
    </row>
    <row r="169" spans="2:23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  <c r="R169">
        <f>$H169 - sorted!$H$103</f>
        <v>-1.7972222222222221</v>
      </c>
      <c r="S169">
        <f>$H169 - sorted!$H$133</f>
        <v>-1.0011111111111113</v>
      </c>
      <c r="W169">
        <f t="shared" si="9"/>
        <v>-5.0503785879343521</v>
      </c>
    </row>
    <row r="170" spans="2:23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  <c r="R170">
        <f>$H170 - sorted!$H$103</f>
        <v>-1.8005555555555552</v>
      </c>
      <c r="S170">
        <f>$H170 - sorted!$H$133</f>
        <v>-1.0044444444444445</v>
      </c>
      <c r="W170">
        <f t="shared" si="9"/>
        <v>-5.0665830112111463</v>
      </c>
    </row>
    <row r="171" spans="2:23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  <c r="R171">
        <f>$H171 - sorted!$H$103</f>
        <v>-1.8083333333333331</v>
      </c>
      <c r="S171">
        <f>$H171 - sorted!$H$133</f>
        <v>-1.0122222222222224</v>
      </c>
      <c r="W171">
        <f t="shared" si="9"/>
        <v>-5.1043933321903348</v>
      </c>
    </row>
    <row r="172" spans="2:23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  <c r="R172">
        <f>$H172 - sorted!$H$103</f>
        <v>-1.8161111111111106</v>
      </c>
      <c r="S172">
        <f>$H172 - sorted!$H$133</f>
        <v>-1.0199999999999998</v>
      </c>
      <c r="W172">
        <f t="shared" si="9"/>
        <v>-5.1422036531695205</v>
      </c>
    </row>
    <row r="173" spans="2:23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  <c r="R173">
        <f>$H173 - sorted!$H$103</f>
        <v>-1.8183333333333329</v>
      </c>
      <c r="S173">
        <f>$H173 - sorted!$H$133</f>
        <v>-1.0222222222222221</v>
      </c>
      <c r="W173">
        <f t="shared" si="9"/>
        <v>-5.1530066020207173</v>
      </c>
    </row>
    <row r="174" spans="2:23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  <c r="R174">
        <f>$H174 - sorted!$H$103</f>
        <v>-1.8201388888888885</v>
      </c>
      <c r="S174">
        <f>$H174 - sorted!$H$133</f>
        <v>-1.0240277777777778</v>
      </c>
      <c r="W174">
        <f t="shared" si="9"/>
        <v>-5.1617839979623152</v>
      </c>
    </row>
    <row r="175" spans="2:23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  <c r="R175">
        <f>$H175 - sorted!$H$103</f>
        <v>-1.8843055555555552</v>
      </c>
      <c r="S175">
        <f>$H175 - sorted!$H$133</f>
        <v>-1.0881944444444445</v>
      </c>
      <c r="W175">
        <f t="shared" si="9"/>
        <v>-5.4737191460406134</v>
      </c>
    </row>
    <row r="176" spans="2:23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  <c r="R176">
        <f>$H176 - sorted!$H$103</f>
        <v>-1.8916666666666664</v>
      </c>
      <c r="S176">
        <f>$H176 - sorted!$H$133</f>
        <v>-1.0955555555555556</v>
      </c>
      <c r="W176">
        <f t="shared" si="9"/>
        <v>-5.5095039141102022</v>
      </c>
    </row>
    <row r="177" spans="2:23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  <c r="R177">
        <f>$H177 - sorted!$H$103</f>
        <v>-1.8936111111111111</v>
      </c>
      <c r="S177">
        <f>$H177 - sorted!$H$133</f>
        <v>-1.0975000000000004</v>
      </c>
      <c r="W177">
        <f t="shared" si="9"/>
        <v>-5.5189564943550007</v>
      </c>
    </row>
    <row r="178" spans="2:23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  <c r="R178">
        <f>$H178 - sorted!$H$103</f>
        <v>-1.9263888888888887</v>
      </c>
      <c r="S178">
        <f>$H178 - sorted!$H$133</f>
        <v>-1.1302777777777779</v>
      </c>
      <c r="W178">
        <f t="shared" si="9"/>
        <v>-5.6782999899101476</v>
      </c>
    </row>
    <row r="179" spans="2:23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  <c r="R179">
        <f>$H179 - sorted!$H$103</f>
        <v>-1.9527777777777777</v>
      </c>
      <c r="S179">
        <f>$H179 - sorted!$H$133</f>
        <v>-1.156666666666667</v>
      </c>
      <c r="W179">
        <f t="shared" si="9"/>
        <v>-5.8065850075181054</v>
      </c>
    </row>
    <row r="180" spans="2:23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  <c r="R180">
        <f>$H180 - sorted!$H$103</f>
        <v>-1.9590277777777771</v>
      </c>
      <c r="S180">
        <f>$H180 - sorted!$H$133</f>
        <v>-1.1629166666666664</v>
      </c>
      <c r="W180">
        <f t="shared" si="9"/>
        <v>-5.8369683011620932</v>
      </c>
    </row>
    <row r="181" spans="2:23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  <c r="R181">
        <f>$H181 - sorted!$H$103</f>
        <v>-1.9959722222222218</v>
      </c>
      <c r="S181">
        <f>$H181 - sorted!$H$133</f>
        <v>-1.199861111111111</v>
      </c>
      <c r="W181">
        <f t="shared" si="9"/>
        <v>-6.0165673258132362</v>
      </c>
    </row>
    <row r="182" spans="2:23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  <c r="R182">
        <f>$H182 - sorted!$H$103</f>
        <v>-2.0238888888888886</v>
      </c>
      <c r="S182">
        <f>$H182 - sorted!$H$133</f>
        <v>-1.2277777777777779</v>
      </c>
      <c r="W182">
        <f t="shared" si="9"/>
        <v>-6.1522793707563928</v>
      </c>
    </row>
    <row r="183" spans="2:23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  <c r="R183">
        <f>$H183 - sorted!$H$103</f>
        <v>-2.0499999999999998</v>
      </c>
      <c r="S183">
        <f>$H183 - sorted!$H$133</f>
        <v>-1.2538888888888888</v>
      </c>
      <c r="W183">
        <f t="shared" si="9"/>
        <v>-6.2792140197579505</v>
      </c>
    </row>
    <row r="184" spans="2:23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  <c r="R184">
        <f>$H184 - sorted!$H$103</f>
        <v>-2.0518055555555552</v>
      </c>
      <c r="S184">
        <f>$H184 - sorted!$H$133</f>
        <v>-1.2556944444444447</v>
      </c>
      <c r="W184">
        <f t="shared" si="9"/>
        <v>-6.2879914156995493</v>
      </c>
    </row>
    <row r="185" spans="2:23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  <c r="R185">
        <f>$H185 - sorted!$H$103</f>
        <v>-2.1008333333333331</v>
      </c>
      <c r="S185">
        <f>$H185 - sorted!$H$133</f>
        <v>-1.3047222222222221</v>
      </c>
      <c r="W185">
        <f t="shared" si="9"/>
        <v>-6.5263314747290693</v>
      </c>
    </row>
    <row r="186" spans="2:23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  <c r="R186">
        <f>$H186 - sorted!$H$103</f>
        <v>-2.1272222222222217</v>
      </c>
      <c r="S186">
        <f>$H186 - sorted!$H$133</f>
        <v>-1.3311111111111111</v>
      </c>
      <c r="W186">
        <f t="shared" si="9"/>
        <v>-6.6546164923370279</v>
      </c>
    </row>
    <row r="187" spans="2:23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  <c r="R187">
        <f>$H187 - sorted!$H$103</f>
        <v>-2.2411111111111106</v>
      </c>
      <c r="S187">
        <f>$H187 - sorted!$H$133</f>
        <v>-1.4449999999999998</v>
      </c>
      <c r="W187">
        <f t="shared" si="9"/>
        <v>-7.2082676209608465</v>
      </c>
    </row>
    <row r="188" spans="2:23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  <c r="R188">
        <f>$H188 - sorted!$H$103</f>
        <v>-2.2486111111111109</v>
      </c>
      <c r="S188">
        <f>$H188 - sorted!$H$133</f>
        <v>-1.4525000000000001</v>
      </c>
      <c r="W188">
        <f t="shared" si="9"/>
        <v>-7.2447275733336358</v>
      </c>
    </row>
    <row r="189" spans="2:23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  <c r="R189">
        <f>$H189 - sorted!$H$103</f>
        <v>-2.3072222222222223</v>
      </c>
      <c r="S189">
        <f>$H189 - sorted!$H$133</f>
        <v>-1.5111111111111113</v>
      </c>
      <c r="W189">
        <f t="shared" si="9"/>
        <v>-7.529655349283944</v>
      </c>
    </row>
    <row r="190" spans="2:23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  <c r="R190">
        <f>$H190 - sorted!$H$103</f>
        <v>-2.3261111111111106</v>
      </c>
      <c r="S190">
        <f>$H190 - sorted!$H$133</f>
        <v>-1.53</v>
      </c>
      <c r="W190">
        <f t="shared" si="9"/>
        <v>-7.6214804145191133</v>
      </c>
    </row>
    <row r="191" spans="2:23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  <c r="R191">
        <f>$H191 - sorted!$H$103</f>
        <v>-2.3588888888888881</v>
      </c>
      <c r="S191">
        <f>$H191 - sorted!$H$133</f>
        <v>-1.5627777777777776</v>
      </c>
      <c r="W191">
        <f t="shared" si="9"/>
        <v>-7.7808239100742593</v>
      </c>
    </row>
    <row r="192" spans="2:23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  <c r="R192">
        <f>$H192 - sorted!$H$103</f>
        <v>-2.3624999999999998</v>
      </c>
      <c r="S192">
        <f>$H192 - sorted!$H$133</f>
        <v>-1.5663888888888891</v>
      </c>
      <c r="W192">
        <f t="shared" si="9"/>
        <v>-7.7983787019574562</v>
      </c>
    </row>
    <row r="193" spans="2:23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  <c r="R193">
        <f>$H193 - sorted!$H$103</f>
        <v>-2.4116666666666662</v>
      </c>
      <c r="S193">
        <f>$H193 - sorted!$H$133</f>
        <v>-1.6155555555555552</v>
      </c>
      <c r="W193">
        <f t="shared" si="9"/>
        <v>-8.0373939452901748</v>
      </c>
    </row>
    <row r="194" spans="2:23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  <c r="R194">
        <f>$H194 - sorted!$H$103</f>
        <v>-2.4116666666666662</v>
      </c>
      <c r="S194">
        <f>$H194 - sorted!$H$133</f>
        <v>-1.6155555555555554</v>
      </c>
      <c r="W194">
        <f t="shared" si="9"/>
        <v>-8.0373939452901766</v>
      </c>
    </row>
    <row r="195" spans="2:23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  <c r="R195">
        <f>$H195 - sorted!$H$103</f>
        <v>-2.4499999999999997</v>
      </c>
      <c r="S195">
        <f>$H195 - sorted!$H$133</f>
        <v>-1.653888888888889</v>
      </c>
      <c r="W195">
        <f t="shared" si="9"/>
        <v>-8.2237448129733153</v>
      </c>
    </row>
    <row r="196" spans="2:23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  <c r="R196">
        <f>$H196 - sorted!$H$103</f>
        <v>-2.4666666666666668</v>
      </c>
      <c r="S196">
        <f>$H196 - sorted!$H$133</f>
        <v>-1.670555555555556</v>
      </c>
      <c r="W196">
        <f t="shared" ref="W196:W202" si="10">1870 * $H196/($AD$7 * 1)</f>
        <v>-8.3047669293572923</v>
      </c>
    </row>
    <row r="197" spans="2:23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  <c r="R197">
        <f>$H197 - sorted!$H$103</f>
        <v>-2.5305555555555554</v>
      </c>
      <c r="S197">
        <f>$H197 - sorted!$H$133</f>
        <v>-1.7344444444444447</v>
      </c>
      <c r="W197">
        <f t="shared" si="10"/>
        <v>-8.6153517088291895</v>
      </c>
    </row>
    <row r="198" spans="2:23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  <c r="R198">
        <f>$H198 - sorted!$H$103</f>
        <v>-2.5356944444444443</v>
      </c>
      <c r="S198">
        <f>$H198 - sorted!$H$133</f>
        <v>-1.7395833333333337</v>
      </c>
      <c r="W198">
        <f t="shared" si="10"/>
        <v>-8.6403335280475808</v>
      </c>
    </row>
    <row r="199" spans="2:23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  <c r="R199">
        <f>$H199 - sorted!$H$103</f>
        <v>-2.5361111111111105</v>
      </c>
      <c r="S199">
        <f>$H199 - sorted!$H$133</f>
        <v>-1.7399999999999998</v>
      </c>
      <c r="W199">
        <f t="shared" si="10"/>
        <v>-8.6423590809571778</v>
      </c>
    </row>
    <row r="200" spans="2:23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  <c r="R200">
        <f>$H200 - sorted!$H$103</f>
        <v>-2.5983333333333332</v>
      </c>
      <c r="S200">
        <f>$H200 - sorted!$H$133</f>
        <v>-1.8022222222222224</v>
      </c>
      <c r="W200">
        <f t="shared" si="10"/>
        <v>-8.9448416487906819</v>
      </c>
    </row>
    <row r="201" spans="2:23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  <c r="R201">
        <f>$H201 - sorted!$H$103</f>
        <v>-2.6594444444444441</v>
      </c>
      <c r="S201">
        <f>$H201 - sorted!$H$133</f>
        <v>-1.8633333333333333</v>
      </c>
      <c r="W201">
        <f t="shared" si="10"/>
        <v>-9.2419227421985841</v>
      </c>
    </row>
    <row r="202" spans="2:23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  <c r="R202">
        <f>$H202 - sorted!$H$103</f>
        <v>-3.5444444444444443</v>
      </c>
      <c r="S202">
        <f>$H202 - sorted!$H$133</f>
        <v>-2.748333333333334</v>
      </c>
      <c r="W202">
        <f t="shared" si="10"/>
        <v>-13.544197122187581</v>
      </c>
    </row>
    <row r="204" spans="2:23" x14ac:dyDescent="0.35">
      <c r="Q204">
        <f>SUM(R$3:R$102)</f>
        <v>292.85488194444457</v>
      </c>
      <c r="R204">
        <f>SUM(S$3:S$132)</f>
        <v>384.66863194444443</v>
      </c>
    </row>
    <row r="205" spans="2:23" x14ac:dyDescent="0.35">
      <c r="Q205">
        <f>AVERAGE(R$3:R$102)</f>
        <v>2.9285488194444458</v>
      </c>
      <c r="R205">
        <f>AVERAGE(S$3:S$132)</f>
        <v>2.9589894764957263</v>
      </c>
    </row>
  </sheetData>
  <conditionalFormatting sqref="T4:T13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2 T2 W2:X2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2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S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T13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2020-12-18T22:25:05Z</dcterms:modified>
</cp:coreProperties>
</file>