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Garbanati\Documents\personal\fantasy\fantasy basketball\2021\"/>
    </mc:Choice>
  </mc:AlternateContent>
  <xr:revisionPtr revIDLastSave="0" documentId="13_ncr:1_{DA714CD7-AF8A-4D3E-A9E6-862298B0FD69}" xr6:coauthVersionLast="45" xr6:coauthVersionMax="45" xr10:uidLastSave="{00000000-0000-0000-0000-000000000000}"/>
  <bookViews>
    <workbookView xWindow="-110" yWindow="-110" windowWidth="38620" windowHeight="21220" activeTab="10" xr2:uid="{1871D050-63D8-44A5-916C-5D1CDB569083}"/>
  </bookViews>
  <sheets>
    <sheet name="JJ" sheetId="1" r:id="rId1"/>
    <sheet name="JV" sheetId="2" r:id="rId2"/>
    <sheet name="DL" sheetId="3" r:id="rId3"/>
    <sheet name="AD" sheetId="4" r:id="rId4"/>
    <sheet name="BL" sheetId="5" r:id="rId5"/>
    <sheet name="WCJ" sheetId="9" r:id="rId6"/>
    <sheet name="TH" sheetId="6" r:id="rId7"/>
    <sheet name="RH" sheetId="7" r:id="rId8"/>
    <sheet name="DD" sheetId="8" r:id="rId9"/>
    <sheet name="player game-by-game" sheetId="10" r:id="rId10"/>
    <sheet name="Sheet3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10" l="1"/>
  <c r="T19" i="10" s="1"/>
  <c r="V18" i="10" s="1"/>
  <c r="S18" i="10"/>
  <c r="S17" i="10"/>
  <c r="T17" i="10" s="1"/>
  <c r="V16" i="10" s="1"/>
  <c r="S16" i="10"/>
  <c r="S15" i="10"/>
  <c r="T15" i="10" s="1"/>
  <c r="V14" i="10" s="1"/>
  <c r="S14" i="10"/>
  <c r="S13" i="10"/>
  <c r="T13" i="10" s="1"/>
  <c r="V12" i="10" s="1"/>
  <c r="S12" i="10"/>
  <c r="S11" i="10"/>
  <c r="T11" i="10" s="1"/>
  <c r="V10" i="10" s="1"/>
  <c r="S10" i="10"/>
  <c r="S9" i="10"/>
  <c r="S8" i="10"/>
  <c r="S7" i="10"/>
  <c r="T7" i="10" s="1"/>
  <c r="V6" i="10" s="1"/>
  <c r="S6" i="10"/>
  <c r="S5" i="10"/>
  <c r="T5" i="10" s="1"/>
  <c r="V4" i="10" s="1"/>
  <c r="S4" i="10"/>
  <c r="S3" i="10"/>
  <c r="T3" i="10" s="1"/>
  <c r="S2" i="10"/>
  <c r="T9" i="10"/>
  <c r="V8" i="10" s="1"/>
  <c r="Q18" i="10"/>
  <c r="Q16" i="10"/>
  <c r="Q14" i="10"/>
  <c r="Q12" i="10"/>
  <c r="Q10" i="10"/>
  <c r="Q8" i="10"/>
  <c r="Q6" i="10"/>
  <c r="Q4" i="10"/>
  <c r="Q2" i="10"/>
  <c r="O19" i="10"/>
  <c r="O17" i="10"/>
  <c r="O15" i="10"/>
  <c r="O13" i="10"/>
  <c r="O11" i="10"/>
  <c r="O9" i="10"/>
  <c r="O7" i="10"/>
  <c r="O5" i="10"/>
  <c r="O3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M18" i="10"/>
  <c r="M17" i="10"/>
  <c r="M16" i="10"/>
  <c r="M15" i="10"/>
  <c r="M14" i="10"/>
  <c r="L14" i="10"/>
  <c r="L15" i="10"/>
  <c r="L16" i="10"/>
  <c r="L17" i="10"/>
  <c r="K17" i="10"/>
  <c r="K15" i="10"/>
  <c r="K16" i="10"/>
  <c r="K14" i="10"/>
  <c r="K19" i="10"/>
  <c r="K18" i="10"/>
  <c r="K13" i="10"/>
  <c r="K12" i="10"/>
  <c r="K11" i="10"/>
  <c r="K10" i="10"/>
  <c r="K9" i="10"/>
  <c r="K8" i="10"/>
  <c r="K7" i="10"/>
  <c r="K6" i="10"/>
  <c r="K5" i="10"/>
  <c r="K4" i="10"/>
  <c r="K3" i="10"/>
  <c r="K2" i="10"/>
  <c r="L19" i="10"/>
  <c r="L18" i="10"/>
  <c r="L13" i="10"/>
  <c r="L12" i="10"/>
  <c r="L11" i="10"/>
  <c r="L10" i="10"/>
  <c r="L9" i="10"/>
  <c r="L8" i="10"/>
  <c r="L7" i="10"/>
  <c r="L6" i="10"/>
  <c r="L5" i="10"/>
  <c r="L4" i="10"/>
  <c r="L3" i="10"/>
  <c r="L2" i="10"/>
  <c r="M19" i="10"/>
  <c r="M13" i="10"/>
  <c r="M12" i="10"/>
  <c r="M11" i="10"/>
  <c r="M10" i="10"/>
  <c r="M9" i="10"/>
  <c r="M8" i="10"/>
  <c r="M7" i="10"/>
  <c r="M6" i="10"/>
  <c r="M5" i="10"/>
  <c r="M4" i="10"/>
  <c r="M3" i="10"/>
  <c r="M2" i="10"/>
  <c r="H11" i="10"/>
  <c r="H9" i="10"/>
  <c r="H7" i="10"/>
  <c r="H5" i="10"/>
  <c r="H3" i="10"/>
  <c r="H19" i="10"/>
  <c r="H17" i="10"/>
  <c r="H15" i="10"/>
  <c r="H13" i="10"/>
  <c r="I11" i="10"/>
  <c r="G11" i="10"/>
  <c r="I9" i="10"/>
  <c r="G9" i="10"/>
  <c r="I7" i="10"/>
  <c r="G7" i="10"/>
  <c r="I5" i="10"/>
  <c r="G5" i="10"/>
  <c r="I3" i="10"/>
  <c r="G3" i="10"/>
  <c r="I19" i="10"/>
  <c r="G19" i="10"/>
  <c r="I17" i="10"/>
  <c r="G17" i="10"/>
  <c r="I15" i="10"/>
  <c r="G15" i="10"/>
  <c r="I13" i="10"/>
  <c r="G13" i="10"/>
  <c r="J11" i="10"/>
  <c r="F11" i="10"/>
  <c r="J9" i="10"/>
  <c r="F9" i="10"/>
  <c r="J7" i="10"/>
  <c r="F7" i="10"/>
  <c r="J5" i="10"/>
  <c r="F5" i="10"/>
  <c r="J3" i="10"/>
  <c r="F3" i="10"/>
  <c r="J19" i="10"/>
  <c r="F19" i="10"/>
  <c r="J17" i="10"/>
  <c r="F17" i="10"/>
  <c r="J15" i="10"/>
  <c r="F15" i="10"/>
  <c r="D14" i="10"/>
  <c r="J13" i="10"/>
  <c r="F13" i="10"/>
  <c r="E13" i="10"/>
  <c r="E11" i="10"/>
  <c r="E9" i="10"/>
  <c r="E7" i="10"/>
  <c r="E5" i="10"/>
  <c r="E3" i="10"/>
  <c r="E19" i="10"/>
  <c r="E17" i="10"/>
  <c r="E15" i="10"/>
  <c r="D15" i="10"/>
  <c r="D13" i="10"/>
  <c r="D11" i="10"/>
  <c r="D9" i="10"/>
  <c r="D7" i="10"/>
  <c r="D5" i="10"/>
  <c r="D3" i="10"/>
  <c r="D19" i="10"/>
  <c r="D17" i="10"/>
  <c r="C17" i="10"/>
  <c r="C15" i="10"/>
  <c r="C13" i="10"/>
  <c r="C11" i="10"/>
  <c r="C9" i="10"/>
  <c r="C7" i="10"/>
  <c r="C5" i="10"/>
  <c r="C3" i="10"/>
  <c r="C19" i="10"/>
  <c r="B19" i="10"/>
  <c r="B17" i="10"/>
  <c r="B15" i="10"/>
  <c r="B13" i="10"/>
  <c r="B11" i="10"/>
  <c r="B9" i="10"/>
  <c r="B7" i="10"/>
  <c r="B5" i="10"/>
  <c r="B3" i="10"/>
  <c r="D4" i="10"/>
  <c r="AA71" i="3"/>
  <c r="D18" i="10" s="1"/>
  <c r="AA70" i="3"/>
  <c r="AA69" i="3"/>
  <c r="AA68" i="3"/>
  <c r="M72" i="5"/>
  <c r="F14" i="10" s="1"/>
  <c r="M71" i="5"/>
  <c r="M73" i="5" s="1"/>
  <c r="M70" i="5"/>
  <c r="B4" i="10"/>
  <c r="J18" i="10"/>
  <c r="J16" i="10"/>
  <c r="J14" i="10"/>
  <c r="J12" i="10"/>
  <c r="J10" i="10"/>
  <c r="J8" i="10"/>
  <c r="J6" i="10"/>
  <c r="J4" i="10"/>
  <c r="J2" i="10"/>
  <c r="I18" i="10"/>
  <c r="I16" i="10"/>
  <c r="I14" i="10"/>
  <c r="I12" i="10"/>
  <c r="I10" i="10"/>
  <c r="I8" i="10"/>
  <c r="I6" i="10"/>
  <c r="I4" i="10"/>
  <c r="I2" i="10"/>
  <c r="H18" i="10"/>
  <c r="H16" i="10"/>
  <c r="H14" i="10"/>
  <c r="H12" i="10"/>
  <c r="H10" i="10"/>
  <c r="H8" i="10"/>
  <c r="H6" i="10"/>
  <c r="H4" i="10"/>
  <c r="H2" i="10"/>
  <c r="G18" i="10"/>
  <c r="G16" i="10"/>
  <c r="G14" i="10"/>
  <c r="G12" i="10"/>
  <c r="G10" i="10"/>
  <c r="G8" i="10"/>
  <c r="G6" i="10"/>
  <c r="G4" i="10"/>
  <c r="G2" i="10"/>
  <c r="F18" i="10"/>
  <c r="F16" i="10"/>
  <c r="F12" i="10"/>
  <c r="F10" i="10"/>
  <c r="F8" i="10"/>
  <c r="F6" i="10"/>
  <c r="F4" i="10"/>
  <c r="F2" i="10"/>
  <c r="E18" i="10"/>
  <c r="E16" i="10"/>
  <c r="E14" i="10"/>
  <c r="E12" i="10"/>
  <c r="E10" i="10"/>
  <c r="E8" i="10"/>
  <c r="E6" i="10"/>
  <c r="E4" i="10"/>
  <c r="E2" i="10"/>
  <c r="D16" i="10"/>
  <c r="D12" i="10"/>
  <c r="D10" i="10"/>
  <c r="D8" i="10"/>
  <c r="D6" i="10"/>
  <c r="D2" i="10"/>
  <c r="Y71" i="3"/>
  <c r="X71" i="3"/>
  <c r="W71" i="3"/>
  <c r="V71" i="3"/>
  <c r="Y70" i="3"/>
  <c r="X70" i="3"/>
  <c r="W70" i="3"/>
  <c r="V70" i="3"/>
  <c r="Y69" i="3"/>
  <c r="X69" i="3"/>
  <c r="W69" i="3"/>
  <c r="V69" i="3"/>
  <c r="Y68" i="3"/>
  <c r="X68" i="3"/>
  <c r="W68" i="3"/>
  <c r="V68" i="3"/>
  <c r="T71" i="3"/>
  <c r="T70" i="3"/>
  <c r="T69" i="3"/>
  <c r="T68" i="3"/>
  <c r="N71" i="3"/>
  <c r="N70" i="3"/>
  <c r="N69" i="3"/>
  <c r="N68" i="3"/>
  <c r="T75" i="2"/>
  <c r="C16" i="10" s="1"/>
  <c r="T74" i="2"/>
  <c r="T73" i="2"/>
  <c r="T72" i="2"/>
  <c r="Q75" i="2"/>
  <c r="Q74" i="2"/>
  <c r="Q73" i="2"/>
  <c r="Q76" i="2" s="1"/>
  <c r="Q72" i="2"/>
  <c r="N75" i="2"/>
  <c r="C14" i="10" s="1"/>
  <c r="N74" i="2"/>
  <c r="N73" i="2"/>
  <c r="N72" i="2"/>
  <c r="C2" i="10"/>
  <c r="C18" i="10"/>
  <c r="C12" i="10"/>
  <c r="C10" i="10"/>
  <c r="C8" i="10"/>
  <c r="C6" i="10"/>
  <c r="C4" i="10"/>
  <c r="W75" i="2"/>
  <c r="W74" i="2"/>
  <c r="W73" i="2"/>
  <c r="W76" i="2" s="1"/>
  <c r="W72" i="2"/>
  <c r="Y75" i="2"/>
  <c r="Y74" i="2"/>
  <c r="Y73" i="2"/>
  <c r="Y72" i="2"/>
  <c r="X75" i="2"/>
  <c r="X74" i="2"/>
  <c r="X73" i="2"/>
  <c r="X76" i="2" s="1"/>
  <c r="X72" i="2"/>
  <c r="S135" i="1"/>
  <c r="B16" i="10" s="1"/>
  <c r="S134" i="1"/>
  <c r="S133" i="1"/>
  <c r="S132" i="1"/>
  <c r="B18" i="10"/>
  <c r="M135" i="1"/>
  <c r="B14" i="10" s="1"/>
  <c r="M134" i="1"/>
  <c r="M133" i="1"/>
  <c r="M136" i="1" s="1"/>
  <c r="M132" i="1"/>
  <c r="B12" i="10"/>
  <c r="B10" i="10"/>
  <c r="B8" i="10"/>
  <c r="B6" i="10"/>
  <c r="B2" i="10"/>
  <c r="AB135" i="1"/>
  <c r="AB134" i="1"/>
  <c r="AB133" i="1"/>
  <c r="AB136" i="1" s="1"/>
  <c r="AB132" i="1"/>
  <c r="V136" i="1"/>
  <c r="X135" i="1"/>
  <c r="W135" i="1"/>
  <c r="V135" i="1"/>
  <c r="X134" i="1"/>
  <c r="W134" i="1"/>
  <c r="V134" i="1"/>
  <c r="X133" i="1"/>
  <c r="X136" i="1" s="1"/>
  <c r="W133" i="1"/>
  <c r="W136" i="1" s="1"/>
  <c r="V133" i="1"/>
  <c r="X132" i="1"/>
  <c r="W132" i="1"/>
  <c r="V132" i="1"/>
  <c r="AB72" i="8"/>
  <c r="AB71" i="8"/>
  <c r="AB73" i="8" s="1"/>
  <c r="AB70" i="8"/>
  <c r="AB48" i="7"/>
  <c r="AB47" i="7"/>
  <c r="AB49" i="7" s="1"/>
  <c r="AB46" i="7"/>
  <c r="AB76" i="6"/>
  <c r="AB75" i="6"/>
  <c r="AB77" i="6" s="1"/>
  <c r="AB74" i="6"/>
  <c r="AC75" i="2"/>
  <c r="AC74" i="2"/>
  <c r="AC73" i="2"/>
  <c r="AC76" i="2" s="1"/>
  <c r="AC72" i="2"/>
  <c r="AC71" i="3"/>
  <c r="AC70" i="3"/>
  <c r="AC69" i="3"/>
  <c r="AC72" i="3" s="1"/>
  <c r="AC68" i="3"/>
  <c r="AB67" i="4"/>
  <c r="AB66" i="4"/>
  <c r="AB65" i="4"/>
  <c r="AB68" i="4" s="1"/>
  <c r="AB64" i="4"/>
  <c r="AB72" i="5"/>
  <c r="AB71" i="5"/>
  <c r="AB73" i="5" s="1"/>
  <c r="AB70" i="5"/>
  <c r="AB48" i="9"/>
  <c r="AB47" i="9"/>
  <c r="AB49" i="9" s="1"/>
  <c r="AB46" i="9"/>
  <c r="Z48" i="9"/>
  <c r="Y48" i="9"/>
  <c r="X48" i="9"/>
  <c r="W48" i="9"/>
  <c r="V48" i="9"/>
  <c r="Z47" i="9"/>
  <c r="Z49" i="9" s="1"/>
  <c r="Y47" i="9"/>
  <c r="Y49" i="9" s="1"/>
  <c r="X47" i="9"/>
  <c r="X49" i="9" s="1"/>
  <c r="W47" i="9"/>
  <c r="W49" i="9" s="1"/>
  <c r="V47" i="9"/>
  <c r="V49" i="9" s="1"/>
  <c r="Z46" i="9"/>
  <c r="Y46" i="9"/>
  <c r="X46" i="9"/>
  <c r="W46" i="9"/>
  <c r="V46" i="9"/>
  <c r="S48" i="9"/>
  <c r="S47" i="9"/>
  <c r="S49" i="9" s="1"/>
  <c r="S46" i="9"/>
  <c r="N48" i="9"/>
  <c r="N47" i="9"/>
  <c r="N49" i="9" s="1"/>
  <c r="N46" i="9"/>
  <c r="M48" i="9"/>
  <c r="M47" i="9"/>
  <c r="M46" i="9"/>
  <c r="Y49" i="7"/>
  <c r="X49" i="7"/>
  <c r="W49" i="7"/>
  <c r="V49" i="7"/>
  <c r="Z48" i="7"/>
  <c r="Y48" i="7"/>
  <c r="X48" i="7"/>
  <c r="W48" i="7"/>
  <c r="V48" i="7"/>
  <c r="Z47" i="7"/>
  <c r="Z49" i="7" s="1"/>
  <c r="Y47" i="7"/>
  <c r="X47" i="7"/>
  <c r="W47" i="7"/>
  <c r="V47" i="7"/>
  <c r="Z46" i="7"/>
  <c r="Y46" i="7"/>
  <c r="X46" i="7"/>
  <c r="W46" i="7"/>
  <c r="V46" i="7"/>
  <c r="N48" i="7"/>
  <c r="N47" i="7"/>
  <c r="N46" i="7"/>
  <c r="S48" i="7"/>
  <c r="S47" i="7"/>
  <c r="S49" i="7" s="1"/>
  <c r="S46" i="7"/>
  <c r="M49" i="7"/>
  <c r="M48" i="7"/>
  <c r="M47" i="7"/>
  <c r="M46" i="7"/>
  <c r="Z73" i="8"/>
  <c r="Z72" i="8"/>
  <c r="Y72" i="8"/>
  <c r="X72" i="8"/>
  <c r="W72" i="8"/>
  <c r="V72" i="8"/>
  <c r="Z71" i="8"/>
  <c r="Y71" i="8"/>
  <c r="Y73" i="8" s="1"/>
  <c r="X71" i="8"/>
  <c r="X73" i="8" s="1"/>
  <c r="W71" i="8"/>
  <c r="W73" i="8" s="1"/>
  <c r="V71" i="8"/>
  <c r="V73" i="8" s="1"/>
  <c r="Z70" i="8"/>
  <c r="Y70" i="8"/>
  <c r="X70" i="8"/>
  <c r="W70" i="8"/>
  <c r="V70" i="8"/>
  <c r="S72" i="8"/>
  <c r="S71" i="8"/>
  <c r="S73" i="8" s="1"/>
  <c r="S70" i="8"/>
  <c r="M72" i="8"/>
  <c r="M71" i="8"/>
  <c r="M73" i="8" s="1"/>
  <c r="M70" i="8"/>
  <c r="N72" i="8"/>
  <c r="N71" i="8"/>
  <c r="N70" i="8"/>
  <c r="Y72" i="5"/>
  <c r="Y71" i="5"/>
  <c r="V2" i="10" l="1"/>
  <c r="T76" i="2"/>
  <c r="N76" i="2"/>
  <c r="Y76" i="2"/>
  <c r="S136" i="1"/>
  <c r="M49" i="9"/>
  <c r="N73" i="8"/>
  <c r="M76" i="6"/>
  <c r="M75" i="6"/>
  <c r="M77" i="6" s="1"/>
  <c r="M74" i="6"/>
  <c r="Z76" i="6"/>
  <c r="Y76" i="6"/>
  <c r="X76" i="6"/>
  <c r="W76" i="6"/>
  <c r="V76" i="6"/>
  <c r="Z75" i="6"/>
  <c r="Z77" i="6" s="1"/>
  <c r="Y75" i="6"/>
  <c r="Y77" i="6" s="1"/>
  <c r="X75" i="6"/>
  <c r="X77" i="6" s="1"/>
  <c r="W75" i="6"/>
  <c r="W77" i="6" s="1"/>
  <c r="V75" i="6"/>
  <c r="V77" i="6" s="1"/>
  <c r="Z74" i="6"/>
  <c r="Y74" i="6"/>
  <c r="X74" i="6"/>
  <c r="W74" i="6"/>
  <c r="V74" i="6"/>
  <c r="S76" i="6"/>
  <c r="S75" i="6"/>
  <c r="S77" i="6" s="1"/>
  <c r="S74" i="6"/>
  <c r="N77" i="6"/>
  <c r="N76" i="6"/>
  <c r="N75" i="6"/>
  <c r="N74" i="6"/>
  <c r="Z73" i="5"/>
  <c r="Y73" i="5"/>
  <c r="X73" i="5"/>
  <c r="W73" i="5"/>
  <c r="Z72" i="5"/>
  <c r="X72" i="5"/>
  <c r="W72" i="5"/>
  <c r="Z71" i="5"/>
  <c r="X71" i="5"/>
  <c r="W71" i="5"/>
  <c r="Z70" i="5"/>
  <c r="Y70" i="5"/>
  <c r="X70" i="5"/>
  <c r="W70" i="5"/>
  <c r="V72" i="5"/>
  <c r="V71" i="5"/>
  <c r="V73" i="5" s="1"/>
  <c r="V70" i="5"/>
  <c r="S72" i="5"/>
  <c r="S71" i="5"/>
  <c r="S73" i="5" s="1"/>
  <c r="S70" i="5"/>
  <c r="P72" i="5"/>
  <c r="P71" i="5"/>
  <c r="P73" i="5" s="1"/>
  <c r="P70" i="5"/>
  <c r="N73" i="5"/>
  <c r="N72" i="5"/>
  <c r="N71" i="5"/>
  <c r="N70" i="5"/>
  <c r="M67" i="4"/>
  <c r="M66" i="4"/>
  <c r="M65" i="4"/>
  <c r="M68" i="4" s="1"/>
  <c r="M64" i="4"/>
  <c r="S67" i="4"/>
  <c r="S66" i="4"/>
  <c r="S65" i="4"/>
  <c r="S68" i="4" s="1"/>
  <c r="S64" i="4"/>
  <c r="V67" i="4"/>
  <c r="V66" i="4"/>
  <c r="V65" i="4"/>
  <c r="V68" i="4" s="1"/>
  <c r="V64" i="4"/>
  <c r="W67" i="4"/>
  <c r="W66" i="4"/>
  <c r="W65" i="4"/>
  <c r="W68" i="4" s="1"/>
  <c r="W64" i="4"/>
  <c r="X67" i="4"/>
  <c r="X66" i="4"/>
  <c r="X65" i="4"/>
  <c r="X68" i="4" s="1"/>
  <c r="X64" i="4"/>
  <c r="Z67" i="4"/>
  <c r="Z66" i="4"/>
  <c r="Z65" i="4"/>
  <c r="Z68" i="4" s="1"/>
  <c r="Z64" i="4"/>
  <c r="Y67" i="4"/>
  <c r="Y66" i="4"/>
  <c r="Y65" i="4"/>
  <c r="Y68" i="4" s="1"/>
  <c r="Y64" i="4"/>
  <c r="N67" i="4"/>
  <c r="N66" i="4"/>
  <c r="N65" i="4"/>
  <c r="N68" i="4" s="1"/>
  <c r="N64" i="4"/>
  <c r="Q67" i="4"/>
  <c r="Q64" i="4"/>
  <c r="R64" i="4" s="1"/>
  <c r="Q68" i="4" s="1"/>
  <c r="Z135" i="1"/>
  <c r="Z134" i="1"/>
  <c r="Z133" i="1"/>
  <c r="Z136" i="1" s="1"/>
  <c r="Z132" i="1"/>
  <c r="Y136" i="1"/>
  <c r="Y135" i="1"/>
  <c r="Y134" i="1"/>
  <c r="Y133" i="1"/>
  <c r="Y132" i="1"/>
  <c r="Z71" i="3"/>
  <c r="Z70" i="3"/>
  <c r="Z69" i="3"/>
  <c r="Z72" i="3" s="1"/>
  <c r="Z68" i="3"/>
  <c r="O72" i="2"/>
  <c r="S72" i="2" s="1"/>
  <c r="U72" i="2" s="1"/>
  <c r="AA75" i="2"/>
  <c r="AA74" i="2"/>
  <c r="AA73" i="2"/>
  <c r="AA76" i="2" s="1"/>
  <c r="AA72" i="2"/>
  <c r="Z75" i="2"/>
  <c r="Z74" i="2"/>
  <c r="Z73" i="2"/>
  <c r="Z76" i="2" s="1"/>
  <c r="Z72" i="2"/>
  <c r="O71" i="3"/>
  <c r="O72" i="3" s="1"/>
  <c r="O70" i="3"/>
  <c r="O69" i="3"/>
  <c r="O68" i="3"/>
  <c r="R68" i="3"/>
  <c r="S68" i="3" s="1"/>
  <c r="Q136" i="1"/>
  <c r="Q135" i="1"/>
  <c r="R132" i="1"/>
  <c r="Q132" i="1"/>
  <c r="Q133" i="1"/>
  <c r="O73" i="2"/>
  <c r="S73" i="2" s="1"/>
  <c r="N132" i="1"/>
  <c r="O75" i="2"/>
  <c r="S75" i="2" s="1"/>
  <c r="O74" i="2"/>
  <c r="S74" i="2" s="1"/>
  <c r="N133" i="1"/>
  <c r="N136" i="1" s="1"/>
  <c r="N154" i="1"/>
  <c r="N153" i="1"/>
  <c r="N152" i="1"/>
  <c r="N139" i="1"/>
  <c r="N140" i="1"/>
  <c r="N142" i="1"/>
  <c r="N146" i="1"/>
  <c r="N144" i="1"/>
  <c r="N145" i="1"/>
  <c r="N135" i="1"/>
  <c r="N134" i="1"/>
  <c r="R71" i="3" l="1"/>
  <c r="S76" i="2"/>
  <c r="Q65" i="4"/>
  <c r="R72" i="3"/>
  <c r="R69" i="3"/>
  <c r="O76" i="2"/>
  <c r="N141" i="1"/>
  <c r="N148" i="1"/>
  <c r="N149" i="1" s="1"/>
  <c r="N150" i="1" l="1"/>
</calcChain>
</file>

<file path=xl/sharedStrings.xml><?xml version="1.0" encoding="utf-8"?>
<sst xmlns="http://schemas.openxmlformats.org/spreadsheetml/2006/main" count="3125" uniqueCount="785">
  <si>
    <t>35-120</t>
  </si>
  <si>
    <t>NOP</t>
  </si>
  <si>
    <t>@</t>
  </si>
  <si>
    <t>TOR</t>
  </si>
  <si>
    <t>L (-8)</t>
  </si>
  <si>
    <t>35-123</t>
  </si>
  <si>
    <t>DAL</t>
  </si>
  <si>
    <t>L (-7)</t>
  </si>
  <si>
    <t>35-124</t>
  </si>
  <si>
    <t>HOU</t>
  </si>
  <si>
    <t>L (-3)</t>
  </si>
  <si>
    <t>35-126</t>
  </si>
  <si>
    <t>GSW</t>
  </si>
  <si>
    <t>L (-11)</t>
  </si>
  <si>
    <t>35-129</t>
  </si>
  <si>
    <t>DEN</t>
  </si>
  <si>
    <t>W (+15)</t>
  </si>
  <si>
    <t>35-131</t>
  </si>
  <si>
    <t>OKC</t>
  </si>
  <si>
    <t>35-133</t>
  </si>
  <si>
    <t>BRK</t>
  </si>
  <si>
    <t>L (-10)</t>
  </si>
  <si>
    <t>35-137</t>
  </si>
  <si>
    <t>L (-18)</t>
  </si>
  <si>
    <t>35-138</t>
  </si>
  <si>
    <t>CHO</t>
  </si>
  <si>
    <t>W (+5)</t>
  </si>
  <si>
    <t>35-140</t>
  </si>
  <si>
    <t>L (-6)</t>
  </si>
  <si>
    <t>35-143</t>
  </si>
  <si>
    <t>LAC</t>
  </si>
  <si>
    <t>MIA</t>
  </si>
  <si>
    <t>L (-15)</t>
  </si>
  <si>
    <t>35-146</t>
  </si>
  <si>
    <t>W (+8)</t>
  </si>
  <si>
    <t>35-148</t>
  </si>
  <si>
    <t>POR</t>
  </si>
  <si>
    <t>W (+11)</t>
  </si>
  <si>
    <t>35-150</t>
  </si>
  <si>
    <t>PHO</t>
  </si>
  <si>
    <t>W (+3)</t>
  </si>
  <si>
    <t>35-152</t>
  </si>
  <si>
    <t>UTA</t>
  </si>
  <si>
    <t>35-153</t>
  </si>
  <si>
    <t>L (-25)</t>
  </si>
  <si>
    <t>35-156</t>
  </si>
  <si>
    <t>LAL</t>
  </si>
  <si>
    <t>L (-4)</t>
  </si>
  <si>
    <t>35-158</t>
  </si>
  <si>
    <t>L (-5)</t>
  </si>
  <si>
    <t>35-160</t>
  </si>
  <si>
    <t>Rk</t>
  </si>
  <si>
    <t>G</t>
  </si>
  <si>
    <t>Date</t>
  </si>
  <si>
    <t>Age</t>
  </si>
  <si>
    <t>Tm</t>
  </si>
  <si>
    <t>Opp</t>
  </si>
  <si>
    <t>GS</t>
  </si>
  <si>
    <t>MP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</si>
  <si>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</si>
  <si>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</si>
  <si>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</si>
  <si>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</si>
  <si>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</si>
  <si>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</si>
  <si>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</si>
  <si>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</si>
  <si>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</si>
  <si>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</si>
  <si>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</si>
  <si>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</si>
  <si>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</si>
  <si>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</si>
  <si>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</si>
  <si>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</si>
  <si>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</si>
  <si>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</si>
  <si>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GmSc</t>
  </si>
  <si>
    <t>+/-</t>
  </si>
  <si>
    <t>35-162</t>
  </si>
  <si>
    <t>L (-21)</t>
  </si>
  <si>
    <t>35-164</t>
  </si>
  <si>
    <t>35-166</t>
  </si>
  <si>
    <t>L (-46)</t>
  </si>
  <si>
    <t>35-168</t>
  </si>
  <si>
    <t>DET</t>
  </si>
  <si>
    <t>L (-2)</t>
  </si>
  <si>
    <t>35-170</t>
  </si>
  <si>
    <t>MIL</t>
  </si>
  <si>
    <t>35-172</t>
  </si>
  <si>
    <t>PHI</t>
  </si>
  <si>
    <t>35-174</t>
  </si>
  <si>
    <t>ORL</t>
  </si>
  <si>
    <t>35-177</t>
  </si>
  <si>
    <t>MIN</t>
  </si>
  <si>
    <t>35-179</t>
  </si>
  <si>
    <t>35-182</t>
  </si>
  <si>
    <t>35-184</t>
  </si>
  <si>
    <t>W (+12)</t>
  </si>
  <si>
    <t>35-187</t>
  </si>
  <si>
    <t>IND</t>
  </si>
  <si>
    <t>W (+22)</t>
  </si>
  <si>
    <t>35-188</t>
  </si>
  <si>
    <t>35-193</t>
  </si>
  <si>
    <t>35-194</t>
  </si>
  <si>
    <t>SAC</t>
  </si>
  <si>
    <t>W (+2)</t>
  </si>
  <si>
    <t>35-196</t>
  </si>
  <si>
    <t>35-198</t>
  </si>
  <si>
    <t>CHI</t>
  </si>
  <si>
    <t>35-200</t>
  </si>
  <si>
    <t>NYK</t>
  </si>
  <si>
    <t>BOS</t>
  </si>
  <si>
    <t>W (+7)</t>
  </si>
  <si>
    <t>W (+6)</t>
  </si>
  <si>
    <t>35-208</t>
  </si>
  <si>
    <t>35-210</t>
  </si>
  <si>
    <t>MEM</t>
  </si>
  <si>
    <t>W (+10)</t>
  </si>
  <si>
    <t>35-212</t>
  </si>
  <si>
    <t>SAS</t>
  </si>
  <si>
    <t>35-214</t>
  </si>
  <si>
    <t>35-216</t>
  </si>
  <si>
    <t>35-218</t>
  </si>
  <si>
    <t>CLE</t>
  </si>
  <si>
    <t>W (+14)</t>
  </si>
  <si>
    <t>35-221</t>
  </si>
  <si>
    <t>W (+28)</t>
  </si>
  <si>
    <t>35-223</t>
  </si>
  <si>
    <t>35-225</t>
  </si>
  <si>
    <t>L (-12)</t>
  </si>
  <si>
    <t>35-227</t>
  </si>
  <si>
    <t>35-229</t>
  </si>
  <si>
    <t>35-232</t>
  </si>
  <si>
    <t>W (+21)</t>
  </si>
  <si>
    <t>35-234</t>
  </si>
  <si>
    <t>35-242</t>
  </si>
  <si>
    <t>W (+13)</t>
  </si>
  <si>
    <t>35-244</t>
  </si>
  <si>
    <t>35-246</t>
  </si>
  <si>
    <t>L (-9)</t>
  </si>
  <si>
    <t>35-249</t>
  </si>
  <si>
    <t>36-036</t>
  </si>
  <si>
    <t>36-038</t>
  </si>
  <si>
    <t>L (-23)</t>
  </si>
  <si>
    <t>36-040</t>
  </si>
  <si>
    <t>36-043</t>
  </si>
  <si>
    <t>36-044</t>
  </si>
  <si>
    <t>WAS</t>
  </si>
  <si>
    <t>36-046</t>
  </si>
  <si>
    <t>33-116</t>
  </si>
  <si>
    <t>33-118</t>
  </si>
  <si>
    <t>33-119</t>
  </si>
  <si>
    <t>L (-34)</t>
  </si>
  <si>
    <t>33-121</t>
  </si>
  <si>
    <t>33-123</t>
  </si>
  <si>
    <t>L (-1)</t>
  </si>
  <si>
    <t>33-130</t>
  </si>
  <si>
    <t>ATL</t>
  </si>
  <si>
    <t>33-132</t>
  </si>
  <si>
    <t>33-136</t>
  </si>
  <si>
    <t>33-138</t>
  </si>
  <si>
    <t>33-140</t>
  </si>
  <si>
    <t>33-142</t>
  </si>
  <si>
    <t>W (+4)</t>
  </si>
  <si>
    <t>33-144</t>
  </si>
  <si>
    <t>33-147</t>
  </si>
  <si>
    <t>33-149</t>
  </si>
  <si>
    <t>33-151</t>
  </si>
  <si>
    <t>W (+20)</t>
  </si>
  <si>
    <t>33-154</t>
  </si>
  <si>
    <t>W (+19)</t>
  </si>
  <si>
    <t>33-156</t>
  </si>
  <si>
    <t>L (-22)</t>
  </si>
  <si>
    <t>33-158</t>
  </si>
  <si>
    <t>33-159</t>
  </si>
  <si>
    <t>33-161</t>
  </si>
  <si>
    <t>33-163</t>
  </si>
  <si>
    <t>L (-14)</t>
  </si>
  <si>
    <t>33-166</t>
  </si>
  <si>
    <t>33-168</t>
  </si>
  <si>
    <t>33-169</t>
  </si>
  <si>
    <t>33-171</t>
  </si>
  <si>
    <t>33-174</t>
  </si>
  <si>
    <t>33-177</t>
  </si>
  <si>
    <t>33-178</t>
  </si>
  <si>
    <t>L (-16)</t>
  </si>
  <si>
    <t>33-184</t>
  </si>
  <si>
    <t>33-187</t>
  </si>
  <si>
    <t>33-189</t>
  </si>
  <si>
    <t>33-190</t>
  </si>
  <si>
    <t>33-193</t>
  </si>
  <si>
    <t>33-195</t>
  </si>
  <si>
    <t>W (+36)</t>
  </si>
  <si>
    <t>33-201</t>
  </si>
  <si>
    <t>33-205</t>
  </si>
  <si>
    <t>W (+9)</t>
  </si>
  <si>
    <t>33-221</t>
  </si>
  <si>
    <t>33-223</t>
  </si>
  <si>
    <t>33-224</t>
  </si>
  <si>
    <t>33-227</t>
  </si>
  <si>
    <t>33-230</t>
  </si>
  <si>
    <t>W (+18)</t>
  </si>
  <si>
    <t>33-231</t>
  </si>
  <si>
    <t>33-233</t>
  </si>
  <si>
    <t>W (+16)</t>
  </si>
  <si>
    <t>33-235</t>
  </si>
  <si>
    <t>33-243</t>
  </si>
  <si>
    <t>W (+1)</t>
  </si>
  <si>
    <t>33-245</t>
  </si>
  <si>
    <t>33-246</t>
  </si>
  <si>
    <t>33-248</t>
  </si>
  <si>
    <t>33-250</t>
  </si>
  <si>
    <t>33-251</t>
  </si>
  <si>
    <t>33-253</t>
  </si>
  <si>
    <t>33-255</t>
  </si>
  <si>
    <t>33-257</t>
  </si>
  <si>
    <t>33-260</t>
  </si>
  <si>
    <t>W (+23)</t>
  </si>
  <si>
    <t>33-262</t>
  </si>
  <si>
    <t>33-264</t>
  </si>
  <si>
    <t>33-265</t>
  </si>
  <si>
    <t>33-268</t>
  </si>
  <si>
    <t>33-270</t>
  </si>
  <si>
    <t>33-271</t>
  </si>
  <si>
    <t>33-273</t>
  </si>
  <si>
    <t>33-275</t>
  </si>
  <si>
    <t>33-277</t>
  </si>
  <si>
    <t>W (+17)</t>
  </si>
  <si>
    <t>33-279</t>
  </si>
  <si>
    <t>33-281</t>
  </si>
  <si>
    <t>33-283</t>
  </si>
  <si>
    <t>W (+26)</t>
  </si>
  <si>
    <t>33-284</t>
  </si>
  <si>
    <t>33-286</t>
  </si>
  <si>
    <t>33-288</t>
  </si>
  <si>
    <t>33-290</t>
  </si>
  <si>
    <t>total mean</t>
  </si>
  <si>
    <t>d1</t>
  </si>
  <si>
    <t>d2</t>
  </si>
  <si>
    <t>sum</t>
  </si>
  <si>
    <t>variance</t>
  </si>
  <si>
    <t>sd</t>
  </si>
  <si>
    <t>27-170</t>
  </si>
  <si>
    <t>L (-19)</t>
  </si>
  <si>
    <t>27-172</t>
  </si>
  <si>
    <t>27-174</t>
  </si>
  <si>
    <t>27-176</t>
  </si>
  <si>
    <t>L (-29)</t>
  </si>
  <si>
    <t>27-180</t>
  </si>
  <si>
    <t>27-182</t>
  </si>
  <si>
    <t>27-184</t>
  </si>
  <si>
    <t>27-186</t>
  </si>
  <si>
    <t>L (-32)</t>
  </si>
  <si>
    <t>27-187</t>
  </si>
  <si>
    <t>27-189</t>
  </si>
  <si>
    <t>27-191</t>
  </si>
  <si>
    <t>27-193</t>
  </si>
  <si>
    <t>27-195</t>
  </si>
  <si>
    <t>L (-17)</t>
  </si>
  <si>
    <t>27-197</t>
  </si>
  <si>
    <t>27-201</t>
  </si>
  <si>
    <t>27-203</t>
  </si>
  <si>
    <t>27-205</t>
  </si>
  <si>
    <t>27-207</t>
  </si>
  <si>
    <t>27-209</t>
  </si>
  <si>
    <t>L (-13)</t>
  </si>
  <si>
    <t>27-212</t>
  </si>
  <si>
    <t>27-215</t>
  </si>
  <si>
    <t>27-217</t>
  </si>
  <si>
    <t>27-219</t>
  </si>
  <si>
    <t>27-221</t>
  </si>
  <si>
    <t>27-222</t>
  </si>
  <si>
    <t>27-224</t>
  </si>
  <si>
    <t>27-226</t>
  </si>
  <si>
    <t>27-228</t>
  </si>
  <si>
    <t>27-231</t>
  </si>
  <si>
    <t>L (-30)</t>
  </si>
  <si>
    <t>27-234</t>
  </si>
  <si>
    <t>27-236</t>
  </si>
  <si>
    <t>27-237</t>
  </si>
  <si>
    <t>27-241</t>
  </si>
  <si>
    <t>27-243</t>
  </si>
  <si>
    <t>27-244</t>
  </si>
  <si>
    <t>27-246</t>
  </si>
  <si>
    <t>27-249</t>
  </si>
  <si>
    <t>27-251</t>
  </si>
  <si>
    <t>27-253</t>
  </si>
  <si>
    <t>27-256</t>
  </si>
  <si>
    <t>27-259</t>
  </si>
  <si>
    <t>27-261</t>
  </si>
  <si>
    <t>L (-24)</t>
  </si>
  <si>
    <t>27-263</t>
  </si>
  <si>
    <t>27-265</t>
  </si>
  <si>
    <t>27-267</t>
  </si>
  <si>
    <t>27-268</t>
  </si>
  <si>
    <t>27-270</t>
  </si>
  <si>
    <t>L (-28)</t>
  </si>
  <si>
    <t>27-273</t>
  </si>
  <si>
    <t>27-275</t>
  </si>
  <si>
    <t>27-277</t>
  </si>
  <si>
    <t>27-279</t>
  </si>
  <si>
    <t>27-282</t>
  </si>
  <si>
    <t>27-290</t>
  </si>
  <si>
    <t>27-291</t>
  </si>
  <si>
    <t>27-294</t>
  </si>
  <si>
    <t>L (-27)</t>
  </si>
  <si>
    <t>27-296</t>
  </si>
  <si>
    <t>27-298</t>
  </si>
  <si>
    <t>27-299</t>
  </si>
  <si>
    <t>27-301</t>
  </si>
  <si>
    <t>W (+39)</t>
  </si>
  <si>
    <t>27-303</t>
  </si>
  <si>
    <t>27-305</t>
  </si>
  <si>
    <t>27-306</t>
  </si>
  <si>
    <t>27-309</t>
  </si>
  <si>
    <t>28-086</t>
  </si>
  <si>
    <t>28-088</t>
  </si>
  <si>
    <t>28-089</t>
  </si>
  <si>
    <t>28-091</t>
  </si>
  <si>
    <t>28-093</t>
  </si>
  <si>
    <t>W (+29)</t>
  </si>
  <si>
    <t>28-095</t>
  </si>
  <si>
    <t>28-097</t>
  </si>
  <si>
    <t>28-099</t>
  </si>
  <si>
    <t>sum of stdev</t>
  </si>
  <si>
    <t>sum total</t>
  </si>
  <si>
    <t>sum mean</t>
  </si>
  <si>
    <t>sumVar</t>
  </si>
  <si>
    <t>2 jjs</t>
  </si>
  <si>
    <t>29-100</t>
  </si>
  <si>
    <t>29-102</t>
  </si>
  <si>
    <t>29-104</t>
  </si>
  <si>
    <t>29-105</t>
  </si>
  <si>
    <t>29-107</t>
  </si>
  <si>
    <t>29-110</t>
  </si>
  <si>
    <t>29-112</t>
  </si>
  <si>
    <t>29-115</t>
  </si>
  <si>
    <t>29-116</t>
  </si>
  <si>
    <t>29-118</t>
  </si>
  <si>
    <t>29-120</t>
  </si>
  <si>
    <t>29-121</t>
  </si>
  <si>
    <t>29-124</t>
  </si>
  <si>
    <t>29-126</t>
  </si>
  <si>
    <t>29-131</t>
  </si>
  <si>
    <t>29-133</t>
  </si>
  <si>
    <t>29-135</t>
  </si>
  <si>
    <t>29-137</t>
  </si>
  <si>
    <t>29-141</t>
  </si>
  <si>
    <t>L (-20)</t>
  </si>
  <si>
    <t>29-142</t>
  </si>
  <si>
    <t>29-144</t>
  </si>
  <si>
    <t>29-146</t>
  </si>
  <si>
    <t>29-148</t>
  </si>
  <si>
    <t>29-150</t>
  </si>
  <si>
    <t>29-154</t>
  </si>
  <si>
    <t>29-156</t>
  </si>
  <si>
    <t>29-158</t>
  </si>
  <si>
    <t>29-159</t>
  </si>
  <si>
    <t>29-161</t>
  </si>
  <si>
    <t>29-164</t>
  </si>
  <si>
    <t>29-166</t>
  </si>
  <si>
    <t>29-168</t>
  </si>
  <si>
    <t>29-170</t>
  </si>
  <si>
    <t>29-172</t>
  </si>
  <si>
    <t>29-174</t>
  </si>
  <si>
    <t>29-176</t>
  </si>
  <si>
    <t>29-178</t>
  </si>
  <si>
    <t>29-180</t>
  </si>
  <si>
    <t>29-182</t>
  </si>
  <si>
    <t>29-184</t>
  </si>
  <si>
    <t>29-186</t>
  </si>
  <si>
    <t>29-187</t>
  </si>
  <si>
    <t>29-189</t>
  </si>
  <si>
    <t>29-192</t>
  </si>
  <si>
    <t>29-195</t>
  </si>
  <si>
    <t>29-198</t>
  </si>
  <si>
    <t>29-200</t>
  </si>
  <si>
    <t>29-201</t>
  </si>
  <si>
    <t>29-204</t>
  </si>
  <si>
    <t>29-206</t>
  </si>
  <si>
    <t>29-207</t>
  </si>
  <si>
    <t>29-209</t>
  </si>
  <si>
    <t>29-211</t>
  </si>
  <si>
    <t>29-212</t>
  </si>
  <si>
    <t>29-233</t>
  </si>
  <si>
    <t>29-235</t>
  </si>
  <si>
    <t>29-236</t>
  </si>
  <si>
    <t>29-239</t>
  </si>
  <si>
    <t>30-016</t>
  </si>
  <si>
    <t>30-018</t>
  </si>
  <si>
    <t>30-020</t>
  </si>
  <si>
    <t>30-022</t>
  </si>
  <si>
    <t>30-024</t>
  </si>
  <si>
    <t>30-025</t>
  </si>
  <si>
    <t>30-027</t>
  </si>
  <si>
    <t>30-029</t>
  </si>
  <si>
    <t>2 dames</t>
  </si>
  <si>
    <t>ratio</t>
  </si>
  <si>
    <t>26-225</t>
  </si>
  <si>
    <t>26-228</t>
  </si>
  <si>
    <t>26-230</t>
  </si>
  <si>
    <t>26-232</t>
  </si>
  <si>
    <t>26-235</t>
  </si>
  <si>
    <t>26-237</t>
  </si>
  <si>
    <t>26-239</t>
  </si>
  <si>
    <t>26-242</t>
  </si>
  <si>
    <t>26-244</t>
  </si>
  <si>
    <t>26-246</t>
  </si>
  <si>
    <t>26-249</t>
  </si>
  <si>
    <t>26-251</t>
  </si>
  <si>
    <t>26-253</t>
  </si>
  <si>
    <t>26-256</t>
  </si>
  <si>
    <t>26-257</t>
  </si>
  <si>
    <t>26-259</t>
  </si>
  <si>
    <t>26-261</t>
  </si>
  <si>
    <t>26-263</t>
  </si>
  <si>
    <t>26-265</t>
  </si>
  <si>
    <t>26-267</t>
  </si>
  <si>
    <t>26-268</t>
  </si>
  <si>
    <t>W (+25)</t>
  </si>
  <si>
    <t>26-270</t>
  </si>
  <si>
    <t>26-272</t>
  </si>
  <si>
    <t>26-275</t>
  </si>
  <si>
    <t>26-277</t>
  </si>
  <si>
    <t>26-279</t>
  </si>
  <si>
    <t>26-283</t>
  </si>
  <si>
    <t>26-286</t>
  </si>
  <si>
    <t>26-289</t>
  </si>
  <si>
    <t>26-292</t>
  </si>
  <si>
    <t>26-293</t>
  </si>
  <si>
    <t>26-296</t>
  </si>
  <si>
    <t>26-298</t>
  </si>
  <si>
    <t>26-300</t>
  </si>
  <si>
    <t>26-302</t>
  </si>
  <si>
    <t>W (+30)</t>
  </si>
  <si>
    <t>26-315</t>
  </si>
  <si>
    <t>26-317</t>
  </si>
  <si>
    <t>26-318</t>
  </si>
  <si>
    <t>26-320</t>
  </si>
  <si>
    <t>26-326</t>
  </si>
  <si>
    <t>26-327</t>
  </si>
  <si>
    <t>26-330</t>
  </si>
  <si>
    <t>W (+27)</t>
  </si>
  <si>
    <t>26-332</t>
  </si>
  <si>
    <t>26-334</t>
  </si>
  <si>
    <t>26-336</t>
  </si>
  <si>
    <t>26-338</t>
  </si>
  <si>
    <t>26-347</t>
  </si>
  <si>
    <t>26-349</t>
  </si>
  <si>
    <t>26-351</t>
  </si>
  <si>
    <t>26-353</t>
  </si>
  <si>
    <t>26-355</t>
  </si>
  <si>
    <t>26-358</t>
  </si>
  <si>
    <t>26-361</t>
  </si>
  <si>
    <t>26-363</t>
  </si>
  <si>
    <t>26-365</t>
  </si>
  <si>
    <t>27-141</t>
  </si>
  <si>
    <t>27-143</t>
  </si>
  <si>
    <t>27-145</t>
  </si>
  <si>
    <t>27-147</t>
  </si>
  <si>
    <t>27-148</t>
  </si>
  <si>
    <t>27-150</t>
  </si>
  <si>
    <t>27-152</t>
  </si>
  <si>
    <t>2 Ads</t>
  </si>
  <si>
    <t>31-206</t>
  </si>
  <si>
    <t>31-208</t>
  </si>
  <si>
    <t>31-210</t>
  </si>
  <si>
    <t>31-212</t>
  </si>
  <si>
    <t>31-214</t>
  </si>
  <si>
    <t>W (+32)</t>
  </si>
  <si>
    <t>31-215</t>
  </si>
  <si>
    <t>31-217</t>
  </si>
  <si>
    <t>31-219</t>
  </si>
  <si>
    <t>31-221</t>
  </si>
  <si>
    <t>31-223</t>
  </si>
  <si>
    <t>31-227</t>
  </si>
  <si>
    <t>31-229</t>
  </si>
  <si>
    <t>31-231</t>
  </si>
  <si>
    <t>31-233</t>
  </si>
  <si>
    <t>31-234</t>
  </si>
  <si>
    <t>31-236</t>
  </si>
  <si>
    <t>31-238</t>
  </si>
  <si>
    <t>31-240</t>
  </si>
  <si>
    <t>31-242</t>
  </si>
  <si>
    <t>31-247</t>
  </si>
  <si>
    <t>W (+24)</t>
  </si>
  <si>
    <t>31-249</t>
  </si>
  <si>
    <t>31-252</t>
  </si>
  <si>
    <t>31-254</t>
  </si>
  <si>
    <t>31-256</t>
  </si>
  <si>
    <t>31-257</t>
  </si>
  <si>
    <t>31-259</t>
  </si>
  <si>
    <t>31-262</t>
  </si>
  <si>
    <t>31-264</t>
  </si>
  <si>
    <t>31-265</t>
  </si>
  <si>
    <t>31-268</t>
  </si>
  <si>
    <t>31-270</t>
  </si>
  <si>
    <t>31-271</t>
  </si>
  <si>
    <t>31-273</t>
  </si>
  <si>
    <t>31-275</t>
  </si>
  <si>
    <t>31-278</t>
  </si>
  <si>
    <t>31-280</t>
  </si>
  <si>
    <t>31-282</t>
  </si>
  <si>
    <t>31-284</t>
  </si>
  <si>
    <t>31-285</t>
  </si>
  <si>
    <t>31-288</t>
  </si>
  <si>
    <t>31-290</t>
  </si>
  <si>
    <t>31-292</t>
  </si>
  <si>
    <t>31-294</t>
  </si>
  <si>
    <t>31-298</t>
  </si>
  <si>
    <t>31-302</t>
  </si>
  <si>
    <t>31-305</t>
  </si>
  <si>
    <t>31-307</t>
  </si>
  <si>
    <t>31-309</t>
  </si>
  <si>
    <t>31-311</t>
  </si>
  <si>
    <t>31-313</t>
  </si>
  <si>
    <t>31-315</t>
  </si>
  <si>
    <t>31-317</t>
  </si>
  <si>
    <t>31-325</t>
  </si>
  <si>
    <t>31-327</t>
  </si>
  <si>
    <t>31-330</t>
  </si>
  <si>
    <t>31-333</t>
  </si>
  <si>
    <t>W (+47)</t>
  </si>
  <si>
    <t>31-335</t>
  </si>
  <si>
    <t>31-336</t>
  </si>
  <si>
    <t>31-338</t>
  </si>
  <si>
    <t>31-340</t>
  </si>
  <si>
    <t>31-342</t>
  </si>
  <si>
    <t>32-121</t>
  </si>
  <si>
    <t>32-123</t>
  </si>
  <si>
    <t>32-127</t>
  </si>
  <si>
    <t>32-129</t>
  </si>
  <si>
    <t>32-131</t>
  </si>
  <si>
    <t>32-132</t>
  </si>
  <si>
    <t>32-134</t>
  </si>
  <si>
    <t>27-100</t>
  </si>
  <si>
    <t>27-103</t>
  </si>
  <si>
    <t>27-105</t>
  </si>
  <si>
    <t>27-107</t>
  </si>
  <si>
    <t>27-110</t>
  </si>
  <si>
    <t>27-112</t>
  </si>
  <si>
    <t>27-114</t>
  </si>
  <si>
    <t>27-116</t>
  </si>
  <si>
    <t>27-118</t>
  </si>
  <si>
    <t>27-120</t>
  </si>
  <si>
    <t>27-121</t>
  </si>
  <si>
    <t>27-123</t>
  </si>
  <si>
    <t>27-125</t>
  </si>
  <si>
    <t>27-128</t>
  </si>
  <si>
    <t>27-130</t>
  </si>
  <si>
    <t>27-131</t>
  </si>
  <si>
    <t>27-133</t>
  </si>
  <si>
    <t>27-135</t>
  </si>
  <si>
    <t>27-137</t>
  </si>
  <si>
    <t>27-138</t>
  </si>
  <si>
    <t>27-140</t>
  </si>
  <si>
    <t>27-146</t>
  </si>
  <si>
    <t>27-151</t>
  </si>
  <si>
    <t>27-153</t>
  </si>
  <si>
    <t>27-156</t>
  </si>
  <si>
    <t>27-158</t>
  </si>
  <si>
    <t>27-159</t>
  </si>
  <si>
    <t>27-161</t>
  </si>
  <si>
    <t>27-163</t>
  </si>
  <si>
    <t>27-165</t>
  </si>
  <si>
    <t>27-166</t>
  </si>
  <si>
    <t>27-169</t>
  </si>
  <si>
    <t>27-175</t>
  </si>
  <si>
    <t>27-178</t>
  </si>
  <si>
    <t>27-194</t>
  </si>
  <si>
    <t>27-199</t>
  </si>
  <si>
    <t>L (-31)</t>
  </si>
  <si>
    <t>27-206</t>
  </si>
  <si>
    <t>27-211</t>
  </si>
  <si>
    <t>27-220</t>
  </si>
  <si>
    <t>27-227</t>
  </si>
  <si>
    <t>27-230</t>
  </si>
  <si>
    <t>27-232</t>
  </si>
  <si>
    <t>27-240</t>
  </si>
  <si>
    <t>28-017</t>
  </si>
  <si>
    <t>28-019</t>
  </si>
  <si>
    <t>28-021</t>
  </si>
  <si>
    <t>28-023</t>
  </si>
  <si>
    <t>28-025</t>
  </si>
  <si>
    <t>28-028</t>
  </si>
  <si>
    <t>28-030</t>
  </si>
  <si>
    <t>W (+38)</t>
  </si>
  <si>
    <t>30-077</t>
  </si>
  <si>
    <t>30-080</t>
  </si>
  <si>
    <t>30-082</t>
  </si>
  <si>
    <t>30-085</t>
  </si>
  <si>
    <t>30-086</t>
  </si>
  <si>
    <t>30-088</t>
  </si>
  <si>
    <t>30-090</t>
  </si>
  <si>
    <t>30-092</t>
  </si>
  <si>
    <t>30-094</t>
  </si>
  <si>
    <t>30-096</t>
  </si>
  <si>
    <t>30-098</t>
  </si>
  <si>
    <t>30-100</t>
  </si>
  <si>
    <t>30-101</t>
  </si>
  <si>
    <t>30-103</t>
  </si>
  <si>
    <t>30-105</t>
  </si>
  <si>
    <t>30-107</t>
  </si>
  <si>
    <t>30-108</t>
  </si>
  <si>
    <t>30-110</t>
  </si>
  <si>
    <t>30-112</t>
  </si>
  <si>
    <t>30-114</t>
  </si>
  <si>
    <t>30-116</t>
  </si>
  <si>
    <t>30-118</t>
  </si>
  <si>
    <t>30-121</t>
  </si>
  <si>
    <t>30-127</t>
  </si>
  <si>
    <t>30-129</t>
  </si>
  <si>
    <t>30-131</t>
  </si>
  <si>
    <t>30-134</t>
  </si>
  <si>
    <t>30-136</t>
  </si>
  <si>
    <t>30-138</t>
  </si>
  <si>
    <t>30-141</t>
  </si>
  <si>
    <t>30-143</t>
  </si>
  <si>
    <t>30-146</t>
  </si>
  <si>
    <t>30-148</t>
  </si>
  <si>
    <t>30-150</t>
  </si>
  <si>
    <t>30-152</t>
  </si>
  <si>
    <t>30-154</t>
  </si>
  <si>
    <t>30-156</t>
  </si>
  <si>
    <t>30-158</t>
  </si>
  <si>
    <t>30-161</t>
  </si>
  <si>
    <t>30-163</t>
  </si>
  <si>
    <t>30-165</t>
  </si>
  <si>
    <t>30-166</t>
  </si>
  <si>
    <t>30-168</t>
  </si>
  <si>
    <t>30-170</t>
  </si>
  <si>
    <t>30-172</t>
  </si>
  <si>
    <t>30-173</t>
  </si>
  <si>
    <t>30-175</t>
  </si>
  <si>
    <t>30-178</t>
  </si>
  <si>
    <t>30-180</t>
  </si>
  <si>
    <t>30-181</t>
  </si>
  <si>
    <t>30-183</t>
  </si>
  <si>
    <t>30-185</t>
  </si>
  <si>
    <t>30-198</t>
  </si>
  <si>
    <t>30-200</t>
  </si>
  <si>
    <t>30-203</t>
  </si>
  <si>
    <t>30-206</t>
  </si>
  <si>
    <t>30-208</t>
  </si>
  <si>
    <t>30-209</t>
  </si>
  <si>
    <t>30-212</t>
  </si>
  <si>
    <t>30-214</t>
  </si>
  <si>
    <t>30-216</t>
  </si>
  <si>
    <t>30-359</t>
  </si>
  <si>
    <t>30-361</t>
  </si>
  <si>
    <t>30-362</t>
  </si>
  <si>
    <t>30-364</t>
  </si>
  <si>
    <t>31-000</t>
  </si>
  <si>
    <t>31-002</t>
  </si>
  <si>
    <t>31-004</t>
  </si>
  <si>
    <t>26-008</t>
  </si>
  <si>
    <t>26-010</t>
  </si>
  <si>
    <t>26-011</t>
  </si>
  <si>
    <t>26-013</t>
  </si>
  <si>
    <t>26-015</t>
  </si>
  <si>
    <t>26-017</t>
  </si>
  <si>
    <t>26-019</t>
  </si>
  <si>
    <t>26-022</t>
  </si>
  <si>
    <t>26-024</t>
  </si>
  <si>
    <t>26-028</t>
  </si>
  <si>
    <t>26-031</t>
  </si>
  <si>
    <t>26-033</t>
  </si>
  <si>
    <t>26-035</t>
  </si>
  <si>
    <t>26-038</t>
  </si>
  <si>
    <t>26-040</t>
  </si>
  <si>
    <t>26-041</t>
  </si>
  <si>
    <t>26-043</t>
  </si>
  <si>
    <t>26-046</t>
  </si>
  <si>
    <t>26-048</t>
  </si>
  <si>
    <t>26-050</t>
  </si>
  <si>
    <t>26-052</t>
  </si>
  <si>
    <t>26-054</t>
  </si>
  <si>
    <t>26-055</t>
  </si>
  <si>
    <t>26-057</t>
  </si>
  <si>
    <t>26-059</t>
  </si>
  <si>
    <t>26-061</t>
  </si>
  <si>
    <t>26-063</t>
  </si>
  <si>
    <t>26-066</t>
  </si>
  <si>
    <t>26-067</t>
  </si>
  <si>
    <t>26-069</t>
  </si>
  <si>
    <t>26-072</t>
  </si>
  <si>
    <t>26-074</t>
  </si>
  <si>
    <t>26-075</t>
  </si>
  <si>
    <t>26-077</t>
  </si>
  <si>
    <t>26-079</t>
  </si>
  <si>
    <t>26-081</t>
  </si>
  <si>
    <t>26-083</t>
  </si>
  <si>
    <t>26-144</t>
  </si>
  <si>
    <t>26-145</t>
  </si>
  <si>
    <t>26-290</t>
  </si>
  <si>
    <t>26-294</t>
  </si>
  <si>
    <t>26-297</t>
  </si>
  <si>
    <t xml:space="preserve"> </t>
  </si>
  <si>
    <t>20-190</t>
  </si>
  <si>
    <t>20-192</t>
  </si>
  <si>
    <t>20-193</t>
  </si>
  <si>
    <t>20-195</t>
  </si>
  <si>
    <t>20-197</t>
  </si>
  <si>
    <t>20-199</t>
  </si>
  <si>
    <t>20-201</t>
  </si>
  <si>
    <t>20-203</t>
  </si>
  <si>
    <t>20-204</t>
  </si>
  <si>
    <t>20-207</t>
  </si>
  <si>
    <t>20-210</t>
  </si>
  <si>
    <t>20-212</t>
  </si>
  <si>
    <t>20-214</t>
  </si>
  <si>
    <t>20-216</t>
  </si>
  <si>
    <t>20-218</t>
  </si>
  <si>
    <t>20-220</t>
  </si>
  <si>
    <t>20-221</t>
  </si>
  <si>
    <t>20-223</t>
  </si>
  <si>
    <t>20-225</t>
  </si>
  <si>
    <t>20-227</t>
  </si>
  <si>
    <t>20-230</t>
  </si>
  <si>
    <t>20-232</t>
  </si>
  <si>
    <t>20-234</t>
  </si>
  <si>
    <t>20-236</t>
  </si>
  <si>
    <t>20-237</t>
  </si>
  <si>
    <t>20-239</t>
  </si>
  <si>
    <t>W (+34)</t>
  </si>
  <si>
    <t>20-241</t>
  </si>
  <si>
    <t>20-242</t>
  </si>
  <si>
    <t>20-244</t>
  </si>
  <si>
    <t>20-246</t>
  </si>
  <si>
    <t>20-249</t>
  </si>
  <si>
    <t>20-251</t>
  </si>
  <si>
    <t>20-256</t>
  </si>
  <si>
    <t>W (+35)</t>
  </si>
  <si>
    <t>20-258</t>
  </si>
  <si>
    <t>20-261</t>
  </si>
  <si>
    <t>20-263</t>
  </si>
  <si>
    <t>20-265</t>
  </si>
  <si>
    <t>20-319</t>
  </si>
  <si>
    <t>20-321</t>
  </si>
  <si>
    <t>20-323</t>
  </si>
  <si>
    <t>20-325</t>
  </si>
  <si>
    <t>20-327</t>
  </si>
  <si>
    <t>20-329</t>
  </si>
  <si>
    <t>JJ</t>
  </si>
  <si>
    <t>JV</t>
  </si>
  <si>
    <t>DL</t>
  </si>
  <si>
    <t>AD</t>
  </si>
  <si>
    <t>BL</t>
  </si>
  <si>
    <t>WCJ</t>
  </si>
  <si>
    <t>TH</t>
  </si>
  <si>
    <t>RH</t>
  </si>
  <si>
    <t>DD</t>
  </si>
  <si>
    <t>pts_avg</t>
  </si>
  <si>
    <t>ast_avg</t>
  </si>
  <si>
    <t>blk_avg</t>
  </si>
  <si>
    <t>stl_avg</t>
  </si>
  <si>
    <t>reb_avg</t>
  </si>
  <si>
    <t>fgp</t>
  </si>
  <si>
    <t>fgp_avg</t>
  </si>
  <si>
    <t>ftp_avg</t>
  </si>
  <si>
    <t>tpm_avg</t>
  </si>
  <si>
    <t>to_avg</t>
  </si>
  <si>
    <t>pts_var</t>
  </si>
  <si>
    <t>ast_var</t>
  </si>
  <si>
    <t>blk_var</t>
  </si>
  <si>
    <t>stl_var</t>
  </si>
  <si>
    <t>reb_var</t>
  </si>
  <si>
    <t>tpm_var</t>
  </si>
  <si>
    <t>fgp_var</t>
  </si>
  <si>
    <t>ftp_var</t>
  </si>
  <si>
    <t>to_var</t>
  </si>
  <si>
    <t>AH</t>
  </si>
  <si>
    <t>Rui</t>
  </si>
  <si>
    <t>Keldon</t>
  </si>
  <si>
    <t>stdev</t>
  </si>
  <si>
    <t>pts</t>
  </si>
  <si>
    <t>ast</t>
  </si>
  <si>
    <t>stl</t>
  </si>
  <si>
    <t>tpm</t>
  </si>
  <si>
    <t>ftp</t>
  </si>
  <si>
    <t>to</t>
  </si>
  <si>
    <t>blk</t>
  </si>
  <si>
    <t>reb</t>
  </si>
  <si>
    <t>sum*3.5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</si>
</sst>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.6"/>
      <color rgb="FF000000"/>
      <name val="Verdana"/>
      <family val="2"/>
    </font>
    <font>
      <b/>
      <sz val="8.6"/>
      <color rgb="FF990000"/>
      <name val="Verdana"/>
      <family val="2"/>
    </font>
    <font>
      <b/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7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88"/>
        <bgColor indexed="64"/>
      </patternFill>
    </fill>
  </fills>
  <borders count="12">
    <border>
      <left/>
      <right/>
      <top/>
      <bottom/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/>
      <right/>
      <top/>
      <bottom style="dotted">
        <color rgb="FFDDDDDD"/>
      </bottom>
      <diagonal/>
    </border>
    <border>
      <left style="medium">
        <color rgb="FFDDDDDD"/>
      </left>
      <right/>
      <top style="medium">
        <color rgb="FF747678"/>
      </top>
      <bottom style="medium">
        <color rgb="FF747678"/>
      </bottom>
      <diagonal/>
    </border>
    <border>
      <left/>
      <right/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/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/>
      <bottom style="dotted">
        <color rgb="FFDDDDDD"/>
      </bottom>
      <diagonal/>
    </border>
    <border>
      <left/>
      <right/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747678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14" fontId="4" fillId="2" borderId="1" xfId="1" applyNumberForma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4" fillId="2" borderId="1" xfId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46" fontId="1" fillId="2" borderId="1" xfId="0" applyNumberFormat="1" applyFont="1" applyFill="1" applyBorder="1" applyAlignment="1">
      <alignment horizontal="right" vertical="center"/>
    </xf>
    <xf numFmtId="20" fontId="1" fillId="2" borderId="1" xfId="0" applyNumberFormat="1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14" fontId="4" fillId="2" borderId="5" xfId="1" applyNumberFormat="1" applyFill="1" applyBorder="1" applyAlignment="1">
      <alignment horizontal="left" vertical="center"/>
    </xf>
    <xf numFmtId="0" fontId="1" fillId="2" borderId="5" xfId="0" applyFont="1" applyFill="1" applyBorder="1" applyAlignment="1">
      <alignment horizontal="right" vertical="center"/>
    </xf>
    <xf numFmtId="0" fontId="4" fillId="2" borderId="5" xfId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46" fontId="1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right" vertical="center"/>
    </xf>
    <xf numFmtId="0" fontId="1" fillId="4" borderId="0" xfId="0" applyFont="1" applyFill="1" applyBorder="1" applyAlignment="1">
      <alignment horizontal="right" vertical="center"/>
    </xf>
    <xf numFmtId="0" fontId="2" fillId="4" borderId="10" xfId="0" applyFont="1" applyFill="1" applyBorder="1" applyAlignment="1">
      <alignment horizontal="right" vertical="center"/>
    </xf>
    <xf numFmtId="14" fontId="4" fillId="4" borderId="10" xfId="1" applyNumberForma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right" vertical="center"/>
    </xf>
    <xf numFmtId="0" fontId="4" fillId="4" borderId="10" xfId="1" applyFill="1" applyBorder="1" applyAlignment="1">
      <alignment horizontal="left" vertical="center"/>
    </xf>
    <xf numFmtId="0" fontId="1" fillId="4" borderId="10" xfId="0" applyFont="1" applyFill="1" applyBorder="1" applyAlignment="1">
      <alignment horizontal="center" vertical="center"/>
    </xf>
    <xf numFmtId="46" fontId="1" fillId="4" borderId="10" xfId="0" applyNumberFormat="1" applyFont="1" applyFill="1" applyBorder="1" applyAlignment="1">
      <alignment horizontal="right" vertical="center"/>
    </xf>
    <xf numFmtId="0" fontId="1" fillId="4" borderId="11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14" fontId="4" fillId="2" borderId="10" xfId="1" applyNumberForma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right" vertical="center"/>
    </xf>
    <xf numFmtId="0" fontId="4" fillId="2" borderId="10" xfId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46" fontId="1" fillId="2" borderId="10" xfId="0" applyNumberFormat="1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teams/MEM/2020.html" TargetMode="External"/><Relationship Id="rId299" Type="http://schemas.openxmlformats.org/officeDocument/2006/relationships/hyperlink" Target="https://www.basketball-reference.com/teams/PHI/2018.html" TargetMode="External"/><Relationship Id="rId21" Type="http://schemas.openxmlformats.org/officeDocument/2006/relationships/hyperlink" Target="https://www.basketball-reference.com/teams/BRK/2020.html" TargetMode="External"/><Relationship Id="rId63" Type="http://schemas.openxmlformats.org/officeDocument/2006/relationships/hyperlink" Target="https://www.basketball-reference.com/teams/PHO/2020.html" TargetMode="External"/><Relationship Id="rId159" Type="http://schemas.openxmlformats.org/officeDocument/2006/relationships/hyperlink" Target="https://www.basketball-reference.com/teams/LAL/2020.html" TargetMode="External"/><Relationship Id="rId324" Type="http://schemas.openxmlformats.org/officeDocument/2006/relationships/hyperlink" Target="https://www.basketball-reference.com/teams/MIA/2018.html" TargetMode="External"/><Relationship Id="rId366" Type="http://schemas.openxmlformats.org/officeDocument/2006/relationships/hyperlink" Target="https://www.basketball-reference.com/teams/DEN/2018.html" TargetMode="External"/><Relationship Id="rId170" Type="http://schemas.openxmlformats.org/officeDocument/2006/relationships/hyperlink" Target="https://www.basketball-reference.com/teams/NOP/2020.html" TargetMode="External"/><Relationship Id="rId226" Type="http://schemas.openxmlformats.org/officeDocument/2006/relationships/hyperlink" Target="https://www.basketball-reference.com/boxscores/201711250PHI.html" TargetMode="External"/><Relationship Id="rId268" Type="http://schemas.openxmlformats.org/officeDocument/2006/relationships/hyperlink" Target="https://www.basketball-reference.com/boxscores/201712280POR.html" TargetMode="External"/><Relationship Id="rId32" Type="http://schemas.openxmlformats.org/officeDocument/2006/relationships/hyperlink" Target="https://www.basketball-reference.com/teams/NOP/2020.html" TargetMode="External"/><Relationship Id="rId74" Type="http://schemas.openxmlformats.org/officeDocument/2006/relationships/hyperlink" Target="https://www.basketball-reference.com/teams/NOP/2020.html" TargetMode="External"/><Relationship Id="rId128" Type="http://schemas.openxmlformats.org/officeDocument/2006/relationships/hyperlink" Target="https://www.basketball-reference.com/teams/NOP/2020.html" TargetMode="External"/><Relationship Id="rId335" Type="http://schemas.openxmlformats.org/officeDocument/2006/relationships/hyperlink" Target="https://www.basketball-reference.com/teams/PHI/2018.html" TargetMode="External"/><Relationship Id="rId377" Type="http://schemas.openxmlformats.org/officeDocument/2006/relationships/hyperlink" Target="https://www.basketball-reference.com/teams/PHI/2018.html" TargetMode="External"/><Relationship Id="rId5" Type="http://schemas.openxmlformats.org/officeDocument/2006/relationships/hyperlink" Target="https://www.basketball-reference.com/teams/NOP/2020.html" TargetMode="External"/><Relationship Id="rId181" Type="http://schemas.openxmlformats.org/officeDocument/2006/relationships/hyperlink" Target="https://www.basketball-reference.com/boxscores/201710180WAS.html" TargetMode="External"/><Relationship Id="rId237" Type="http://schemas.openxmlformats.org/officeDocument/2006/relationships/hyperlink" Target="https://www.basketball-reference.com/teams/BOS/2018.html" TargetMode="External"/><Relationship Id="rId279" Type="http://schemas.openxmlformats.org/officeDocument/2006/relationships/hyperlink" Target="https://www.basketball-reference.com/teams/SAS/2018.html" TargetMode="External"/><Relationship Id="rId43" Type="http://schemas.openxmlformats.org/officeDocument/2006/relationships/hyperlink" Target="https://www.basketball-reference.com/boxscores/201911230UTA.html" TargetMode="External"/><Relationship Id="rId139" Type="http://schemas.openxmlformats.org/officeDocument/2006/relationships/hyperlink" Target="https://www.basketball-reference.com/boxscores/202002060CHI.html" TargetMode="External"/><Relationship Id="rId290" Type="http://schemas.openxmlformats.org/officeDocument/2006/relationships/hyperlink" Target="https://www.basketball-reference.com/teams/PHI/2018.html" TargetMode="External"/><Relationship Id="rId304" Type="http://schemas.openxmlformats.org/officeDocument/2006/relationships/hyperlink" Target="https://www.basketball-reference.com/boxscores/201802100PHI.html" TargetMode="External"/><Relationship Id="rId346" Type="http://schemas.openxmlformats.org/officeDocument/2006/relationships/hyperlink" Target="https://www.basketball-reference.com/boxscores/201803150NYK.html" TargetMode="External"/><Relationship Id="rId388" Type="http://schemas.openxmlformats.org/officeDocument/2006/relationships/hyperlink" Target="https://www.basketball-reference.com/boxscores/201804100ATL.html" TargetMode="External"/><Relationship Id="rId85" Type="http://schemas.openxmlformats.org/officeDocument/2006/relationships/hyperlink" Target="https://www.basketball-reference.com/boxscores/201912230POR.html" TargetMode="External"/><Relationship Id="rId150" Type="http://schemas.openxmlformats.org/officeDocument/2006/relationships/hyperlink" Target="https://www.basketball-reference.com/teams/OKC/2020.html" TargetMode="External"/><Relationship Id="rId192" Type="http://schemas.openxmlformats.org/officeDocument/2006/relationships/hyperlink" Target="https://www.basketball-reference.com/teams/DET/2018.html" TargetMode="External"/><Relationship Id="rId206" Type="http://schemas.openxmlformats.org/officeDocument/2006/relationships/hyperlink" Target="https://www.basketball-reference.com/teams/PHI/2018.html" TargetMode="External"/><Relationship Id="rId248" Type="http://schemas.openxmlformats.org/officeDocument/2006/relationships/hyperlink" Target="https://www.basketball-reference.com/teams/PHI/2018.html" TargetMode="External"/><Relationship Id="rId12" Type="http://schemas.openxmlformats.org/officeDocument/2006/relationships/hyperlink" Target="https://www.basketball-reference.com/teams/GSW/2020.html" TargetMode="External"/><Relationship Id="rId108" Type="http://schemas.openxmlformats.org/officeDocument/2006/relationships/hyperlink" Target="https://www.basketball-reference.com/teams/CHI/2020.html" TargetMode="External"/><Relationship Id="rId315" Type="http://schemas.openxmlformats.org/officeDocument/2006/relationships/hyperlink" Target="https://www.basketball-reference.com/teams/CHI/2018.html" TargetMode="External"/><Relationship Id="rId357" Type="http://schemas.openxmlformats.org/officeDocument/2006/relationships/hyperlink" Target="https://www.basketball-reference.com/teams/MEM/2018.html" TargetMode="External"/><Relationship Id="rId54" Type="http://schemas.openxmlformats.org/officeDocument/2006/relationships/hyperlink" Target="https://www.basketball-reference.com/teams/OKC/2020.html" TargetMode="External"/><Relationship Id="rId96" Type="http://schemas.openxmlformats.org/officeDocument/2006/relationships/hyperlink" Target="https://www.basketball-reference.com/teams/HOU/2020.html" TargetMode="External"/><Relationship Id="rId161" Type="http://schemas.openxmlformats.org/officeDocument/2006/relationships/hyperlink" Target="https://www.basketball-reference.com/teams/NOP/2020.html" TargetMode="External"/><Relationship Id="rId217" Type="http://schemas.openxmlformats.org/officeDocument/2006/relationships/hyperlink" Target="https://www.basketball-reference.com/boxscores/201711180PHI.html" TargetMode="External"/><Relationship Id="rId259" Type="http://schemas.openxmlformats.org/officeDocument/2006/relationships/hyperlink" Target="https://www.basketball-reference.com/boxscores/201712180CHI.html" TargetMode="External"/><Relationship Id="rId23" Type="http://schemas.openxmlformats.org/officeDocument/2006/relationships/hyperlink" Target="https://www.basketball-reference.com/teams/NOP/2020.html" TargetMode="External"/><Relationship Id="rId119" Type="http://schemas.openxmlformats.org/officeDocument/2006/relationships/hyperlink" Target="https://www.basketball-reference.com/teams/NOP/2020.html" TargetMode="External"/><Relationship Id="rId270" Type="http://schemas.openxmlformats.org/officeDocument/2006/relationships/hyperlink" Target="https://www.basketball-reference.com/teams/POR/2018.html" TargetMode="External"/><Relationship Id="rId326" Type="http://schemas.openxmlformats.org/officeDocument/2006/relationships/hyperlink" Target="https://www.basketball-reference.com/teams/PHI/2018.html" TargetMode="External"/><Relationship Id="rId65" Type="http://schemas.openxmlformats.org/officeDocument/2006/relationships/hyperlink" Target="https://www.basketball-reference.com/teams/NOP/2020.html" TargetMode="External"/><Relationship Id="rId130" Type="http://schemas.openxmlformats.org/officeDocument/2006/relationships/hyperlink" Target="https://www.basketball-reference.com/boxscores/202001310NOP.html" TargetMode="External"/><Relationship Id="rId368" Type="http://schemas.openxmlformats.org/officeDocument/2006/relationships/hyperlink" Target="https://www.basketball-reference.com/teams/PHI/2018.html" TargetMode="External"/><Relationship Id="rId172" Type="http://schemas.openxmlformats.org/officeDocument/2006/relationships/hyperlink" Target="https://www.basketball-reference.com/boxscores/202008060SAC.html" TargetMode="External"/><Relationship Id="rId228" Type="http://schemas.openxmlformats.org/officeDocument/2006/relationships/hyperlink" Target="https://www.basketball-reference.com/teams/ORL/2018.html" TargetMode="External"/><Relationship Id="rId281" Type="http://schemas.openxmlformats.org/officeDocument/2006/relationships/hyperlink" Target="https://www.basketball-reference.com/teams/PHI/2018.html" TargetMode="External"/><Relationship Id="rId337" Type="http://schemas.openxmlformats.org/officeDocument/2006/relationships/hyperlink" Target="https://www.basketball-reference.com/boxscores/201803080MIA.html" TargetMode="External"/><Relationship Id="rId34" Type="http://schemas.openxmlformats.org/officeDocument/2006/relationships/hyperlink" Target="https://www.basketball-reference.com/boxscores/201911170NOP.html" TargetMode="External"/><Relationship Id="rId76" Type="http://schemas.openxmlformats.org/officeDocument/2006/relationships/hyperlink" Target="https://www.basketball-reference.com/boxscores/201912150NOP.html" TargetMode="External"/><Relationship Id="rId141" Type="http://schemas.openxmlformats.org/officeDocument/2006/relationships/hyperlink" Target="https://www.basketball-reference.com/teams/CHI/2020.html" TargetMode="External"/><Relationship Id="rId379" Type="http://schemas.openxmlformats.org/officeDocument/2006/relationships/hyperlink" Target="https://www.basketball-reference.com/boxscores/201804040DET.html" TargetMode="External"/><Relationship Id="rId7" Type="http://schemas.openxmlformats.org/officeDocument/2006/relationships/hyperlink" Target="https://www.basketball-reference.com/boxscores/201910260HOU.html" TargetMode="External"/><Relationship Id="rId183" Type="http://schemas.openxmlformats.org/officeDocument/2006/relationships/hyperlink" Target="https://www.basketball-reference.com/teams/WAS/2018.html" TargetMode="External"/><Relationship Id="rId239" Type="http://schemas.openxmlformats.org/officeDocument/2006/relationships/hyperlink" Target="https://www.basketball-reference.com/teams/PHI/2018.html" TargetMode="External"/><Relationship Id="rId390" Type="http://schemas.openxmlformats.org/officeDocument/2006/relationships/hyperlink" Target="https://www.basketball-reference.com/teams/ATL/2018.html" TargetMode="External"/><Relationship Id="rId250" Type="http://schemas.openxmlformats.org/officeDocument/2006/relationships/hyperlink" Target="https://www.basketball-reference.com/boxscores/201712100NOP.html" TargetMode="External"/><Relationship Id="rId292" Type="http://schemas.openxmlformats.org/officeDocument/2006/relationships/hyperlink" Target="https://www.basketball-reference.com/boxscores/201802020PHI.html" TargetMode="External"/><Relationship Id="rId306" Type="http://schemas.openxmlformats.org/officeDocument/2006/relationships/hyperlink" Target="https://www.basketball-reference.com/teams/LAC/2018.html" TargetMode="External"/><Relationship Id="rId45" Type="http://schemas.openxmlformats.org/officeDocument/2006/relationships/hyperlink" Target="https://www.basketball-reference.com/teams/UTA/2020.html" TargetMode="External"/><Relationship Id="rId87" Type="http://schemas.openxmlformats.org/officeDocument/2006/relationships/hyperlink" Target="https://www.basketball-reference.com/teams/POR/2020.html" TargetMode="External"/><Relationship Id="rId110" Type="http://schemas.openxmlformats.org/officeDocument/2006/relationships/hyperlink" Target="https://www.basketball-reference.com/teams/NOP/2020.html" TargetMode="External"/><Relationship Id="rId348" Type="http://schemas.openxmlformats.org/officeDocument/2006/relationships/hyperlink" Target="https://www.basketball-reference.com/teams/NYK/2018.html" TargetMode="External"/><Relationship Id="rId152" Type="http://schemas.openxmlformats.org/officeDocument/2006/relationships/hyperlink" Target="https://www.basketball-reference.com/teams/NOP/2020.html" TargetMode="External"/><Relationship Id="rId194" Type="http://schemas.openxmlformats.org/officeDocument/2006/relationships/hyperlink" Target="https://www.basketball-reference.com/teams/PHI/2018.html" TargetMode="External"/><Relationship Id="rId208" Type="http://schemas.openxmlformats.org/officeDocument/2006/relationships/hyperlink" Target="https://www.basketball-reference.com/boxscores/201711110GSW.html" TargetMode="External"/><Relationship Id="rId261" Type="http://schemas.openxmlformats.org/officeDocument/2006/relationships/hyperlink" Target="https://www.basketball-reference.com/teams/CHI/2018.html" TargetMode="External"/><Relationship Id="rId14" Type="http://schemas.openxmlformats.org/officeDocument/2006/relationships/hyperlink" Target="https://www.basketball-reference.com/teams/NOP/2020.html" TargetMode="External"/><Relationship Id="rId56" Type="http://schemas.openxmlformats.org/officeDocument/2006/relationships/hyperlink" Target="https://www.basketball-reference.com/teams/NOP/2020.html" TargetMode="External"/><Relationship Id="rId317" Type="http://schemas.openxmlformats.org/officeDocument/2006/relationships/hyperlink" Target="https://www.basketball-reference.com/teams/PHI/2018.html" TargetMode="External"/><Relationship Id="rId359" Type="http://schemas.openxmlformats.org/officeDocument/2006/relationships/hyperlink" Target="https://www.basketball-reference.com/teams/PHI/2018.html" TargetMode="External"/><Relationship Id="rId98" Type="http://schemas.openxmlformats.org/officeDocument/2006/relationships/hyperlink" Target="https://www.basketball-reference.com/teams/NOP/2020.html" TargetMode="External"/><Relationship Id="rId121" Type="http://schemas.openxmlformats.org/officeDocument/2006/relationships/hyperlink" Target="https://www.basketball-reference.com/boxscores/202001240NOP.html" TargetMode="External"/><Relationship Id="rId163" Type="http://schemas.openxmlformats.org/officeDocument/2006/relationships/hyperlink" Target="https://www.basketball-reference.com/boxscores/202007300NOP.html" TargetMode="External"/><Relationship Id="rId219" Type="http://schemas.openxmlformats.org/officeDocument/2006/relationships/hyperlink" Target="https://www.basketball-reference.com/teams/GSW/2018.html" TargetMode="External"/><Relationship Id="rId370" Type="http://schemas.openxmlformats.org/officeDocument/2006/relationships/hyperlink" Target="https://www.basketball-reference.com/boxscores/201803300ATL.html" TargetMode="External"/><Relationship Id="rId230" Type="http://schemas.openxmlformats.org/officeDocument/2006/relationships/hyperlink" Target="https://www.basketball-reference.com/teams/PHI/2018.html" TargetMode="External"/><Relationship Id="rId25" Type="http://schemas.openxmlformats.org/officeDocument/2006/relationships/hyperlink" Target="https://www.basketball-reference.com/boxscores/201911090CHO.html" TargetMode="External"/><Relationship Id="rId67" Type="http://schemas.openxmlformats.org/officeDocument/2006/relationships/hyperlink" Target="https://www.basketball-reference.com/boxscores/201912090NOP.html" TargetMode="External"/><Relationship Id="rId272" Type="http://schemas.openxmlformats.org/officeDocument/2006/relationships/hyperlink" Target="https://www.basketball-reference.com/teams/PHI/2018.html" TargetMode="External"/><Relationship Id="rId328" Type="http://schemas.openxmlformats.org/officeDocument/2006/relationships/hyperlink" Target="https://www.basketball-reference.com/boxscores/201803020PHI.html" TargetMode="External"/><Relationship Id="rId132" Type="http://schemas.openxmlformats.org/officeDocument/2006/relationships/hyperlink" Target="https://www.basketball-reference.com/teams/MEM/2020.html" TargetMode="External"/><Relationship Id="rId174" Type="http://schemas.openxmlformats.org/officeDocument/2006/relationships/hyperlink" Target="https://www.basketball-reference.com/teams/SAC/2020.html" TargetMode="External"/><Relationship Id="rId381" Type="http://schemas.openxmlformats.org/officeDocument/2006/relationships/hyperlink" Target="https://www.basketball-reference.com/teams/DET/2018.html" TargetMode="External"/><Relationship Id="rId241" Type="http://schemas.openxmlformats.org/officeDocument/2006/relationships/hyperlink" Target="https://www.basketball-reference.com/boxscores/201712040PHI.html" TargetMode="External"/><Relationship Id="rId36" Type="http://schemas.openxmlformats.org/officeDocument/2006/relationships/hyperlink" Target="https://www.basketball-reference.com/teams/GSW/2020.html" TargetMode="External"/><Relationship Id="rId283" Type="http://schemas.openxmlformats.org/officeDocument/2006/relationships/hyperlink" Target="https://www.basketball-reference.com/boxscores/201801110PHI.html" TargetMode="External"/><Relationship Id="rId339" Type="http://schemas.openxmlformats.org/officeDocument/2006/relationships/hyperlink" Target="https://www.basketball-reference.com/teams/MIA/2018.html" TargetMode="External"/><Relationship Id="rId78" Type="http://schemas.openxmlformats.org/officeDocument/2006/relationships/hyperlink" Target="https://www.basketball-reference.com/teams/ORL/2020.html" TargetMode="External"/><Relationship Id="rId101" Type="http://schemas.openxmlformats.org/officeDocument/2006/relationships/hyperlink" Target="https://www.basketball-reference.com/teams/NOP/2020.html" TargetMode="External"/><Relationship Id="rId143" Type="http://schemas.openxmlformats.org/officeDocument/2006/relationships/hyperlink" Target="https://www.basketball-reference.com/teams/NOP/2020.html" TargetMode="External"/><Relationship Id="rId185" Type="http://schemas.openxmlformats.org/officeDocument/2006/relationships/hyperlink" Target="https://www.basketball-reference.com/teams/PHI/2018.html" TargetMode="External"/><Relationship Id="rId350" Type="http://schemas.openxmlformats.org/officeDocument/2006/relationships/hyperlink" Target="https://www.basketball-reference.com/teams/PHI/2018.html" TargetMode="External"/><Relationship Id="rId9" Type="http://schemas.openxmlformats.org/officeDocument/2006/relationships/hyperlink" Target="https://www.basketball-reference.com/teams/HOU/2020.html" TargetMode="External"/><Relationship Id="rId210" Type="http://schemas.openxmlformats.org/officeDocument/2006/relationships/hyperlink" Target="https://www.basketball-reference.com/teams/GSW/2018.html" TargetMode="External"/><Relationship Id="rId252" Type="http://schemas.openxmlformats.org/officeDocument/2006/relationships/hyperlink" Target="https://www.basketball-reference.com/teams/NOP/2018.html" TargetMode="External"/><Relationship Id="rId294" Type="http://schemas.openxmlformats.org/officeDocument/2006/relationships/hyperlink" Target="https://www.basketball-reference.com/teams/MIA/2018.html" TargetMode="External"/><Relationship Id="rId308" Type="http://schemas.openxmlformats.org/officeDocument/2006/relationships/hyperlink" Target="https://www.basketball-reference.com/teams/PHI/2018.html" TargetMode="External"/><Relationship Id="rId47" Type="http://schemas.openxmlformats.org/officeDocument/2006/relationships/hyperlink" Target="https://www.basketball-reference.com/teams/NOP/2020.html" TargetMode="External"/><Relationship Id="rId89" Type="http://schemas.openxmlformats.org/officeDocument/2006/relationships/hyperlink" Target="https://www.basketball-reference.com/teams/NOP/2020.html" TargetMode="External"/><Relationship Id="rId112" Type="http://schemas.openxmlformats.org/officeDocument/2006/relationships/hyperlink" Target="https://www.basketball-reference.com/boxscores/202001180NOP.html" TargetMode="External"/><Relationship Id="rId154" Type="http://schemas.openxmlformats.org/officeDocument/2006/relationships/hyperlink" Target="https://www.basketball-reference.com/boxscores/202002230GSW.html" TargetMode="External"/><Relationship Id="rId361" Type="http://schemas.openxmlformats.org/officeDocument/2006/relationships/hyperlink" Target="https://www.basketball-reference.com/boxscores/201803240PHI.html" TargetMode="External"/><Relationship Id="rId196" Type="http://schemas.openxmlformats.org/officeDocument/2006/relationships/hyperlink" Target="https://www.basketball-reference.com/boxscores/201711010PHI.html" TargetMode="External"/><Relationship Id="rId200" Type="http://schemas.openxmlformats.org/officeDocument/2006/relationships/hyperlink" Target="https://www.basketball-reference.com/teams/PHI/2018.html" TargetMode="External"/><Relationship Id="rId382" Type="http://schemas.openxmlformats.org/officeDocument/2006/relationships/hyperlink" Target="https://www.basketball-reference.com/boxscores/201804060PHI.html" TargetMode="External"/><Relationship Id="rId16" Type="http://schemas.openxmlformats.org/officeDocument/2006/relationships/hyperlink" Target="https://www.basketball-reference.com/boxscores/201911020OKC.html" TargetMode="External"/><Relationship Id="rId221" Type="http://schemas.openxmlformats.org/officeDocument/2006/relationships/hyperlink" Target="https://www.basketball-reference.com/teams/PHI/2018.html" TargetMode="External"/><Relationship Id="rId242" Type="http://schemas.openxmlformats.org/officeDocument/2006/relationships/hyperlink" Target="https://www.basketball-reference.com/teams/PHI/2018.html" TargetMode="External"/><Relationship Id="rId263" Type="http://schemas.openxmlformats.org/officeDocument/2006/relationships/hyperlink" Target="https://www.basketball-reference.com/teams/PHI/2018.html" TargetMode="External"/><Relationship Id="rId284" Type="http://schemas.openxmlformats.org/officeDocument/2006/relationships/hyperlink" Target="https://www.basketball-reference.com/teams/PHI/2018.html" TargetMode="External"/><Relationship Id="rId319" Type="http://schemas.openxmlformats.org/officeDocument/2006/relationships/hyperlink" Target="https://www.basketball-reference.com/boxscores/201802250WAS.html" TargetMode="External"/><Relationship Id="rId37" Type="http://schemas.openxmlformats.org/officeDocument/2006/relationships/hyperlink" Target="https://www.basketball-reference.com/boxscores/201911190NOP.html" TargetMode="External"/><Relationship Id="rId58" Type="http://schemas.openxmlformats.org/officeDocument/2006/relationships/hyperlink" Target="https://www.basketball-reference.com/boxscores/201912030NOP.html" TargetMode="External"/><Relationship Id="rId79" Type="http://schemas.openxmlformats.org/officeDocument/2006/relationships/hyperlink" Target="https://www.basketball-reference.com/boxscores/201912180MIN.html" TargetMode="External"/><Relationship Id="rId102" Type="http://schemas.openxmlformats.org/officeDocument/2006/relationships/hyperlink" Target="https://www.basketball-reference.com/teams/SAC/2020.html" TargetMode="External"/><Relationship Id="rId123" Type="http://schemas.openxmlformats.org/officeDocument/2006/relationships/hyperlink" Target="https://www.basketball-reference.com/teams/DEN/2020.html" TargetMode="External"/><Relationship Id="rId144" Type="http://schemas.openxmlformats.org/officeDocument/2006/relationships/hyperlink" Target="https://www.basketball-reference.com/teams/IND/2020.html" TargetMode="External"/><Relationship Id="rId330" Type="http://schemas.openxmlformats.org/officeDocument/2006/relationships/hyperlink" Target="https://www.basketball-reference.com/teams/CHO/2018.html" TargetMode="External"/><Relationship Id="rId90" Type="http://schemas.openxmlformats.org/officeDocument/2006/relationships/hyperlink" Target="https://www.basketball-reference.com/teams/DEN/2020.html" TargetMode="External"/><Relationship Id="rId165" Type="http://schemas.openxmlformats.org/officeDocument/2006/relationships/hyperlink" Target="https://www.basketball-reference.com/teams/UTA/2020.html" TargetMode="External"/><Relationship Id="rId186" Type="http://schemas.openxmlformats.org/officeDocument/2006/relationships/hyperlink" Target="https://www.basketball-reference.com/teams/BOS/2018.html" TargetMode="External"/><Relationship Id="rId351" Type="http://schemas.openxmlformats.org/officeDocument/2006/relationships/hyperlink" Target="https://www.basketball-reference.com/teams/BRK/2018.html" TargetMode="External"/><Relationship Id="rId372" Type="http://schemas.openxmlformats.org/officeDocument/2006/relationships/hyperlink" Target="https://www.basketball-reference.com/teams/ATL/2018.html" TargetMode="External"/><Relationship Id="rId211" Type="http://schemas.openxmlformats.org/officeDocument/2006/relationships/hyperlink" Target="https://www.basketball-reference.com/boxscores/201711130LAC.html" TargetMode="External"/><Relationship Id="rId232" Type="http://schemas.openxmlformats.org/officeDocument/2006/relationships/hyperlink" Target="https://www.basketball-reference.com/boxscores/201711290PHI.html" TargetMode="External"/><Relationship Id="rId253" Type="http://schemas.openxmlformats.org/officeDocument/2006/relationships/hyperlink" Target="https://www.basketball-reference.com/boxscores/201712120MIN.html" TargetMode="External"/><Relationship Id="rId274" Type="http://schemas.openxmlformats.org/officeDocument/2006/relationships/hyperlink" Target="https://www.basketball-reference.com/boxscores/201712310PHO.html" TargetMode="External"/><Relationship Id="rId295" Type="http://schemas.openxmlformats.org/officeDocument/2006/relationships/hyperlink" Target="https://www.basketball-reference.com/boxscores/201802030IND.html" TargetMode="External"/><Relationship Id="rId309" Type="http://schemas.openxmlformats.org/officeDocument/2006/relationships/hyperlink" Target="https://www.basketball-reference.com/teams/NYK/2018.html" TargetMode="External"/><Relationship Id="rId27" Type="http://schemas.openxmlformats.org/officeDocument/2006/relationships/hyperlink" Target="https://www.basketball-reference.com/teams/CHO/2020.html" TargetMode="External"/><Relationship Id="rId48" Type="http://schemas.openxmlformats.org/officeDocument/2006/relationships/hyperlink" Target="https://www.basketball-reference.com/teams/LAC/2020.html" TargetMode="External"/><Relationship Id="rId69" Type="http://schemas.openxmlformats.org/officeDocument/2006/relationships/hyperlink" Target="https://www.basketball-reference.com/teams/DET/2020.html" TargetMode="External"/><Relationship Id="rId113" Type="http://schemas.openxmlformats.org/officeDocument/2006/relationships/hyperlink" Target="https://www.basketball-reference.com/teams/NOP/2020.html" TargetMode="External"/><Relationship Id="rId134" Type="http://schemas.openxmlformats.org/officeDocument/2006/relationships/hyperlink" Target="https://www.basketball-reference.com/teams/NOP/2020.html" TargetMode="External"/><Relationship Id="rId320" Type="http://schemas.openxmlformats.org/officeDocument/2006/relationships/hyperlink" Target="https://www.basketball-reference.com/teams/PHI/2018.html" TargetMode="External"/><Relationship Id="rId80" Type="http://schemas.openxmlformats.org/officeDocument/2006/relationships/hyperlink" Target="https://www.basketball-reference.com/teams/NOP/2020.html" TargetMode="External"/><Relationship Id="rId155" Type="http://schemas.openxmlformats.org/officeDocument/2006/relationships/hyperlink" Target="https://www.basketball-reference.com/teams/NOP/2020.html" TargetMode="External"/><Relationship Id="rId176" Type="http://schemas.openxmlformats.org/officeDocument/2006/relationships/hyperlink" Target="https://www.basketball-reference.com/teams/NOP/2020.html" TargetMode="External"/><Relationship Id="rId197" Type="http://schemas.openxmlformats.org/officeDocument/2006/relationships/hyperlink" Target="https://www.basketball-reference.com/teams/PHI/2018.html" TargetMode="External"/><Relationship Id="rId341" Type="http://schemas.openxmlformats.org/officeDocument/2006/relationships/hyperlink" Target="https://www.basketball-reference.com/teams/PHI/2018.html" TargetMode="External"/><Relationship Id="rId362" Type="http://schemas.openxmlformats.org/officeDocument/2006/relationships/hyperlink" Target="https://www.basketball-reference.com/teams/PHI/2018.html" TargetMode="External"/><Relationship Id="rId383" Type="http://schemas.openxmlformats.org/officeDocument/2006/relationships/hyperlink" Target="https://www.basketball-reference.com/teams/PHI/2018.html" TargetMode="External"/><Relationship Id="rId201" Type="http://schemas.openxmlformats.org/officeDocument/2006/relationships/hyperlink" Target="https://www.basketball-reference.com/teams/IND/2018.html" TargetMode="External"/><Relationship Id="rId222" Type="http://schemas.openxmlformats.org/officeDocument/2006/relationships/hyperlink" Target="https://www.basketball-reference.com/teams/UTA/2018.html" TargetMode="External"/><Relationship Id="rId243" Type="http://schemas.openxmlformats.org/officeDocument/2006/relationships/hyperlink" Target="https://www.basketball-reference.com/teams/PHO/2018.html" TargetMode="External"/><Relationship Id="rId264" Type="http://schemas.openxmlformats.org/officeDocument/2006/relationships/hyperlink" Target="https://www.basketball-reference.com/teams/SAC/2018.html" TargetMode="External"/><Relationship Id="rId285" Type="http://schemas.openxmlformats.org/officeDocument/2006/relationships/hyperlink" Target="https://www.basketball-reference.com/teams/BOS/2018.html" TargetMode="External"/><Relationship Id="rId17" Type="http://schemas.openxmlformats.org/officeDocument/2006/relationships/hyperlink" Target="https://www.basketball-reference.com/teams/NOP/2020.html" TargetMode="External"/><Relationship Id="rId38" Type="http://schemas.openxmlformats.org/officeDocument/2006/relationships/hyperlink" Target="https://www.basketball-reference.com/teams/NOP/2020.html" TargetMode="External"/><Relationship Id="rId59" Type="http://schemas.openxmlformats.org/officeDocument/2006/relationships/hyperlink" Target="https://www.basketball-reference.com/teams/NOP/2020.html" TargetMode="External"/><Relationship Id="rId103" Type="http://schemas.openxmlformats.org/officeDocument/2006/relationships/hyperlink" Target="https://www.basketball-reference.com/boxscores/202001060NOP.html" TargetMode="External"/><Relationship Id="rId124" Type="http://schemas.openxmlformats.org/officeDocument/2006/relationships/hyperlink" Target="https://www.basketball-reference.com/boxscores/202001260NOP.html" TargetMode="External"/><Relationship Id="rId310" Type="http://schemas.openxmlformats.org/officeDocument/2006/relationships/hyperlink" Target="https://www.basketball-reference.com/boxscores/201802140PHI.html" TargetMode="External"/><Relationship Id="rId70" Type="http://schemas.openxmlformats.org/officeDocument/2006/relationships/hyperlink" Target="https://www.basketball-reference.com/boxscores/201912110MIL.html" TargetMode="External"/><Relationship Id="rId91" Type="http://schemas.openxmlformats.org/officeDocument/2006/relationships/hyperlink" Target="https://www.basketball-reference.com/boxscores/201912280NOP.html" TargetMode="External"/><Relationship Id="rId145" Type="http://schemas.openxmlformats.org/officeDocument/2006/relationships/hyperlink" Target="https://www.basketball-reference.com/boxscores/202002110NOP.html" TargetMode="External"/><Relationship Id="rId166" Type="http://schemas.openxmlformats.org/officeDocument/2006/relationships/hyperlink" Target="https://www.basketball-reference.com/boxscores/202008010LAC.html" TargetMode="External"/><Relationship Id="rId187" Type="http://schemas.openxmlformats.org/officeDocument/2006/relationships/hyperlink" Target="https://www.basketball-reference.com/boxscores/201710210TOR.html" TargetMode="External"/><Relationship Id="rId331" Type="http://schemas.openxmlformats.org/officeDocument/2006/relationships/hyperlink" Target="https://www.basketball-reference.com/boxscores/201803040MIL.html" TargetMode="External"/><Relationship Id="rId352" Type="http://schemas.openxmlformats.org/officeDocument/2006/relationships/hyperlink" Target="https://www.basketball-reference.com/boxscores/201803190PHI.html" TargetMode="External"/><Relationship Id="rId373" Type="http://schemas.openxmlformats.org/officeDocument/2006/relationships/hyperlink" Target="https://www.basketball-reference.com/boxscores/201804010CHO.html" TargetMode="External"/><Relationship Id="rId1" Type="http://schemas.openxmlformats.org/officeDocument/2006/relationships/hyperlink" Target="https://www.basketball-reference.com/boxscores/201910220TOR.html" TargetMode="External"/><Relationship Id="rId212" Type="http://schemas.openxmlformats.org/officeDocument/2006/relationships/hyperlink" Target="https://www.basketball-reference.com/teams/PHI/2018.html" TargetMode="External"/><Relationship Id="rId233" Type="http://schemas.openxmlformats.org/officeDocument/2006/relationships/hyperlink" Target="https://www.basketball-reference.com/teams/PHI/2018.html" TargetMode="External"/><Relationship Id="rId254" Type="http://schemas.openxmlformats.org/officeDocument/2006/relationships/hyperlink" Target="https://www.basketball-reference.com/teams/PHI/2018.html" TargetMode="External"/><Relationship Id="rId28" Type="http://schemas.openxmlformats.org/officeDocument/2006/relationships/hyperlink" Target="https://www.basketball-reference.com/boxscores/201911110NOP.html" TargetMode="External"/><Relationship Id="rId49" Type="http://schemas.openxmlformats.org/officeDocument/2006/relationships/hyperlink" Target="https://www.basketball-reference.com/boxscores/201911270NOP.html" TargetMode="External"/><Relationship Id="rId114" Type="http://schemas.openxmlformats.org/officeDocument/2006/relationships/hyperlink" Target="https://www.basketball-reference.com/teams/LAC/2020.html" TargetMode="External"/><Relationship Id="rId275" Type="http://schemas.openxmlformats.org/officeDocument/2006/relationships/hyperlink" Target="https://www.basketball-reference.com/teams/PHI/2018.html" TargetMode="External"/><Relationship Id="rId296" Type="http://schemas.openxmlformats.org/officeDocument/2006/relationships/hyperlink" Target="https://www.basketball-reference.com/teams/PHI/2018.html" TargetMode="External"/><Relationship Id="rId300" Type="http://schemas.openxmlformats.org/officeDocument/2006/relationships/hyperlink" Target="https://www.basketball-reference.com/teams/WAS/2018.html" TargetMode="External"/><Relationship Id="rId60" Type="http://schemas.openxmlformats.org/officeDocument/2006/relationships/hyperlink" Target="https://www.basketball-reference.com/teams/DAL/2020.html" TargetMode="External"/><Relationship Id="rId81" Type="http://schemas.openxmlformats.org/officeDocument/2006/relationships/hyperlink" Target="https://www.basketball-reference.com/teams/MIN/2020.html" TargetMode="External"/><Relationship Id="rId135" Type="http://schemas.openxmlformats.org/officeDocument/2006/relationships/hyperlink" Target="https://www.basketball-reference.com/teams/HOU/2020.html" TargetMode="External"/><Relationship Id="rId156" Type="http://schemas.openxmlformats.org/officeDocument/2006/relationships/hyperlink" Target="https://www.basketball-reference.com/teams/GSW/2020.html" TargetMode="External"/><Relationship Id="rId177" Type="http://schemas.openxmlformats.org/officeDocument/2006/relationships/hyperlink" Target="https://www.basketball-reference.com/teams/WAS/2020.html" TargetMode="External"/><Relationship Id="rId198" Type="http://schemas.openxmlformats.org/officeDocument/2006/relationships/hyperlink" Target="https://www.basketball-reference.com/teams/ATL/2018.html" TargetMode="External"/><Relationship Id="rId321" Type="http://schemas.openxmlformats.org/officeDocument/2006/relationships/hyperlink" Target="https://www.basketball-reference.com/teams/WAS/2018.html" TargetMode="External"/><Relationship Id="rId342" Type="http://schemas.openxmlformats.org/officeDocument/2006/relationships/hyperlink" Target="https://www.basketball-reference.com/teams/BRK/2018.html" TargetMode="External"/><Relationship Id="rId363" Type="http://schemas.openxmlformats.org/officeDocument/2006/relationships/hyperlink" Target="https://www.basketball-reference.com/teams/MIN/2018.html" TargetMode="External"/><Relationship Id="rId384" Type="http://schemas.openxmlformats.org/officeDocument/2006/relationships/hyperlink" Target="https://www.basketball-reference.com/teams/CLE/2018.html" TargetMode="External"/><Relationship Id="rId202" Type="http://schemas.openxmlformats.org/officeDocument/2006/relationships/hyperlink" Target="https://www.basketball-reference.com/boxscores/201711070UTA.html" TargetMode="External"/><Relationship Id="rId223" Type="http://schemas.openxmlformats.org/officeDocument/2006/relationships/hyperlink" Target="https://www.basketball-reference.com/boxscores/201711220PHI.html" TargetMode="External"/><Relationship Id="rId244" Type="http://schemas.openxmlformats.org/officeDocument/2006/relationships/hyperlink" Target="https://www.basketball-reference.com/boxscores/201712070PHI.html" TargetMode="External"/><Relationship Id="rId18" Type="http://schemas.openxmlformats.org/officeDocument/2006/relationships/hyperlink" Target="https://www.basketball-reference.com/teams/OKC/2020.html" TargetMode="External"/><Relationship Id="rId39" Type="http://schemas.openxmlformats.org/officeDocument/2006/relationships/hyperlink" Target="https://www.basketball-reference.com/teams/POR/2020.html" TargetMode="External"/><Relationship Id="rId265" Type="http://schemas.openxmlformats.org/officeDocument/2006/relationships/hyperlink" Target="https://www.basketball-reference.com/boxscores/201712250NYK.html" TargetMode="External"/><Relationship Id="rId286" Type="http://schemas.openxmlformats.org/officeDocument/2006/relationships/hyperlink" Target="https://www.basketball-reference.com/boxscores/201801150PHI.html" TargetMode="External"/><Relationship Id="rId50" Type="http://schemas.openxmlformats.org/officeDocument/2006/relationships/hyperlink" Target="https://www.basketball-reference.com/teams/NOP/2020.html" TargetMode="External"/><Relationship Id="rId104" Type="http://schemas.openxmlformats.org/officeDocument/2006/relationships/hyperlink" Target="https://www.basketball-reference.com/teams/NOP/2020.html" TargetMode="External"/><Relationship Id="rId125" Type="http://schemas.openxmlformats.org/officeDocument/2006/relationships/hyperlink" Target="https://www.basketball-reference.com/teams/NOP/2020.html" TargetMode="External"/><Relationship Id="rId146" Type="http://schemas.openxmlformats.org/officeDocument/2006/relationships/hyperlink" Target="https://www.basketball-reference.com/teams/NOP/2020.html" TargetMode="External"/><Relationship Id="rId167" Type="http://schemas.openxmlformats.org/officeDocument/2006/relationships/hyperlink" Target="https://www.basketball-reference.com/teams/NOP/2020.html" TargetMode="External"/><Relationship Id="rId188" Type="http://schemas.openxmlformats.org/officeDocument/2006/relationships/hyperlink" Target="https://www.basketball-reference.com/teams/PHI/2018.html" TargetMode="External"/><Relationship Id="rId311" Type="http://schemas.openxmlformats.org/officeDocument/2006/relationships/hyperlink" Target="https://www.basketball-reference.com/teams/PHI/2018.html" TargetMode="External"/><Relationship Id="rId332" Type="http://schemas.openxmlformats.org/officeDocument/2006/relationships/hyperlink" Target="https://www.basketball-reference.com/teams/PHI/2018.html" TargetMode="External"/><Relationship Id="rId353" Type="http://schemas.openxmlformats.org/officeDocument/2006/relationships/hyperlink" Target="https://www.basketball-reference.com/teams/PHI/2018.html" TargetMode="External"/><Relationship Id="rId374" Type="http://schemas.openxmlformats.org/officeDocument/2006/relationships/hyperlink" Target="https://www.basketball-reference.com/teams/PHI/2018.html" TargetMode="External"/><Relationship Id="rId71" Type="http://schemas.openxmlformats.org/officeDocument/2006/relationships/hyperlink" Target="https://www.basketball-reference.com/teams/NOP/2020.html" TargetMode="External"/><Relationship Id="rId92" Type="http://schemas.openxmlformats.org/officeDocument/2006/relationships/hyperlink" Target="https://www.basketball-reference.com/teams/NOP/2020.html" TargetMode="External"/><Relationship Id="rId213" Type="http://schemas.openxmlformats.org/officeDocument/2006/relationships/hyperlink" Target="https://www.basketball-reference.com/teams/LAC/2018.html" TargetMode="External"/><Relationship Id="rId234" Type="http://schemas.openxmlformats.org/officeDocument/2006/relationships/hyperlink" Target="https://www.basketball-reference.com/teams/WAS/2018.html" TargetMode="External"/><Relationship Id="rId2" Type="http://schemas.openxmlformats.org/officeDocument/2006/relationships/hyperlink" Target="https://www.basketball-reference.com/teams/NOP/2020.html" TargetMode="External"/><Relationship Id="rId29" Type="http://schemas.openxmlformats.org/officeDocument/2006/relationships/hyperlink" Target="https://www.basketball-reference.com/teams/NOP/2020.html" TargetMode="External"/><Relationship Id="rId255" Type="http://schemas.openxmlformats.org/officeDocument/2006/relationships/hyperlink" Target="https://www.basketball-reference.com/teams/MIN/2018.html" TargetMode="External"/><Relationship Id="rId276" Type="http://schemas.openxmlformats.org/officeDocument/2006/relationships/hyperlink" Target="https://www.basketball-reference.com/teams/PHO/2018.html" TargetMode="External"/><Relationship Id="rId297" Type="http://schemas.openxmlformats.org/officeDocument/2006/relationships/hyperlink" Target="https://www.basketball-reference.com/teams/IND/2018.html" TargetMode="External"/><Relationship Id="rId40" Type="http://schemas.openxmlformats.org/officeDocument/2006/relationships/hyperlink" Target="https://www.basketball-reference.com/boxscores/201911210PHO.html" TargetMode="External"/><Relationship Id="rId115" Type="http://schemas.openxmlformats.org/officeDocument/2006/relationships/hyperlink" Target="https://www.basketball-reference.com/boxscores/202001200MEM.html" TargetMode="External"/><Relationship Id="rId136" Type="http://schemas.openxmlformats.org/officeDocument/2006/relationships/hyperlink" Target="https://www.basketball-reference.com/boxscores/202002040NOP.html" TargetMode="External"/><Relationship Id="rId157" Type="http://schemas.openxmlformats.org/officeDocument/2006/relationships/hyperlink" Target="https://www.basketball-reference.com/boxscores/202002250LAL.html" TargetMode="External"/><Relationship Id="rId178" Type="http://schemas.openxmlformats.org/officeDocument/2006/relationships/hyperlink" Target="https://www.basketball-reference.com/boxscores/202008090NOP.html" TargetMode="External"/><Relationship Id="rId301" Type="http://schemas.openxmlformats.org/officeDocument/2006/relationships/hyperlink" Target="https://www.basketball-reference.com/boxscores/201802090PHI.html" TargetMode="External"/><Relationship Id="rId322" Type="http://schemas.openxmlformats.org/officeDocument/2006/relationships/hyperlink" Target="https://www.basketball-reference.com/boxscores/201802270MIA.html" TargetMode="External"/><Relationship Id="rId343" Type="http://schemas.openxmlformats.org/officeDocument/2006/relationships/hyperlink" Target="https://www.basketball-reference.com/boxscores/201803130PHI.html" TargetMode="External"/><Relationship Id="rId364" Type="http://schemas.openxmlformats.org/officeDocument/2006/relationships/hyperlink" Target="https://www.basketball-reference.com/boxscores/201803260PHI.html" TargetMode="External"/><Relationship Id="rId61" Type="http://schemas.openxmlformats.org/officeDocument/2006/relationships/hyperlink" Target="https://www.basketball-reference.com/boxscores/201912050NOP.html" TargetMode="External"/><Relationship Id="rId82" Type="http://schemas.openxmlformats.org/officeDocument/2006/relationships/hyperlink" Target="https://www.basketball-reference.com/boxscores/201912200GSW.html" TargetMode="External"/><Relationship Id="rId199" Type="http://schemas.openxmlformats.org/officeDocument/2006/relationships/hyperlink" Target="https://www.basketball-reference.com/boxscores/201711030PHI.html" TargetMode="External"/><Relationship Id="rId203" Type="http://schemas.openxmlformats.org/officeDocument/2006/relationships/hyperlink" Target="https://www.basketball-reference.com/teams/PHI/2018.html" TargetMode="External"/><Relationship Id="rId385" Type="http://schemas.openxmlformats.org/officeDocument/2006/relationships/hyperlink" Target="https://www.basketball-reference.com/boxscores/201804080PHI.html" TargetMode="External"/><Relationship Id="rId19" Type="http://schemas.openxmlformats.org/officeDocument/2006/relationships/hyperlink" Target="https://www.basketball-reference.com/boxscores/201911040BRK.html" TargetMode="External"/><Relationship Id="rId224" Type="http://schemas.openxmlformats.org/officeDocument/2006/relationships/hyperlink" Target="https://www.basketball-reference.com/teams/PHI/2018.html" TargetMode="External"/><Relationship Id="rId245" Type="http://schemas.openxmlformats.org/officeDocument/2006/relationships/hyperlink" Target="https://www.basketball-reference.com/teams/PHI/2018.html" TargetMode="External"/><Relationship Id="rId266" Type="http://schemas.openxmlformats.org/officeDocument/2006/relationships/hyperlink" Target="https://www.basketball-reference.com/teams/PHI/2018.html" TargetMode="External"/><Relationship Id="rId287" Type="http://schemas.openxmlformats.org/officeDocument/2006/relationships/hyperlink" Target="https://www.basketball-reference.com/teams/PHI/2018.html" TargetMode="External"/><Relationship Id="rId30" Type="http://schemas.openxmlformats.org/officeDocument/2006/relationships/hyperlink" Target="https://www.basketball-reference.com/teams/HOU/2020.html" TargetMode="External"/><Relationship Id="rId105" Type="http://schemas.openxmlformats.org/officeDocument/2006/relationships/hyperlink" Target="https://www.basketball-reference.com/teams/UTA/2020.html" TargetMode="External"/><Relationship Id="rId126" Type="http://schemas.openxmlformats.org/officeDocument/2006/relationships/hyperlink" Target="https://www.basketball-reference.com/teams/BOS/2020.html" TargetMode="External"/><Relationship Id="rId147" Type="http://schemas.openxmlformats.org/officeDocument/2006/relationships/hyperlink" Target="https://www.basketball-reference.com/teams/POR/2020.html" TargetMode="External"/><Relationship Id="rId168" Type="http://schemas.openxmlformats.org/officeDocument/2006/relationships/hyperlink" Target="https://www.basketball-reference.com/teams/LAC/2020.html" TargetMode="External"/><Relationship Id="rId312" Type="http://schemas.openxmlformats.org/officeDocument/2006/relationships/hyperlink" Target="https://www.basketball-reference.com/teams/MIA/2018.html" TargetMode="External"/><Relationship Id="rId333" Type="http://schemas.openxmlformats.org/officeDocument/2006/relationships/hyperlink" Target="https://www.basketball-reference.com/teams/MIL/2018.html" TargetMode="External"/><Relationship Id="rId354" Type="http://schemas.openxmlformats.org/officeDocument/2006/relationships/hyperlink" Target="https://www.basketball-reference.com/teams/CHO/2018.html" TargetMode="External"/><Relationship Id="rId51" Type="http://schemas.openxmlformats.org/officeDocument/2006/relationships/hyperlink" Target="https://www.basketball-reference.com/teams/LAL/2020.html" TargetMode="External"/><Relationship Id="rId72" Type="http://schemas.openxmlformats.org/officeDocument/2006/relationships/hyperlink" Target="https://www.basketball-reference.com/teams/MIL/2020.html" TargetMode="External"/><Relationship Id="rId93" Type="http://schemas.openxmlformats.org/officeDocument/2006/relationships/hyperlink" Target="https://www.basketball-reference.com/teams/IND/2020.html" TargetMode="External"/><Relationship Id="rId189" Type="http://schemas.openxmlformats.org/officeDocument/2006/relationships/hyperlink" Target="https://www.basketball-reference.com/teams/TOR/2018.html" TargetMode="External"/><Relationship Id="rId375" Type="http://schemas.openxmlformats.org/officeDocument/2006/relationships/hyperlink" Target="https://www.basketball-reference.com/teams/CHO/2018.html" TargetMode="External"/><Relationship Id="rId3" Type="http://schemas.openxmlformats.org/officeDocument/2006/relationships/hyperlink" Target="https://www.basketball-reference.com/teams/TOR/2020.html" TargetMode="External"/><Relationship Id="rId214" Type="http://schemas.openxmlformats.org/officeDocument/2006/relationships/hyperlink" Target="https://www.basketball-reference.com/boxscores/201711150LAL.html" TargetMode="External"/><Relationship Id="rId235" Type="http://schemas.openxmlformats.org/officeDocument/2006/relationships/hyperlink" Target="https://www.basketball-reference.com/boxscores/201711300BOS.html" TargetMode="External"/><Relationship Id="rId256" Type="http://schemas.openxmlformats.org/officeDocument/2006/relationships/hyperlink" Target="https://www.basketball-reference.com/boxscores/201712150PHI.html" TargetMode="External"/><Relationship Id="rId277" Type="http://schemas.openxmlformats.org/officeDocument/2006/relationships/hyperlink" Target="https://www.basketball-reference.com/boxscores/201801030PHI.html" TargetMode="External"/><Relationship Id="rId298" Type="http://schemas.openxmlformats.org/officeDocument/2006/relationships/hyperlink" Target="https://www.basketball-reference.com/boxscores/201802060PHI.html" TargetMode="External"/><Relationship Id="rId116" Type="http://schemas.openxmlformats.org/officeDocument/2006/relationships/hyperlink" Target="https://www.basketball-reference.com/teams/NOP/2020.html" TargetMode="External"/><Relationship Id="rId137" Type="http://schemas.openxmlformats.org/officeDocument/2006/relationships/hyperlink" Target="https://www.basketball-reference.com/teams/NOP/2020.html" TargetMode="External"/><Relationship Id="rId158" Type="http://schemas.openxmlformats.org/officeDocument/2006/relationships/hyperlink" Target="https://www.basketball-reference.com/teams/NOP/2020.html" TargetMode="External"/><Relationship Id="rId302" Type="http://schemas.openxmlformats.org/officeDocument/2006/relationships/hyperlink" Target="https://www.basketball-reference.com/teams/PHI/2018.html" TargetMode="External"/><Relationship Id="rId323" Type="http://schemas.openxmlformats.org/officeDocument/2006/relationships/hyperlink" Target="https://www.basketball-reference.com/teams/PHI/2018.html" TargetMode="External"/><Relationship Id="rId344" Type="http://schemas.openxmlformats.org/officeDocument/2006/relationships/hyperlink" Target="https://www.basketball-reference.com/teams/PHI/2018.html" TargetMode="External"/><Relationship Id="rId20" Type="http://schemas.openxmlformats.org/officeDocument/2006/relationships/hyperlink" Target="https://www.basketball-reference.com/teams/NOP/2020.html" TargetMode="External"/><Relationship Id="rId41" Type="http://schemas.openxmlformats.org/officeDocument/2006/relationships/hyperlink" Target="https://www.basketball-reference.com/teams/NOP/2020.html" TargetMode="External"/><Relationship Id="rId62" Type="http://schemas.openxmlformats.org/officeDocument/2006/relationships/hyperlink" Target="https://www.basketball-reference.com/teams/NOP/2020.html" TargetMode="External"/><Relationship Id="rId83" Type="http://schemas.openxmlformats.org/officeDocument/2006/relationships/hyperlink" Target="https://www.basketball-reference.com/teams/NOP/2020.html" TargetMode="External"/><Relationship Id="rId179" Type="http://schemas.openxmlformats.org/officeDocument/2006/relationships/hyperlink" Target="https://www.basketball-reference.com/teams/NOP/2020.html" TargetMode="External"/><Relationship Id="rId365" Type="http://schemas.openxmlformats.org/officeDocument/2006/relationships/hyperlink" Target="https://www.basketball-reference.com/teams/PHI/2018.html" TargetMode="External"/><Relationship Id="rId386" Type="http://schemas.openxmlformats.org/officeDocument/2006/relationships/hyperlink" Target="https://www.basketball-reference.com/teams/PHI/2018.html" TargetMode="External"/><Relationship Id="rId190" Type="http://schemas.openxmlformats.org/officeDocument/2006/relationships/hyperlink" Target="https://www.basketball-reference.com/boxscores/201710230DET.html" TargetMode="External"/><Relationship Id="rId204" Type="http://schemas.openxmlformats.org/officeDocument/2006/relationships/hyperlink" Target="https://www.basketball-reference.com/teams/UTA/2018.html" TargetMode="External"/><Relationship Id="rId225" Type="http://schemas.openxmlformats.org/officeDocument/2006/relationships/hyperlink" Target="https://www.basketball-reference.com/teams/POR/2018.html" TargetMode="External"/><Relationship Id="rId246" Type="http://schemas.openxmlformats.org/officeDocument/2006/relationships/hyperlink" Target="https://www.basketball-reference.com/teams/LAL/2018.html" TargetMode="External"/><Relationship Id="rId267" Type="http://schemas.openxmlformats.org/officeDocument/2006/relationships/hyperlink" Target="https://www.basketball-reference.com/teams/NYK/2018.html" TargetMode="External"/><Relationship Id="rId288" Type="http://schemas.openxmlformats.org/officeDocument/2006/relationships/hyperlink" Target="https://www.basketball-reference.com/teams/TOR/2018.html" TargetMode="External"/><Relationship Id="rId106" Type="http://schemas.openxmlformats.org/officeDocument/2006/relationships/hyperlink" Target="https://www.basketball-reference.com/boxscores/202001080NOP.html" TargetMode="External"/><Relationship Id="rId127" Type="http://schemas.openxmlformats.org/officeDocument/2006/relationships/hyperlink" Target="https://www.basketball-reference.com/boxscores/202001280CLE.html" TargetMode="External"/><Relationship Id="rId313" Type="http://schemas.openxmlformats.org/officeDocument/2006/relationships/hyperlink" Target="https://www.basketball-reference.com/boxscores/201802220CHI.html" TargetMode="External"/><Relationship Id="rId10" Type="http://schemas.openxmlformats.org/officeDocument/2006/relationships/hyperlink" Target="https://www.basketball-reference.com/boxscores/201910280NOP.html" TargetMode="External"/><Relationship Id="rId31" Type="http://schemas.openxmlformats.org/officeDocument/2006/relationships/hyperlink" Target="https://www.basketball-reference.com/boxscores/201911140NOP.html" TargetMode="External"/><Relationship Id="rId52" Type="http://schemas.openxmlformats.org/officeDocument/2006/relationships/hyperlink" Target="https://www.basketball-reference.com/boxscores/201911290OKC.html" TargetMode="External"/><Relationship Id="rId73" Type="http://schemas.openxmlformats.org/officeDocument/2006/relationships/hyperlink" Target="https://www.basketball-reference.com/boxscores/201912130PHI.html" TargetMode="External"/><Relationship Id="rId94" Type="http://schemas.openxmlformats.org/officeDocument/2006/relationships/hyperlink" Target="https://www.basketball-reference.com/boxscores/201912290NOP.html" TargetMode="External"/><Relationship Id="rId148" Type="http://schemas.openxmlformats.org/officeDocument/2006/relationships/hyperlink" Target="https://www.basketball-reference.com/boxscores/202002130NOP.html" TargetMode="External"/><Relationship Id="rId169" Type="http://schemas.openxmlformats.org/officeDocument/2006/relationships/hyperlink" Target="https://www.basketball-reference.com/boxscores/202008030NOP.html" TargetMode="External"/><Relationship Id="rId334" Type="http://schemas.openxmlformats.org/officeDocument/2006/relationships/hyperlink" Target="https://www.basketball-reference.com/boxscores/201803060CHO.html" TargetMode="External"/><Relationship Id="rId355" Type="http://schemas.openxmlformats.org/officeDocument/2006/relationships/hyperlink" Target="https://www.basketball-reference.com/boxscores/201803210PHI.html" TargetMode="External"/><Relationship Id="rId376" Type="http://schemas.openxmlformats.org/officeDocument/2006/relationships/hyperlink" Target="https://www.basketball-reference.com/boxscores/201804030PHI.html" TargetMode="External"/><Relationship Id="rId4" Type="http://schemas.openxmlformats.org/officeDocument/2006/relationships/hyperlink" Target="https://www.basketball-reference.com/boxscores/201910250NOP.html" TargetMode="External"/><Relationship Id="rId180" Type="http://schemas.openxmlformats.org/officeDocument/2006/relationships/hyperlink" Target="https://www.basketball-reference.com/teams/SAS/2020.html" TargetMode="External"/><Relationship Id="rId215" Type="http://schemas.openxmlformats.org/officeDocument/2006/relationships/hyperlink" Target="https://www.basketball-reference.com/teams/PHI/2018.html" TargetMode="External"/><Relationship Id="rId236" Type="http://schemas.openxmlformats.org/officeDocument/2006/relationships/hyperlink" Target="https://www.basketball-reference.com/teams/PHI/2018.html" TargetMode="External"/><Relationship Id="rId257" Type="http://schemas.openxmlformats.org/officeDocument/2006/relationships/hyperlink" Target="https://www.basketball-reference.com/teams/PHI/2018.html" TargetMode="External"/><Relationship Id="rId278" Type="http://schemas.openxmlformats.org/officeDocument/2006/relationships/hyperlink" Target="https://www.basketball-reference.com/teams/PHI/2018.html" TargetMode="External"/><Relationship Id="rId303" Type="http://schemas.openxmlformats.org/officeDocument/2006/relationships/hyperlink" Target="https://www.basketball-reference.com/teams/NOP/2018.html" TargetMode="External"/><Relationship Id="rId42" Type="http://schemas.openxmlformats.org/officeDocument/2006/relationships/hyperlink" Target="https://www.basketball-reference.com/teams/PHO/2020.html" TargetMode="External"/><Relationship Id="rId84" Type="http://schemas.openxmlformats.org/officeDocument/2006/relationships/hyperlink" Target="https://www.basketball-reference.com/teams/GSW/2020.html" TargetMode="External"/><Relationship Id="rId138" Type="http://schemas.openxmlformats.org/officeDocument/2006/relationships/hyperlink" Target="https://www.basketball-reference.com/teams/MIL/2020.html" TargetMode="External"/><Relationship Id="rId345" Type="http://schemas.openxmlformats.org/officeDocument/2006/relationships/hyperlink" Target="https://www.basketball-reference.com/teams/IND/2018.html" TargetMode="External"/><Relationship Id="rId387" Type="http://schemas.openxmlformats.org/officeDocument/2006/relationships/hyperlink" Target="https://www.basketball-reference.com/teams/DAL/2018.html" TargetMode="External"/><Relationship Id="rId191" Type="http://schemas.openxmlformats.org/officeDocument/2006/relationships/hyperlink" Target="https://www.basketball-reference.com/teams/PHI/2018.html" TargetMode="External"/><Relationship Id="rId205" Type="http://schemas.openxmlformats.org/officeDocument/2006/relationships/hyperlink" Target="https://www.basketball-reference.com/boxscores/201711090SAC.html" TargetMode="External"/><Relationship Id="rId247" Type="http://schemas.openxmlformats.org/officeDocument/2006/relationships/hyperlink" Target="https://www.basketball-reference.com/boxscores/201712090CLE.html" TargetMode="External"/><Relationship Id="rId107" Type="http://schemas.openxmlformats.org/officeDocument/2006/relationships/hyperlink" Target="https://www.basketball-reference.com/teams/NOP/2020.html" TargetMode="External"/><Relationship Id="rId289" Type="http://schemas.openxmlformats.org/officeDocument/2006/relationships/hyperlink" Target="https://www.basketball-reference.com/boxscores/201801310BRK.html" TargetMode="External"/><Relationship Id="rId11" Type="http://schemas.openxmlformats.org/officeDocument/2006/relationships/hyperlink" Target="https://www.basketball-reference.com/teams/NOP/2020.html" TargetMode="External"/><Relationship Id="rId53" Type="http://schemas.openxmlformats.org/officeDocument/2006/relationships/hyperlink" Target="https://www.basketball-reference.com/teams/NOP/2020.html" TargetMode="External"/><Relationship Id="rId149" Type="http://schemas.openxmlformats.org/officeDocument/2006/relationships/hyperlink" Target="https://www.basketball-reference.com/teams/NOP/2020.html" TargetMode="External"/><Relationship Id="rId314" Type="http://schemas.openxmlformats.org/officeDocument/2006/relationships/hyperlink" Target="https://www.basketball-reference.com/teams/PHI/2018.html" TargetMode="External"/><Relationship Id="rId356" Type="http://schemas.openxmlformats.org/officeDocument/2006/relationships/hyperlink" Target="https://www.basketball-reference.com/teams/PHI/2018.html" TargetMode="External"/><Relationship Id="rId95" Type="http://schemas.openxmlformats.org/officeDocument/2006/relationships/hyperlink" Target="https://www.basketball-reference.com/teams/NOP/2020.html" TargetMode="External"/><Relationship Id="rId160" Type="http://schemas.openxmlformats.org/officeDocument/2006/relationships/hyperlink" Target="https://www.basketball-reference.com/boxscores/202002280NOP.html" TargetMode="External"/><Relationship Id="rId216" Type="http://schemas.openxmlformats.org/officeDocument/2006/relationships/hyperlink" Target="https://www.basketball-reference.com/teams/LAL/2018.html" TargetMode="External"/><Relationship Id="rId258" Type="http://schemas.openxmlformats.org/officeDocument/2006/relationships/hyperlink" Target="https://www.basketball-reference.com/teams/OKC/2018.html" TargetMode="External"/><Relationship Id="rId22" Type="http://schemas.openxmlformats.org/officeDocument/2006/relationships/hyperlink" Target="https://www.basketball-reference.com/boxscores/201911080NOP.html" TargetMode="External"/><Relationship Id="rId64" Type="http://schemas.openxmlformats.org/officeDocument/2006/relationships/hyperlink" Target="https://www.basketball-reference.com/boxscores/201912070DAL.html" TargetMode="External"/><Relationship Id="rId118" Type="http://schemas.openxmlformats.org/officeDocument/2006/relationships/hyperlink" Target="https://www.basketball-reference.com/boxscores/202001220NOP.html" TargetMode="External"/><Relationship Id="rId325" Type="http://schemas.openxmlformats.org/officeDocument/2006/relationships/hyperlink" Target="https://www.basketball-reference.com/boxscores/201803010CLE.html" TargetMode="External"/><Relationship Id="rId367" Type="http://schemas.openxmlformats.org/officeDocument/2006/relationships/hyperlink" Target="https://www.basketball-reference.com/boxscores/201803280PHI.html" TargetMode="External"/><Relationship Id="rId171" Type="http://schemas.openxmlformats.org/officeDocument/2006/relationships/hyperlink" Target="https://www.basketball-reference.com/teams/MEM/2020.html" TargetMode="External"/><Relationship Id="rId227" Type="http://schemas.openxmlformats.org/officeDocument/2006/relationships/hyperlink" Target="https://www.basketball-reference.com/teams/PHI/2018.html" TargetMode="External"/><Relationship Id="rId269" Type="http://schemas.openxmlformats.org/officeDocument/2006/relationships/hyperlink" Target="https://www.basketball-reference.com/teams/PHI/2018.html" TargetMode="External"/><Relationship Id="rId33" Type="http://schemas.openxmlformats.org/officeDocument/2006/relationships/hyperlink" Target="https://www.basketball-reference.com/teams/LAC/2020.html" TargetMode="External"/><Relationship Id="rId129" Type="http://schemas.openxmlformats.org/officeDocument/2006/relationships/hyperlink" Target="https://www.basketball-reference.com/teams/CLE/2020.html" TargetMode="External"/><Relationship Id="rId280" Type="http://schemas.openxmlformats.org/officeDocument/2006/relationships/hyperlink" Target="https://www.basketball-reference.com/boxscores/201801050PHI.html" TargetMode="External"/><Relationship Id="rId336" Type="http://schemas.openxmlformats.org/officeDocument/2006/relationships/hyperlink" Target="https://www.basketball-reference.com/teams/CHO/2018.html" TargetMode="External"/><Relationship Id="rId75" Type="http://schemas.openxmlformats.org/officeDocument/2006/relationships/hyperlink" Target="https://www.basketball-reference.com/teams/PHI/2020.html" TargetMode="External"/><Relationship Id="rId140" Type="http://schemas.openxmlformats.org/officeDocument/2006/relationships/hyperlink" Target="https://www.basketball-reference.com/teams/NOP/2020.html" TargetMode="External"/><Relationship Id="rId182" Type="http://schemas.openxmlformats.org/officeDocument/2006/relationships/hyperlink" Target="https://www.basketball-reference.com/teams/PHI/2018.html" TargetMode="External"/><Relationship Id="rId378" Type="http://schemas.openxmlformats.org/officeDocument/2006/relationships/hyperlink" Target="https://www.basketball-reference.com/teams/BRK/2018.html" TargetMode="External"/><Relationship Id="rId6" Type="http://schemas.openxmlformats.org/officeDocument/2006/relationships/hyperlink" Target="https://www.basketball-reference.com/teams/DAL/2020.html" TargetMode="External"/><Relationship Id="rId238" Type="http://schemas.openxmlformats.org/officeDocument/2006/relationships/hyperlink" Target="https://www.basketball-reference.com/boxscores/201712020PHI.html" TargetMode="External"/><Relationship Id="rId291" Type="http://schemas.openxmlformats.org/officeDocument/2006/relationships/hyperlink" Target="https://www.basketball-reference.com/teams/BRK/2018.html" TargetMode="External"/><Relationship Id="rId305" Type="http://schemas.openxmlformats.org/officeDocument/2006/relationships/hyperlink" Target="https://www.basketball-reference.com/teams/PHI/2018.html" TargetMode="External"/><Relationship Id="rId347" Type="http://schemas.openxmlformats.org/officeDocument/2006/relationships/hyperlink" Target="https://www.basketball-reference.com/teams/PHI/2018.html" TargetMode="External"/><Relationship Id="rId44" Type="http://schemas.openxmlformats.org/officeDocument/2006/relationships/hyperlink" Target="https://www.basketball-reference.com/teams/NOP/2020.html" TargetMode="External"/><Relationship Id="rId86" Type="http://schemas.openxmlformats.org/officeDocument/2006/relationships/hyperlink" Target="https://www.basketball-reference.com/teams/NOP/2020.html" TargetMode="External"/><Relationship Id="rId151" Type="http://schemas.openxmlformats.org/officeDocument/2006/relationships/hyperlink" Target="https://www.basketball-reference.com/boxscores/202002210POR.html" TargetMode="External"/><Relationship Id="rId389" Type="http://schemas.openxmlformats.org/officeDocument/2006/relationships/hyperlink" Target="https://www.basketball-reference.com/teams/PHI/2018.html" TargetMode="External"/><Relationship Id="rId193" Type="http://schemas.openxmlformats.org/officeDocument/2006/relationships/hyperlink" Target="https://www.basketball-reference.com/boxscores/201710250PHI.html" TargetMode="External"/><Relationship Id="rId207" Type="http://schemas.openxmlformats.org/officeDocument/2006/relationships/hyperlink" Target="https://www.basketball-reference.com/teams/SAC/2018.html" TargetMode="External"/><Relationship Id="rId249" Type="http://schemas.openxmlformats.org/officeDocument/2006/relationships/hyperlink" Target="https://www.basketball-reference.com/teams/CLE/2018.html" TargetMode="External"/><Relationship Id="rId13" Type="http://schemas.openxmlformats.org/officeDocument/2006/relationships/hyperlink" Target="https://www.basketball-reference.com/boxscores/201910310NOP.html" TargetMode="External"/><Relationship Id="rId109" Type="http://schemas.openxmlformats.org/officeDocument/2006/relationships/hyperlink" Target="https://www.basketball-reference.com/boxscores/202001100NYK.html" TargetMode="External"/><Relationship Id="rId260" Type="http://schemas.openxmlformats.org/officeDocument/2006/relationships/hyperlink" Target="https://www.basketball-reference.com/teams/PHI/2018.html" TargetMode="External"/><Relationship Id="rId316" Type="http://schemas.openxmlformats.org/officeDocument/2006/relationships/hyperlink" Target="https://www.basketball-reference.com/boxscores/201802240PHI.html" TargetMode="External"/><Relationship Id="rId55" Type="http://schemas.openxmlformats.org/officeDocument/2006/relationships/hyperlink" Target="https://www.basketball-reference.com/boxscores/201912010NOP.html" TargetMode="External"/><Relationship Id="rId97" Type="http://schemas.openxmlformats.org/officeDocument/2006/relationships/hyperlink" Target="https://www.basketball-reference.com/boxscores/202001030LAL.html" TargetMode="External"/><Relationship Id="rId120" Type="http://schemas.openxmlformats.org/officeDocument/2006/relationships/hyperlink" Target="https://www.basketball-reference.com/teams/SAS/2020.html" TargetMode="External"/><Relationship Id="rId358" Type="http://schemas.openxmlformats.org/officeDocument/2006/relationships/hyperlink" Target="https://www.basketball-reference.com/boxscores/201803220ORL.html" TargetMode="External"/><Relationship Id="rId162" Type="http://schemas.openxmlformats.org/officeDocument/2006/relationships/hyperlink" Target="https://www.basketball-reference.com/teams/CLE/2020.html" TargetMode="External"/><Relationship Id="rId218" Type="http://schemas.openxmlformats.org/officeDocument/2006/relationships/hyperlink" Target="https://www.basketball-reference.com/teams/PHI/2018.html" TargetMode="External"/><Relationship Id="rId271" Type="http://schemas.openxmlformats.org/officeDocument/2006/relationships/hyperlink" Target="https://www.basketball-reference.com/boxscores/201712300DEN.html" TargetMode="External"/><Relationship Id="rId24" Type="http://schemas.openxmlformats.org/officeDocument/2006/relationships/hyperlink" Target="https://www.basketball-reference.com/teams/TOR/2020.html" TargetMode="External"/><Relationship Id="rId66" Type="http://schemas.openxmlformats.org/officeDocument/2006/relationships/hyperlink" Target="https://www.basketball-reference.com/teams/DAL/2020.html" TargetMode="External"/><Relationship Id="rId131" Type="http://schemas.openxmlformats.org/officeDocument/2006/relationships/hyperlink" Target="https://www.basketball-reference.com/teams/NOP/2020.html" TargetMode="External"/><Relationship Id="rId327" Type="http://schemas.openxmlformats.org/officeDocument/2006/relationships/hyperlink" Target="https://www.basketball-reference.com/teams/CLE/2018.html" TargetMode="External"/><Relationship Id="rId369" Type="http://schemas.openxmlformats.org/officeDocument/2006/relationships/hyperlink" Target="https://www.basketball-reference.com/teams/NYK/2018.html" TargetMode="External"/><Relationship Id="rId173" Type="http://schemas.openxmlformats.org/officeDocument/2006/relationships/hyperlink" Target="https://www.basketball-reference.com/teams/NOP/2020.html" TargetMode="External"/><Relationship Id="rId229" Type="http://schemas.openxmlformats.org/officeDocument/2006/relationships/hyperlink" Target="https://www.basketball-reference.com/boxscores/201711270PHI.html" TargetMode="External"/><Relationship Id="rId380" Type="http://schemas.openxmlformats.org/officeDocument/2006/relationships/hyperlink" Target="https://www.basketball-reference.com/teams/PHI/2018.html" TargetMode="External"/><Relationship Id="rId240" Type="http://schemas.openxmlformats.org/officeDocument/2006/relationships/hyperlink" Target="https://www.basketball-reference.com/teams/DET/2018.html" TargetMode="External"/><Relationship Id="rId35" Type="http://schemas.openxmlformats.org/officeDocument/2006/relationships/hyperlink" Target="https://www.basketball-reference.com/teams/NOP/2020.html" TargetMode="External"/><Relationship Id="rId77" Type="http://schemas.openxmlformats.org/officeDocument/2006/relationships/hyperlink" Target="https://www.basketball-reference.com/teams/NOP/2020.html" TargetMode="External"/><Relationship Id="rId100" Type="http://schemas.openxmlformats.org/officeDocument/2006/relationships/hyperlink" Target="https://www.basketball-reference.com/boxscores/202001040SAC.html" TargetMode="External"/><Relationship Id="rId282" Type="http://schemas.openxmlformats.org/officeDocument/2006/relationships/hyperlink" Target="https://www.basketball-reference.com/teams/DET/2018.html" TargetMode="External"/><Relationship Id="rId338" Type="http://schemas.openxmlformats.org/officeDocument/2006/relationships/hyperlink" Target="https://www.basketball-reference.com/teams/PHI/2018.html" TargetMode="External"/><Relationship Id="rId8" Type="http://schemas.openxmlformats.org/officeDocument/2006/relationships/hyperlink" Target="https://www.basketball-reference.com/teams/NOP/2020.html" TargetMode="External"/><Relationship Id="rId142" Type="http://schemas.openxmlformats.org/officeDocument/2006/relationships/hyperlink" Target="https://www.basketball-reference.com/boxscores/202002080IND.html" TargetMode="External"/><Relationship Id="rId184" Type="http://schemas.openxmlformats.org/officeDocument/2006/relationships/hyperlink" Target="https://www.basketball-reference.com/boxscores/201710200PHI.html" TargetMode="External"/><Relationship Id="rId391" Type="http://schemas.openxmlformats.org/officeDocument/2006/relationships/printerSettings" Target="../printerSettings/printerSettings1.bin"/><Relationship Id="rId251" Type="http://schemas.openxmlformats.org/officeDocument/2006/relationships/hyperlink" Target="https://www.basketball-reference.com/teams/PHI/2018.html" TargetMode="External"/><Relationship Id="rId46" Type="http://schemas.openxmlformats.org/officeDocument/2006/relationships/hyperlink" Target="https://www.basketball-reference.com/boxscores/201911240LAC.html" TargetMode="External"/><Relationship Id="rId293" Type="http://schemas.openxmlformats.org/officeDocument/2006/relationships/hyperlink" Target="https://www.basketball-reference.com/teams/PHI/2018.html" TargetMode="External"/><Relationship Id="rId307" Type="http://schemas.openxmlformats.org/officeDocument/2006/relationships/hyperlink" Target="https://www.basketball-reference.com/boxscores/201802120PHI.html" TargetMode="External"/><Relationship Id="rId349" Type="http://schemas.openxmlformats.org/officeDocument/2006/relationships/hyperlink" Target="https://www.basketball-reference.com/boxscores/201803160PHI.html" TargetMode="External"/><Relationship Id="rId88" Type="http://schemas.openxmlformats.org/officeDocument/2006/relationships/hyperlink" Target="https://www.basketball-reference.com/boxscores/201912250DEN.html" TargetMode="External"/><Relationship Id="rId111" Type="http://schemas.openxmlformats.org/officeDocument/2006/relationships/hyperlink" Target="https://www.basketball-reference.com/teams/NYK/2020.html" TargetMode="External"/><Relationship Id="rId153" Type="http://schemas.openxmlformats.org/officeDocument/2006/relationships/hyperlink" Target="https://www.basketball-reference.com/teams/POR/2020.html" TargetMode="External"/><Relationship Id="rId195" Type="http://schemas.openxmlformats.org/officeDocument/2006/relationships/hyperlink" Target="https://www.basketball-reference.com/teams/HOU/2018.html" TargetMode="External"/><Relationship Id="rId209" Type="http://schemas.openxmlformats.org/officeDocument/2006/relationships/hyperlink" Target="https://www.basketball-reference.com/teams/PHI/2018.html" TargetMode="External"/><Relationship Id="rId360" Type="http://schemas.openxmlformats.org/officeDocument/2006/relationships/hyperlink" Target="https://www.basketball-reference.com/teams/ORL/2018.html" TargetMode="External"/><Relationship Id="rId220" Type="http://schemas.openxmlformats.org/officeDocument/2006/relationships/hyperlink" Target="https://www.basketball-reference.com/boxscores/201711200PHI.html" TargetMode="External"/><Relationship Id="rId15" Type="http://schemas.openxmlformats.org/officeDocument/2006/relationships/hyperlink" Target="https://www.basketball-reference.com/teams/DEN/2020.html" TargetMode="External"/><Relationship Id="rId57" Type="http://schemas.openxmlformats.org/officeDocument/2006/relationships/hyperlink" Target="https://www.basketball-reference.com/teams/OKC/2020.html" TargetMode="External"/><Relationship Id="rId262" Type="http://schemas.openxmlformats.org/officeDocument/2006/relationships/hyperlink" Target="https://www.basketball-reference.com/boxscores/201712190PHI.html" TargetMode="External"/><Relationship Id="rId318" Type="http://schemas.openxmlformats.org/officeDocument/2006/relationships/hyperlink" Target="https://www.basketball-reference.com/teams/ORL/2018.html" TargetMode="External"/><Relationship Id="rId99" Type="http://schemas.openxmlformats.org/officeDocument/2006/relationships/hyperlink" Target="https://www.basketball-reference.com/teams/LAL/2020.html" TargetMode="External"/><Relationship Id="rId122" Type="http://schemas.openxmlformats.org/officeDocument/2006/relationships/hyperlink" Target="https://www.basketball-reference.com/teams/NOP/2020.html" TargetMode="External"/><Relationship Id="rId164" Type="http://schemas.openxmlformats.org/officeDocument/2006/relationships/hyperlink" Target="https://www.basketball-reference.com/teams/NOP/2020.html" TargetMode="External"/><Relationship Id="rId371" Type="http://schemas.openxmlformats.org/officeDocument/2006/relationships/hyperlink" Target="https://www.basketball-reference.com/teams/PHI/2018.html" TargetMode="External"/><Relationship Id="rId26" Type="http://schemas.openxmlformats.org/officeDocument/2006/relationships/hyperlink" Target="https://www.basketball-reference.com/teams/NOP/2020.html" TargetMode="External"/><Relationship Id="rId231" Type="http://schemas.openxmlformats.org/officeDocument/2006/relationships/hyperlink" Target="https://www.basketball-reference.com/teams/CLE/2018.html" TargetMode="External"/><Relationship Id="rId273" Type="http://schemas.openxmlformats.org/officeDocument/2006/relationships/hyperlink" Target="https://www.basketball-reference.com/teams/DEN/2018.html" TargetMode="External"/><Relationship Id="rId329" Type="http://schemas.openxmlformats.org/officeDocument/2006/relationships/hyperlink" Target="https://www.basketball-reference.com/teams/PHI/2018.html" TargetMode="External"/><Relationship Id="rId68" Type="http://schemas.openxmlformats.org/officeDocument/2006/relationships/hyperlink" Target="https://www.basketball-reference.com/teams/NOP/2020.html" TargetMode="External"/><Relationship Id="rId133" Type="http://schemas.openxmlformats.org/officeDocument/2006/relationships/hyperlink" Target="https://www.basketball-reference.com/boxscores/202002020HOU.html" TargetMode="External"/><Relationship Id="rId175" Type="http://schemas.openxmlformats.org/officeDocument/2006/relationships/hyperlink" Target="https://www.basketball-reference.com/boxscores/202008070NOP.html" TargetMode="External"/><Relationship Id="rId340" Type="http://schemas.openxmlformats.org/officeDocument/2006/relationships/hyperlink" Target="https://www.basketball-reference.com/boxscores/201803110BRK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36C5-5EA2-490C-A78C-2953784C80F6}">
  <dimension ref="A1:AD154"/>
  <sheetViews>
    <sheetView topLeftCell="A95" workbookViewId="0">
      <selection activeCell="S134" sqref="S134"/>
    </sheetView>
  </sheetViews>
  <sheetFormatPr defaultRowHeight="14.5"/>
  <cols>
    <col min="14" max="14" width="10.1796875" customWidth="1"/>
  </cols>
  <sheetData>
    <row r="1" spans="1:30" ht="15" thickBot="1">
      <c r="A1" s="19" t="s">
        <v>51</v>
      </c>
      <c r="B1" s="8" t="s">
        <v>52</v>
      </c>
      <c r="C1" s="8" t="s">
        <v>53</v>
      </c>
      <c r="D1" s="8" t="s">
        <v>54</v>
      </c>
      <c r="E1" s="8" t="s">
        <v>55</v>
      </c>
      <c r="F1" s="8"/>
      <c r="G1" s="8" t="s">
        <v>56</v>
      </c>
      <c r="H1" s="8"/>
      <c r="I1" s="8" t="s">
        <v>57</v>
      </c>
      <c r="J1" s="8" t="s">
        <v>58</v>
      </c>
      <c r="K1" s="8" t="s">
        <v>59</v>
      </c>
      <c r="L1" s="8" t="s">
        <v>60</v>
      </c>
      <c r="M1" s="8" t="s">
        <v>61</v>
      </c>
      <c r="N1" s="8" t="s">
        <v>62</v>
      </c>
      <c r="O1" s="8" t="s">
        <v>63</v>
      </c>
      <c r="P1" s="8" t="s">
        <v>64</v>
      </c>
      <c r="Q1" s="8" t="s">
        <v>65</v>
      </c>
      <c r="R1" s="8" t="s">
        <v>66</v>
      </c>
      <c r="S1" s="8" t="s">
        <v>67</v>
      </c>
      <c r="T1" s="8" t="s">
        <v>68</v>
      </c>
      <c r="U1" s="8" t="s">
        <v>69</v>
      </c>
      <c r="V1" s="8" t="s">
        <v>70</v>
      </c>
      <c r="W1" s="8" t="s">
        <v>71</v>
      </c>
      <c r="X1" s="8" t="s">
        <v>72</v>
      </c>
      <c r="Y1" s="8" t="s">
        <v>73</v>
      </c>
      <c r="Z1" s="8" t="s">
        <v>74</v>
      </c>
      <c r="AA1" s="8" t="s">
        <v>75</v>
      </c>
      <c r="AB1" s="8" t="s">
        <v>76</v>
      </c>
      <c r="AC1" s="8" t="s">
        <v>77</v>
      </c>
      <c r="AD1" s="20" t="s">
        <v>78</v>
      </c>
    </row>
    <row r="2" spans="1:30">
      <c r="A2" s="9">
        <v>1</v>
      </c>
      <c r="B2" s="10">
        <v>1</v>
      </c>
      <c r="C2" s="11">
        <v>43760</v>
      </c>
      <c r="D2" s="12" t="s">
        <v>0</v>
      </c>
      <c r="E2" s="13" t="s">
        <v>1</v>
      </c>
      <c r="F2" s="14" t="s">
        <v>2</v>
      </c>
      <c r="G2" s="13" t="s">
        <v>3</v>
      </c>
      <c r="H2" s="14" t="s">
        <v>4</v>
      </c>
      <c r="I2" s="12">
        <v>1</v>
      </c>
      <c r="J2" s="15">
        <v>1.1270833333333334</v>
      </c>
      <c r="K2" s="12">
        <v>6</v>
      </c>
      <c r="L2" s="12">
        <v>9</v>
      </c>
      <c r="M2" s="12">
        <v>0.66700000000000004</v>
      </c>
      <c r="N2" s="12">
        <v>4</v>
      </c>
      <c r="O2" s="12">
        <v>6</v>
      </c>
      <c r="P2" s="12">
        <v>0.66700000000000004</v>
      </c>
      <c r="Q2" s="12">
        <v>0</v>
      </c>
      <c r="R2" s="12">
        <v>0</v>
      </c>
      <c r="S2" s="12"/>
      <c r="T2" s="12">
        <v>0</v>
      </c>
      <c r="U2" s="12">
        <v>2</v>
      </c>
      <c r="V2" s="12">
        <v>2</v>
      </c>
      <c r="W2" s="12">
        <v>1</v>
      </c>
      <c r="X2" s="12">
        <v>0</v>
      </c>
      <c r="Y2" s="12">
        <v>0</v>
      </c>
      <c r="Z2" s="12">
        <v>3</v>
      </c>
      <c r="AA2" s="12">
        <v>3</v>
      </c>
      <c r="AB2" s="12">
        <v>16</v>
      </c>
      <c r="AC2" s="12">
        <v>9.1999999999999993</v>
      </c>
      <c r="AD2" s="16">
        <v>-14</v>
      </c>
    </row>
    <row r="3" spans="1:30">
      <c r="A3" s="17">
        <v>2</v>
      </c>
      <c r="B3" s="1">
        <v>2</v>
      </c>
      <c r="C3" s="2">
        <v>43763</v>
      </c>
      <c r="D3" s="3" t="s">
        <v>5</v>
      </c>
      <c r="E3" s="4" t="s">
        <v>1</v>
      </c>
      <c r="F3" s="5"/>
      <c r="G3" s="4" t="s">
        <v>6</v>
      </c>
      <c r="H3" s="5" t="s">
        <v>7</v>
      </c>
      <c r="I3" s="3">
        <v>1</v>
      </c>
      <c r="J3" s="7">
        <v>0.89930555555555547</v>
      </c>
      <c r="K3" s="3">
        <v>1</v>
      </c>
      <c r="L3" s="3">
        <v>3</v>
      </c>
      <c r="M3" s="3">
        <v>0.33300000000000002</v>
      </c>
      <c r="N3" s="3">
        <v>1</v>
      </c>
      <c r="O3" s="3">
        <v>2</v>
      </c>
      <c r="P3" s="3">
        <v>0.5</v>
      </c>
      <c r="Q3" s="3">
        <v>0</v>
      </c>
      <c r="R3" s="3">
        <v>0</v>
      </c>
      <c r="S3" s="3"/>
      <c r="T3" s="3">
        <v>0</v>
      </c>
      <c r="U3" s="3">
        <v>0</v>
      </c>
      <c r="V3" s="3">
        <v>0</v>
      </c>
      <c r="W3" s="3">
        <v>2</v>
      </c>
      <c r="X3" s="3">
        <v>0</v>
      </c>
      <c r="Y3" s="3">
        <v>0</v>
      </c>
      <c r="Z3" s="3">
        <v>2</v>
      </c>
      <c r="AA3" s="3">
        <v>0</v>
      </c>
      <c r="AB3" s="3">
        <v>3</v>
      </c>
      <c r="AC3" s="3">
        <v>0.7</v>
      </c>
      <c r="AD3" s="18">
        <v>-2</v>
      </c>
    </row>
    <row r="4" spans="1:30">
      <c r="A4" s="17">
        <v>3</v>
      </c>
      <c r="B4" s="1">
        <v>3</v>
      </c>
      <c r="C4" s="2">
        <v>43764</v>
      </c>
      <c r="D4" s="3" t="s">
        <v>8</v>
      </c>
      <c r="E4" s="4" t="s">
        <v>1</v>
      </c>
      <c r="F4" s="5" t="s">
        <v>2</v>
      </c>
      <c r="G4" s="4" t="s">
        <v>9</v>
      </c>
      <c r="H4" s="5" t="s">
        <v>10</v>
      </c>
      <c r="I4" s="3">
        <v>1</v>
      </c>
      <c r="J4" s="6">
        <v>1.1729166666666666</v>
      </c>
      <c r="K4" s="3">
        <v>4</v>
      </c>
      <c r="L4" s="3">
        <v>16</v>
      </c>
      <c r="M4" s="3">
        <v>0.25</v>
      </c>
      <c r="N4" s="3">
        <v>4</v>
      </c>
      <c r="O4" s="3">
        <v>11</v>
      </c>
      <c r="P4" s="3">
        <v>0.36399999999999999</v>
      </c>
      <c r="Q4" s="3">
        <v>2</v>
      </c>
      <c r="R4" s="3">
        <v>2</v>
      </c>
      <c r="S4" s="3">
        <v>1</v>
      </c>
      <c r="T4" s="3">
        <v>1</v>
      </c>
      <c r="U4" s="3">
        <v>1</v>
      </c>
      <c r="V4" s="3">
        <v>2</v>
      </c>
      <c r="W4" s="3">
        <v>1</v>
      </c>
      <c r="X4" s="3">
        <v>0</v>
      </c>
      <c r="Y4" s="3">
        <v>0</v>
      </c>
      <c r="Z4" s="3">
        <v>5</v>
      </c>
      <c r="AA4" s="3">
        <v>5</v>
      </c>
      <c r="AB4" s="3">
        <v>14</v>
      </c>
      <c r="AC4" s="3">
        <v>-0.9</v>
      </c>
      <c r="AD4" s="18">
        <v>-2</v>
      </c>
    </row>
    <row r="5" spans="1:30">
      <c r="A5" s="17">
        <v>4</v>
      </c>
      <c r="B5" s="1">
        <v>4</v>
      </c>
      <c r="C5" s="2">
        <v>43766</v>
      </c>
      <c r="D5" s="3" t="s">
        <v>11</v>
      </c>
      <c r="E5" s="4" t="s">
        <v>1</v>
      </c>
      <c r="F5" s="5"/>
      <c r="G5" s="4" t="s">
        <v>12</v>
      </c>
      <c r="H5" s="5" t="s">
        <v>13</v>
      </c>
      <c r="I5" s="3">
        <v>1</v>
      </c>
      <c r="J5" s="6">
        <v>1.0458333333333334</v>
      </c>
      <c r="K5" s="3">
        <v>1</v>
      </c>
      <c r="L5" s="3">
        <v>10</v>
      </c>
      <c r="M5" s="3">
        <v>0.1</v>
      </c>
      <c r="N5" s="3">
        <v>1</v>
      </c>
      <c r="O5" s="3">
        <v>9</v>
      </c>
      <c r="P5" s="3">
        <v>0.111</v>
      </c>
      <c r="Q5" s="3">
        <v>2</v>
      </c>
      <c r="R5" s="3">
        <v>3</v>
      </c>
      <c r="S5" s="3">
        <v>0.66700000000000004</v>
      </c>
      <c r="T5" s="3">
        <v>1</v>
      </c>
      <c r="U5" s="3">
        <v>0</v>
      </c>
      <c r="V5" s="3">
        <v>1</v>
      </c>
      <c r="W5" s="3">
        <v>3</v>
      </c>
      <c r="X5" s="3">
        <v>0</v>
      </c>
      <c r="Y5" s="3">
        <v>1</v>
      </c>
      <c r="Z5" s="3">
        <v>2</v>
      </c>
      <c r="AA5" s="3">
        <v>0</v>
      </c>
      <c r="AB5" s="3">
        <v>5</v>
      </c>
      <c r="AC5" s="3">
        <v>-0.5</v>
      </c>
      <c r="AD5" s="18">
        <v>-19</v>
      </c>
    </row>
    <row r="6" spans="1:30">
      <c r="A6" s="17">
        <v>5</v>
      </c>
      <c r="B6" s="1">
        <v>5</v>
      </c>
      <c r="C6" s="2">
        <v>43769</v>
      </c>
      <c r="D6" s="3" t="s">
        <v>14</v>
      </c>
      <c r="E6" s="4" t="s">
        <v>1</v>
      </c>
      <c r="F6" s="5"/>
      <c r="G6" s="4" t="s">
        <v>15</v>
      </c>
      <c r="H6" s="5" t="s">
        <v>16</v>
      </c>
      <c r="I6" s="3">
        <v>0</v>
      </c>
      <c r="J6" s="7">
        <v>0.71875</v>
      </c>
      <c r="K6" s="3">
        <v>2</v>
      </c>
      <c r="L6" s="3">
        <v>2</v>
      </c>
      <c r="M6" s="3">
        <v>1</v>
      </c>
      <c r="N6" s="3">
        <v>1</v>
      </c>
      <c r="O6" s="3">
        <v>1</v>
      </c>
      <c r="P6" s="3">
        <v>1</v>
      </c>
      <c r="Q6" s="3">
        <v>2</v>
      </c>
      <c r="R6" s="3">
        <v>2</v>
      </c>
      <c r="S6" s="3">
        <v>1</v>
      </c>
      <c r="T6" s="3">
        <v>0</v>
      </c>
      <c r="U6" s="3">
        <v>2</v>
      </c>
      <c r="V6" s="3">
        <v>2</v>
      </c>
      <c r="W6" s="3">
        <v>2</v>
      </c>
      <c r="X6" s="3">
        <v>0</v>
      </c>
      <c r="Y6" s="3">
        <v>1</v>
      </c>
      <c r="Z6" s="3">
        <v>0</v>
      </c>
      <c r="AA6" s="3">
        <v>0</v>
      </c>
      <c r="AB6" s="3">
        <v>7</v>
      </c>
      <c r="AC6" s="3">
        <v>9.1</v>
      </c>
      <c r="AD6" s="18">
        <v>-4</v>
      </c>
    </row>
    <row r="7" spans="1:30">
      <c r="A7" s="17">
        <v>6</v>
      </c>
      <c r="B7" s="1">
        <v>6</v>
      </c>
      <c r="C7" s="2">
        <v>43771</v>
      </c>
      <c r="D7" s="3" t="s">
        <v>17</v>
      </c>
      <c r="E7" s="4" t="s">
        <v>1</v>
      </c>
      <c r="F7" s="5" t="s">
        <v>2</v>
      </c>
      <c r="G7" s="4" t="s">
        <v>18</v>
      </c>
      <c r="H7" s="5" t="s">
        <v>13</v>
      </c>
      <c r="I7" s="3">
        <v>0</v>
      </c>
      <c r="J7" s="6">
        <v>1.1194444444444445</v>
      </c>
      <c r="K7" s="3">
        <v>6</v>
      </c>
      <c r="L7" s="3">
        <v>12</v>
      </c>
      <c r="M7" s="3">
        <v>0.5</v>
      </c>
      <c r="N7" s="3">
        <v>4</v>
      </c>
      <c r="O7" s="3">
        <v>9</v>
      </c>
      <c r="P7" s="3">
        <v>0.44400000000000001</v>
      </c>
      <c r="Q7" s="3">
        <v>1</v>
      </c>
      <c r="R7" s="3">
        <v>2</v>
      </c>
      <c r="S7" s="3">
        <v>0.5</v>
      </c>
      <c r="T7" s="3">
        <v>0</v>
      </c>
      <c r="U7" s="3">
        <v>3</v>
      </c>
      <c r="V7" s="3">
        <v>3</v>
      </c>
      <c r="W7" s="3">
        <v>1</v>
      </c>
      <c r="X7" s="3">
        <v>1</v>
      </c>
      <c r="Y7" s="3">
        <v>0</v>
      </c>
      <c r="Z7" s="3">
        <v>0</v>
      </c>
      <c r="AA7" s="3">
        <v>0</v>
      </c>
      <c r="AB7" s="3">
        <v>17</v>
      </c>
      <c r="AC7" s="3">
        <v>13.2</v>
      </c>
      <c r="AD7" s="18">
        <v>-17</v>
      </c>
    </row>
    <row r="8" spans="1:30">
      <c r="A8" s="17">
        <v>7</v>
      </c>
      <c r="B8" s="1">
        <v>7</v>
      </c>
      <c r="C8" s="2">
        <v>43773</v>
      </c>
      <c r="D8" s="3" t="s">
        <v>19</v>
      </c>
      <c r="E8" s="4" t="s">
        <v>1</v>
      </c>
      <c r="F8" s="5" t="s">
        <v>2</v>
      </c>
      <c r="G8" s="4" t="s">
        <v>20</v>
      </c>
      <c r="H8" s="5" t="s">
        <v>21</v>
      </c>
      <c r="I8" s="3">
        <v>0</v>
      </c>
      <c r="J8" s="7">
        <v>0.87777777777777777</v>
      </c>
      <c r="K8" s="3">
        <v>4</v>
      </c>
      <c r="L8" s="3">
        <v>9</v>
      </c>
      <c r="M8" s="3">
        <v>0.44400000000000001</v>
      </c>
      <c r="N8" s="3">
        <v>3</v>
      </c>
      <c r="O8" s="3">
        <v>4</v>
      </c>
      <c r="P8" s="3">
        <v>0.75</v>
      </c>
      <c r="Q8" s="3">
        <v>1</v>
      </c>
      <c r="R8" s="3">
        <v>2</v>
      </c>
      <c r="S8" s="3">
        <v>0.5</v>
      </c>
      <c r="T8" s="3">
        <v>0</v>
      </c>
      <c r="U8" s="3">
        <v>1</v>
      </c>
      <c r="V8" s="3">
        <v>1</v>
      </c>
      <c r="W8" s="3">
        <v>0</v>
      </c>
      <c r="X8" s="3">
        <v>1</v>
      </c>
      <c r="Y8" s="3">
        <v>1</v>
      </c>
      <c r="Z8" s="3">
        <v>0</v>
      </c>
      <c r="AA8" s="3">
        <v>1</v>
      </c>
      <c r="AB8" s="3">
        <v>12</v>
      </c>
      <c r="AC8" s="3">
        <v>8.5</v>
      </c>
      <c r="AD8" s="18">
        <v>-1</v>
      </c>
    </row>
    <row r="9" spans="1:30">
      <c r="A9" s="17">
        <v>8</v>
      </c>
      <c r="B9" s="1">
        <v>8</v>
      </c>
      <c r="C9" s="2">
        <v>43777</v>
      </c>
      <c r="D9" s="3" t="s">
        <v>22</v>
      </c>
      <c r="E9" s="4" t="s">
        <v>1</v>
      </c>
      <c r="F9" s="5"/>
      <c r="G9" s="4" t="s">
        <v>3</v>
      </c>
      <c r="H9" s="5" t="s">
        <v>23</v>
      </c>
      <c r="I9" s="3">
        <v>0</v>
      </c>
      <c r="J9" s="7">
        <v>0.70138888888888884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s="3"/>
      <c r="Q9" s="3">
        <v>1</v>
      </c>
      <c r="R9" s="3">
        <v>2</v>
      </c>
      <c r="S9" s="3">
        <v>0.5</v>
      </c>
      <c r="T9" s="3">
        <v>0</v>
      </c>
      <c r="U9" s="3">
        <v>3</v>
      </c>
      <c r="V9" s="3">
        <v>3</v>
      </c>
      <c r="W9" s="3">
        <v>1</v>
      </c>
      <c r="X9" s="3">
        <v>0</v>
      </c>
      <c r="Y9" s="3">
        <v>0</v>
      </c>
      <c r="Z9" s="3">
        <v>1</v>
      </c>
      <c r="AA9" s="3">
        <v>0</v>
      </c>
      <c r="AB9" s="3">
        <v>1</v>
      </c>
      <c r="AC9" s="3">
        <v>0.5</v>
      </c>
      <c r="AD9" s="18">
        <v>-13</v>
      </c>
    </row>
    <row r="10" spans="1:30">
      <c r="A10" s="17">
        <v>9</v>
      </c>
      <c r="B10" s="1">
        <v>9</v>
      </c>
      <c r="C10" s="2">
        <v>43778</v>
      </c>
      <c r="D10" s="3" t="s">
        <v>24</v>
      </c>
      <c r="E10" s="4" t="s">
        <v>1</v>
      </c>
      <c r="F10" s="5" t="s">
        <v>2</v>
      </c>
      <c r="G10" s="4" t="s">
        <v>25</v>
      </c>
      <c r="H10" s="5" t="s">
        <v>26</v>
      </c>
      <c r="I10" s="3">
        <v>1</v>
      </c>
      <c r="J10" s="6">
        <v>1.1902777777777778</v>
      </c>
      <c r="K10" s="3">
        <v>6</v>
      </c>
      <c r="L10" s="3">
        <v>13</v>
      </c>
      <c r="M10" s="3">
        <v>0.46200000000000002</v>
      </c>
      <c r="N10" s="3">
        <v>5</v>
      </c>
      <c r="O10" s="3">
        <v>9</v>
      </c>
      <c r="P10" s="3">
        <v>0.55600000000000005</v>
      </c>
      <c r="Q10" s="3">
        <v>5</v>
      </c>
      <c r="R10" s="3">
        <v>5</v>
      </c>
      <c r="S10" s="3">
        <v>1</v>
      </c>
      <c r="T10" s="3">
        <v>0</v>
      </c>
      <c r="U10" s="3">
        <v>5</v>
      </c>
      <c r="V10" s="3">
        <v>5</v>
      </c>
      <c r="W10" s="3">
        <v>0</v>
      </c>
      <c r="X10" s="3">
        <v>2</v>
      </c>
      <c r="Y10" s="3">
        <v>2</v>
      </c>
      <c r="Z10" s="3">
        <v>4</v>
      </c>
      <c r="AA10" s="3">
        <v>3</v>
      </c>
      <c r="AB10" s="3">
        <v>22</v>
      </c>
      <c r="AC10" s="3">
        <v>15</v>
      </c>
      <c r="AD10" s="18">
        <v>15</v>
      </c>
    </row>
    <row r="11" spans="1:30">
      <c r="A11" s="17">
        <v>10</v>
      </c>
      <c r="B11" s="1">
        <v>10</v>
      </c>
      <c r="C11" s="2">
        <v>43780</v>
      </c>
      <c r="D11" s="3" t="s">
        <v>27</v>
      </c>
      <c r="E11" s="4" t="s">
        <v>1</v>
      </c>
      <c r="F11" s="5"/>
      <c r="G11" s="4" t="s">
        <v>9</v>
      </c>
      <c r="H11" s="5" t="s">
        <v>28</v>
      </c>
      <c r="I11" s="3">
        <v>1</v>
      </c>
      <c r="J11" s="6">
        <v>1.5395833333333335</v>
      </c>
      <c r="K11" s="3">
        <v>7</v>
      </c>
      <c r="L11" s="3">
        <v>16</v>
      </c>
      <c r="M11" s="3">
        <v>0.438</v>
      </c>
      <c r="N11" s="3">
        <v>7</v>
      </c>
      <c r="O11" s="3">
        <v>15</v>
      </c>
      <c r="P11" s="3">
        <v>0.46700000000000003</v>
      </c>
      <c r="Q11" s="3">
        <v>3</v>
      </c>
      <c r="R11" s="3">
        <v>3</v>
      </c>
      <c r="S11" s="3">
        <v>1</v>
      </c>
      <c r="T11" s="3">
        <v>0</v>
      </c>
      <c r="U11" s="3">
        <v>0</v>
      </c>
      <c r="V11" s="3">
        <v>0</v>
      </c>
      <c r="W11" s="3">
        <v>3</v>
      </c>
      <c r="X11" s="3">
        <v>0</v>
      </c>
      <c r="Y11" s="3">
        <v>0</v>
      </c>
      <c r="Z11" s="3">
        <v>1</v>
      </c>
      <c r="AA11" s="3">
        <v>4</v>
      </c>
      <c r="AB11" s="3">
        <v>24</v>
      </c>
      <c r="AC11" s="3">
        <v>15.1</v>
      </c>
      <c r="AD11" s="18">
        <v>14</v>
      </c>
    </row>
    <row r="12" spans="1:30">
      <c r="A12" s="17">
        <v>11</v>
      </c>
      <c r="B12" s="1">
        <v>11</v>
      </c>
      <c r="C12" s="2">
        <v>43783</v>
      </c>
      <c r="D12" s="3" t="s">
        <v>29</v>
      </c>
      <c r="E12" s="4" t="s">
        <v>1</v>
      </c>
      <c r="F12" s="5"/>
      <c r="G12" s="4" t="s">
        <v>30</v>
      </c>
      <c r="H12" s="5" t="s">
        <v>26</v>
      </c>
      <c r="I12" s="3">
        <v>1</v>
      </c>
      <c r="J12" s="6">
        <v>1.4277777777777778</v>
      </c>
      <c r="K12" s="3">
        <v>5</v>
      </c>
      <c r="L12" s="3">
        <v>13</v>
      </c>
      <c r="M12" s="3">
        <v>0.38500000000000001</v>
      </c>
      <c r="N12" s="3">
        <v>3</v>
      </c>
      <c r="O12" s="3">
        <v>7</v>
      </c>
      <c r="P12" s="3">
        <v>0.42899999999999999</v>
      </c>
      <c r="Q12" s="3">
        <v>6</v>
      </c>
      <c r="R12" s="3">
        <v>7</v>
      </c>
      <c r="S12" s="3">
        <v>0.85699999999999998</v>
      </c>
      <c r="T12" s="3">
        <v>0</v>
      </c>
      <c r="U12" s="3">
        <v>3</v>
      </c>
      <c r="V12" s="3">
        <v>3</v>
      </c>
      <c r="W12" s="3">
        <v>3</v>
      </c>
      <c r="X12" s="3">
        <v>0</v>
      </c>
      <c r="Y12" s="3">
        <v>0</v>
      </c>
      <c r="Z12" s="3">
        <v>2</v>
      </c>
      <c r="AA12" s="3">
        <v>2</v>
      </c>
      <c r="AB12" s="3">
        <v>19</v>
      </c>
      <c r="AC12" s="3">
        <v>11.7</v>
      </c>
      <c r="AD12" s="18">
        <v>-3</v>
      </c>
    </row>
    <row r="13" spans="1:30">
      <c r="A13" s="17">
        <v>13</v>
      </c>
      <c r="B13" s="1">
        <v>12</v>
      </c>
      <c r="C13" s="2">
        <v>43786</v>
      </c>
      <c r="D13" s="3" t="s">
        <v>33</v>
      </c>
      <c r="E13" s="4" t="s">
        <v>1</v>
      </c>
      <c r="F13" s="5"/>
      <c r="G13" s="4" t="s">
        <v>12</v>
      </c>
      <c r="H13" s="5" t="s">
        <v>34</v>
      </c>
      <c r="I13" s="3">
        <v>1</v>
      </c>
      <c r="J13" s="6">
        <v>1.4930555555555556</v>
      </c>
      <c r="K13" s="3">
        <v>8</v>
      </c>
      <c r="L13" s="3">
        <v>16</v>
      </c>
      <c r="M13" s="3">
        <v>0.5</v>
      </c>
      <c r="N13" s="3">
        <v>6</v>
      </c>
      <c r="O13" s="3">
        <v>11</v>
      </c>
      <c r="P13" s="3">
        <v>0.54500000000000004</v>
      </c>
      <c r="Q13" s="3">
        <v>4</v>
      </c>
      <c r="R13" s="3">
        <v>4</v>
      </c>
      <c r="S13" s="3">
        <v>1</v>
      </c>
      <c r="T13" s="3">
        <v>1</v>
      </c>
      <c r="U13" s="3">
        <v>2</v>
      </c>
      <c r="V13" s="3">
        <v>3</v>
      </c>
      <c r="W13" s="3">
        <v>3</v>
      </c>
      <c r="X13" s="3">
        <v>0</v>
      </c>
      <c r="Y13" s="3">
        <v>0</v>
      </c>
      <c r="Z13" s="3">
        <v>1</v>
      </c>
      <c r="AA13" s="3">
        <v>2</v>
      </c>
      <c r="AB13" s="3">
        <v>26</v>
      </c>
      <c r="AC13" s="3">
        <v>19.600000000000001</v>
      </c>
      <c r="AD13" s="18">
        <v>1</v>
      </c>
    </row>
    <row r="14" spans="1:30">
      <c r="A14" s="17">
        <v>14</v>
      </c>
      <c r="B14" s="1">
        <v>13</v>
      </c>
      <c r="C14" s="2">
        <v>43788</v>
      </c>
      <c r="D14" s="3" t="s">
        <v>35</v>
      </c>
      <c r="E14" s="4" t="s">
        <v>1</v>
      </c>
      <c r="F14" s="5"/>
      <c r="G14" s="4" t="s">
        <v>36</v>
      </c>
      <c r="H14" s="5" t="s">
        <v>37</v>
      </c>
      <c r="I14" s="3">
        <v>1</v>
      </c>
      <c r="J14" s="6">
        <v>1.3506944444444444</v>
      </c>
      <c r="K14" s="3">
        <v>6</v>
      </c>
      <c r="L14" s="3">
        <v>12</v>
      </c>
      <c r="M14" s="3">
        <v>0.5</v>
      </c>
      <c r="N14" s="3">
        <v>4</v>
      </c>
      <c r="O14" s="3">
        <v>9</v>
      </c>
      <c r="P14" s="3">
        <v>0.44400000000000001</v>
      </c>
      <c r="Q14" s="3">
        <v>2</v>
      </c>
      <c r="R14" s="3">
        <v>2</v>
      </c>
      <c r="S14" s="3">
        <v>1</v>
      </c>
      <c r="T14" s="3">
        <v>0</v>
      </c>
      <c r="U14" s="3">
        <v>5</v>
      </c>
      <c r="V14" s="3">
        <v>5</v>
      </c>
      <c r="W14" s="3">
        <v>2</v>
      </c>
      <c r="X14" s="3">
        <v>0</v>
      </c>
      <c r="Y14" s="3">
        <v>0</v>
      </c>
      <c r="Z14" s="3">
        <v>0</v>
      </c>
      <c r="AA14" s="3">
        <v>0</v>
      </c>
      <c r="AB14" s="3">
        <v>18</v>
      </c>
      <c r="AC14" s="3">
        <v>14.9</v>
      </c>
      <c r="AD14" s="18">
        <v>10</v>
      </c>
    </row>
    <row r="15" spans="1:30">
      <c r="A15" s="17">
        <v>15</v>
      </c>
      <c r="B15" s="1">
        <v>14</v>
      </c>
      <c r="C15" s="2">
        <v>43790</v>
      </c>
      <c r="D15" s="3" t="s">
        <v>38</v>
      </c>
      <c r="E15" s="4" t="s">
        <v>1</v>
      </c>
      <c r="F15" s="5" t="s">
        <v>2</v>
      </c>
      <c r="G15" s="4" t="s">
        <v>39</v>
      </c>
      <c r="H15" s="5" t="s">
        <v>40</v>
      </c>
      <c r="I15" s="3">
        <v>1</v>
      </c>
      <c r="J15" s="6">
        <v>1.5270833333333333</v>
      </c>
      <c r="K15" s="3">
        <v>10</v>
      </c>
      <c r="L15" s="3">
        <v>14</v>
      </c>
      <c r="M15" s="3">
        <v>0.71399999999999997</v>
      </c>
      <c r="N15" s="3">
        <v>5</v>
      </c>
      <c r="O15" s="3">
        <v>8</v>
      </c>
      <c r="P15" s="3">
        <v>0.625</v>
      </c>
      <c r="Q15" s="3">
        <v>1</v>
      </c>
      <c r="R15" s="3">
        <v>2</v>
      </c>
      <c r="S15" s="3">
        <v>0.5</v>
      </c>
      <c r="T15" s="3">
        <v>0</v>
      </c>
      <c r="U15" s="3">
        <v>5</v>
      </c>
      <c r="V15" s="3">
        <v>5</v>
      </c>
      <c r="W15" s="3">
        <v>2</v>
      </c>
      <c r="X15" s="3">
        <v>1</v>
      </c>
      <c r="Y15" s="3">
        <v>0</v>
      </c>
      <c r="Z15" s="3">
        <v>2</v>
      </c>
      <c r="AA15" s="3">
        <v>1</v>
      </c>
      <c r="AB15" s="3">
        <v>26</v>
      </c>
      <c r="AC15" s="3">
        <v>21.3</v>
      </c>
      <c r="AD15" s="18">
        <v>8</v>
      </c>
    </row>
    <row r="16" spans="1:30">
      <c r="A16" s="17">
        <v>16</v>
      </c>
      <c r="B16" s="1">
        <v>15</v>
      </c>
      <c r="C16" s="2">
        <v>43792</v>
      </c>
      <c r="D16" s="3" t="s">
        <v>41</v>
      </c>
      <c r="E16" s="4" t="s">
        <v>1</v>
      </c>
      <c r="F16" s="5" t="s">
        <v>2</v>
      </c>
      <c r="G16" s="4" t="s">
        <v>42</v>
      </c>
      <c r="H16" s="5" t="s">
        <v>4</v>
      </c>
      <c r="I16" s="3">
        <v>1</v>
      </c>
      <c r="J16" s="6">
        <v>1.2784722222222222</v>
      </c>
      <c r="K16" s="3">
        <v>4</v>
      </c>
      <c r="L16" s="3">
        <v>11</v>
      </c>
      <c r="M16" s="3">
        <v>0.36399999999999999</v>
      </c>
      <c r="N16" s="3">
        <v>4</v>
      </c>
      <c r="O16" s="3">
        <v>8</v>
      </c>
      <c r="P16" s="3">
        <v>0.5</v>
      </c>
      <c r="Q16" s="3">
        <v>8</v>
      </c>
      <c r="R16" s="3">
        <v>9</v>
      </c>
      <c r="S16" s="3">
        <v>0.88900000000000001</v>
      </c>
      <c r="T16" s="3">
        <v>1</v>
      </c>
      <c r="U16" s="3">
        <v>6</v>
      </c>
      <c r="V16" s="3">
        <v>7</v>
      </c>
      <c r="W16" s="3">
        <v>4</v>
      </c>
      <c r="X16" s="3">
        <v>2</v>
      </c>
      <c r="Y16" s="3">
        <v>0</v>
      </c>
      <c r="Z16" s="3">
        <v>1</v>
      </c>
      <c r="AA16" s="3">
        <v>2</v>
      </c>
      <c r="AB16" s="3">
        <v>20</v>
      </c>
      <c r="AC16" s="3">
        <v>19</v>
      </c>
      <c r="AD16" s="18">
        <v>-8</v>
      </c>
    </row>
    <row r="17" spans="1:30">
      <c r="A17" s="17">
        <v>17</v>
      </c>
      <c r="B17" s="1">
        <v>16</v>
      </c>
      <c r="C17" s="2">
        <v>43793</v>
      </c>
      <c r="D17" s="3" t="s">
        <v>43</v>
      </c>
      <c r="E17" s="4" t="s">
        <v>1</v>
      </c>
      <c r="F17" s="5" t="s">
        <v>2</v>
      </c>
      <c r="G17" s="4" t="s">
        <v>30</v>
      </c>
      <c r="H17" s="5" t="s">
        <v>44</v>
      </c>
      <c r="I17" s="3">
        <v>1</v>
      </c>
      <c r="J17" s="6">
        <v>1.0256944444444445</v>
      </c>
      <c r="K17" s="3">
        <v>4</v>
      </c>
      <c r="L17" s="3">
        <v>9</v>
      </c>
      <c r="M17" s="3">
        <v>0.44400000000000001</v>
      </c>
      <c r="N17" s="3">
        <v>2</v>
      </c>
      <c r="O17" s="3">
        <v>6</v>
      </c>
      <c r="P17" s="3">
        <v>0.33300000000000002</v>
      </c>
      <c r="Q17" s="3">
        <v>2</v>
      </c>
      <c r="R17" s="3">
        <v>2</v>
      </c>
      <c r="S17" s="3">
        <v>1</v>
      </c>
      <c r="T17" s="3">
        <v>0</v>
      </c>
      <c r="U17" s="3">
        <v>4</v>
      </c>
      <c r="V17" s="3">
        <v>4</v>
      </c>
      <c r="W17" s="3">
        <v>2</v>
      </c>
      <c r="X17" s="3">
        <v>0</v>
      </c>
      <c r="Y17" s="3">
        <v>0</v>
      </c>
      <c r="Z17" s="3">
        <v>0</v>
      </c>
      <c r="AA17" s="3">
        <v>3</v>
      </c>
      <c r="AB17" s="3">
        <v>12</v>
      </c>
      <c r="AC17" s="3">
        <v>8.6999999999999993</v>
      </c>
      <c r="AD17" s="18">
        <v>2</v>
      </c>
    </row>
    <row r="18" spans="1:30">
      <c r="A18" s="17">
        <v>18</v>
      </c>
      <c r="B18" s="1">
        <v>17</v>
      </c>
      <c r="C18" s="2">
        <v>43796</v>
      </c>
      <c r="D18" s="3" t="s">
        <v>45</v>
      </c>
      <c r="E18" s="4" t="s">
        <v>1</v>
      </c>
      <c r="F18" s="5"/>
      <c r="G18" s="4" t="s">
        <v>46</v>
      </c>
      <c r="H18" s="5" t="s">
        <v>47</v>
      </c>
      <c r="I18" s="3">
        <v>1</v>
      </c>
      <c r="J18" s="6">
        <v>1.4638888888888888</v>
      </c>
      <c r="K18" s="3">
        <v>5</v>
      </c>
      <c r="L18" s="3">
        <v>12</v>
      </c>
      <c r="M18" s="3">
        <v>0.41699999999999998</v>
      </c>
      <c r="N18" s="3">
        <v>5</v>
      </c>
      <c r="O18" s="3">
        <v>8</v>
      </c>
      <c r="P18" s="3">
        <v>0.625</v>
      </c>
      <c r="Q18" s="3">
        <v>3</v>
      </c>
      <c r="R18" s="3">
        <v>4</v>
      </c>
      <c r="S18" s="3">
        <v>0.75</v>
      </c>
      <c r="T18" s="3">
        <v>0</v>
      </c>
      <c r="U18" s="3">
        <v>4</v>
      </c>
      <c r="V18" s="3">
        <v>4</v>
      </c>
      <c r="W18" s="3">
        <v>2</v>
      </c>
      <c r="X18" s="3">
        <v>1</v>
      </c>
      <c r="Y18" s="3">
        <v>0</v>
      </c>
      <c r="Z18" s="3">
        <v>0</v>
      </c>
      <c r="AA18" s="3">
        <v>0</v>
      </c>
      <c r="AB18" s="3">
        <v>18</v>
      </c>
      <c r="AC18" s="3">
        <v>14.8</v>
      </c>
      <c r="AD18" s="18">
        <v>8</v>
      </c>
    </row>
    <row r="19" spans="1:30">
      <c r="A19" s="17">
        <v>19</v>
      </c>
      <c r="B19" s="1">
        <v>18</v>
      </c>
      <c r="C19" s="2">
        <v>43798</v>
      </c>
      <c r="D19" s="3" t="s">
        <v>48</v>
      </c>
      <c r="E19" s="4" t="s">
        <v>1</v>
      </c>
      <c r="F19" s="5" t="s">
        <v>2</v>
      </c>
      <c r="G19" s="4" t="s">
        <v>18</v>
      </c>
      <c r="H19" s="5" t="s">
        <v>49</v>
      </c>
      <c r="I19" s="3">
        <v>1</v>
      </c>
      <c r="J19" s="6">
        <v>1.4270833333333333</v>
      </c>
      <c r="K19" s="3">
        <v>6</v>
      </c>
      <c r="L19" s="3">
        <v>17</v>
      </c>
      <c r="M19" s="3">
        <v>0.35299999999999998</v>
      </c>
      <c r="N19" s="3">
        <v>4</v>
      </c>
      <c r="O19" s="3">
        <v>13</v>
      </c>
      <c r="P19" s="3">
        <v>0.308</v>
      </c>
      <c r="Q19" s="3">
        <v>0</v>
      </c>
      <c r="R19" s="3">
        <v>0</v>
      </c>
      <c r="S19" s="3"/>
      <c r="T19" s="3">
        <v>0</v>
      </c>
      <c r="U19" s="3">
        <v>5</v>
      </c>
      <c r="V19" s="3">
        <v>5</v>
      </c>
      <c r="W19" s="3">
        <v>3</v>
      </c>
      <c r="X19" s="3">
        <v>0</v>
      </c>
      <c r="Y19" s="3">
        <v>0</v>
      </c>
      <c r="Z19" s="3">
        <v>1</v>
      </c>
      <c r="AA19" s="3">
        <v>2</v>
      </c>
      <c r="AB19" s="3">
        <v>16</v>
      </c>
      <c r="AC19" s="3">
        <v>8.3000000000000007</v>
      </c>
      <c r="AD19" s="18">
        <v>-2</v>
      </c>
    </row>
    <row r="20" spans="1:30">
      <c r="A20" s="17">
        <v>20</v>
      </c>
      <c r="B20" s="1">
        <v>19</v>
      </c>
      <c r="C20" s="2">
        <v>43800</v>
      </c>
      <c r="D20" s="3" t="s">
        <v>50</v>
      </c>
      <c r="E20" s="4" t="s">
        <v>1</v>
      </c>
      <c r="F20" s="5"/>
      <c r="G20" s="4" t="s">
        <v>18</v>
      </c>
      <c r="H20" s="5" t="s">
        <v>10</v>
      </c>
      <c r="I20" s="3">
        <v>1</v>
      </c>
      <c r="J20" s="6">
        <v>1.2215277777777778</v>
      </c>
      <c r="K20" s="3">
        <v>5</v>
      </c>
      <c r="L20" s="3">
        <v>7</v>
      </c>
      <c r="M20" s="3">
        <v>0.71399999999999997</v>
      </c>
      <c r="N20" s="3">
        <v>3</v>
      </c>
      <c r="O20" s="3">
        <v>4</v>
      </c>
      <c r="P20" s="3">
        <v>0.75</v>
      </c>
      <c r="Q20" s="3">
        <v>0</v>
      </c>
      <c r="R20" s="3">
        <v>0</v>
      </c>
      <c r="S20" s="3"/>
      <c r="T20" s="3">
        <v>0</v>
      </c>
      <c r="U20" s="3">
        <v>3</v>
      </c>
      <c r="V20" s="3">
        <v>3</v>
      </c>
      <c r="W20" s="3">
        <v>1</v>
      </c>
      <c r="X20" s="3">
        <v>1</v>
      </c>
      <c r="Y20" s="3">
        <v>0</v>
      </c>
      <c r="Z20" s="3">
        <v>0</v>
      </c>
      <c r="AA20" s="3">
        <v>2</v>
      </c>
      <c r="AB20" s="3">
        <v>13</v>
      </c>
      <c r="AC20" s="3">
        <v>11.9</v>
      </c>
      <c r="AD20" s="18">
        <v>-8</v>
      </c>
    </row>
    <row r="21" spans="1:30">
      <c r="A21" s="17">
        <v>21</v>
      </c>
      <c r="B21" s="1">
        <v>20</v>
      </c>
      <c r="C21" s="2">
        <v>43802</v>
      </c>
      <c r="D21" s="3" t="s">
        <v>79</v>
      </c>
      <c r="E21" s="4" t="s">
        <v>1</v>
      </c>
      <c r="F21" s="5"/>
      <c r="G21" s="4" t="s">
        <v>6</v>
      </c>
      <c r="H21" s="5" t="s">
        <v>80</v>
      </c>
      <c r="I21" s="3">
        <v>1</v>
      </c>
      <c r="J21" s="6">
        <v>1.2659722222222223</v>
      </c>
      <c r="K21" s="3">
        <v>5</v>
      </c>
      <c r="L21" s="3">
        <v>15</v>
      </c>
      <c r="M21" s="3">
        <v>0.33300000000000002</v>
      </c>
      <c r="N21" s="3">
        <v>2</v>
      </c>
      <c r="O21" s="3">
        <v>8</v>
      </c>
      <c r="P21" s="3">
        <v>0.25</v>
      </c>
      <c r="Q21" s="3">
        <v>0</v>
      </c>
      <c r="R21" s="3">
        <v>0</v>
      </c>
      <c r="S21" s="3"/>
      <c r="T21" s="3">
        <v>0</v>
      </c>
      <c r="U21" s="3">
        <v>6</v>
      </c>
      <c r="V21" s="3">
        <v>6</v>
      </c>
      <c r="W21" s="3">
        <v>4</v>
      </c>
      <c r="X21" s="3">
        <v>0</v>
      </c>
      <c r="Y21" s="3">
        <v>0</v>
      </c>
      <c r="Z21" s="3">
        <v>1</v>
      </c>
      <c r="AA21" s="3">
        <v>2</v>
      </c>
      <c r="AB21" s="3">
        <v>12</v>
      </c>
      <c r="AC21" s="3">
        <v>6.3</v>
      </c>
      <c r="AD21" s="18">
        <v>-13</v>
      </c>
    </row>
    <row r="22" spans="1:30">
      <c r="A22" s="17">
        <v>22</v>
      </c>
      <c r="B22" s="1">
        <v>21</v>
      </c>
      <c r="C22" s="2">
        <v>43804</v>
      </c>
      <c r="D22" s="3" t="s">
        <v>81</v>
      </c>
      <c r="E22" s="4" t="s">
        <v>1</v>
      </c>
      <c r="F22" s="5"/>
      <c r="G22" s="4" t="s">
        <v>39</v>
      </c>
      <c r="H22" s="5" t="s">
        <v>7</v>
      </c>
      <c r="I22" s="3">
        <v>1</v>
      </c>
      <c r="J22" s="6">
        <v>1.4291666666666665</v>
      </c>
      <c r="K22" s="3">
        <v>7</v>
      </c>
      <c r="L22" s="3">
        <v>11</v>
      </c>
      <c r="M22" s="3">
        <v>0.63600000000000001</v>
      </c>
      <c r="N22" s="3">
        <v>5</v>
      </c>
      <c r="O22" s="3">
        <v>7</v>
      </c>
      <c r="P22" s="3">
        <v>0.71399999999999997</v>
      </c>
      <c r="Q22" s="3">
        <v>7</v>
      </c>
      <c r="R22" s="3">
        <v>8</v>
      </c>
      <c r="S22" s="3">
        <v>0.875</v>
      </c>
      <c r="T22" s="3">
        <v>0</v>
      </c>
      <c r="U22" s="3">
        <v>4</v>
      </c>
      <c r="V22" s="3">
        <v>4</v>
      </c>
      <c r="W22" s="3">
        <v>2</v>
      </c>
      <c r="X22" s="3">
        <v>1</v>
      </c>
      <c r="Y22" s="3">
        <v>0</v>
      </c>
      <c r="Z22" s="3">
        <v>3</v>
      </c>
      <c r="AA22" s="3">
        <v>5</v>
      </c>
      <c r="AB22" s="3">
        <v>26</v>
      </c>
      <c r="AC22" s="3">
        <v>19.3</v>
      </c>
      <c r="AD22" s="18">
        <v>-14</v>
      </c>
    </row>
    <row r="23" spans="1:30">
      <c r="A23" s="17">
        <v>23</v>
      </c>
      <c r="B23" s="1">
        <v>22</v>
      </c>
      <c r="C23" s="2">
        <v>43806</v>
      </c>
      <c r="D23" s="3" t="s">
        <v>82</v>
      </c>
      <c r="E23" s="4" t="s">
        <v>1</v>
      </c>
      <c r="F23" s="5" t="s">
        <v>2</v>
      </c>
      <c r="G23" s="4" t="s">
        <v>6</v>
      </c>
      <c r="H23" s="5" t="s">
        <v>83</v>
      </c>
      <c r="I23" s="3">
        <v>1</v>
      </c>
      <c r="J23" s="6">
        <v>1.0062499999999999</v>
      </c>
      <c r="K23" s="3">
        <v>3</v>
      </c>
      <c r="L23" s="3">
        <v>9</v>
      </c>
      <c r="M23" s="3">
        <v>0.33300000000000002</v>
      </c>
      <c r="N23" s="3">
        <v>1</v>
      </c>
      <c r="O23" s="3">
        <v>4</v>
      </c>
      <c r="P23" s="3">
        <v>0.25</v>
      </c>
      <c r="Q23" s="3">
        <v>8</v>
      </c>
      <c r="R23" s="3">
        <v>8</v>
      </c>
      <c r="S23" s="3">
        <v>1</v>
      </c>
      <c r="T23" s="3">
        <v>0</v>
      </c>
      <c r="U23" s="3">
        <v>2</v>
      </c>
      <c r="V23" s="3">
        <v>2</v>
      </c>
      <c r="W23" s="3">
        <v>1</v>
      </c>
      <c r="X23" s="3">
        <v>0</v>
      </c>
      <c r="Y23" s="3">
        <v>0</v>
      </c>
      <c r="Z23" s="3">
        <v>0</v>
      </c>
      <c r="AA23" s="3">
        <v>1</v>
      </c>
      <c r="AB23" s="3">
        <v>15</v>
      </c>
      <c r="AC23" s="3">
        <v>10.8</v>
      </c>
      <c r="AD23" s="18">
        <v>-24</v>
      </c>
    </row>
    <row r="24" spans="1:30">
      <c r="A24" s="17">
        <v>24</v>
      </c>
      <c r="B24" s="1">
        <v>23</v>
      </c>
      <c r="C24" s="2">
        <v>43808</v>
      </c>
      <c r="D24" s="3" t="s">
        <v>84</v>
      </c>
      <c r="E24" s="4" t="s">
        <v>1</v>
      </c>
      <c r="F24" s="5"/>
      <c r="G24" s="4" t="s">
        <v>85</v>
      </c>
      <c r="H24" s="5" t="s">
        <v>86</v>
      </c>
      <c r="I24" s="3">
        <v>1</v>
      </c>
      <c r="J24" s="7">
        <v>0.8930555555555556</v>
      </c>
      <c r="K24" s="3">
        <v>1</v>
      </c>
      <c r="L24" s="3">
        <v>10</v>
      </c>
      <c r="M24" s="3">
        <v>0.1</v>
      </c>
      <c r="N24" s="3">
        <v>1</v>
      </c>
      <c r="O24" s="3">
        <v>8</v>
      </c>
      <c r="P24" s="3">
        <v>0.125</v>
      </c>
      <c r="Q24" s="3">
        <v>0</v>
      </c>
      <c r="R24" s="3">
        <v>0</v>
      </c>
      <c r="S24" s="3"/>
      <c r="T24" s="3">
        <v>0</v>
      </c>
      <c r="U24" s="3">
        <v>2</v>
      </c>
      <c r="V24" s="3">
        <v>2</v>
      </c>
      <c r="W24" s="3">
        <v>4</v>
      </c>
      <c r="X24" s="3">
        <v>0</v>
      </c>
      <c r="Y24" s="3">
        <v>0</v>
      </c>
      <c r="Z24" s="3">
        <v>1</v>
      </c>
      <c r="AA24" s="3">
        <v>0</v>
      </c>
      <c r="AB24" s="3">
        <v>3</v>
      </c>
      <c r="AC24" s="3">
        <v>-1.2</v>
      </c>
      <c r="AD24" s="18">
        <v>-2</v>
      </c>
    </row>
    <row r="25" spans="1:30">
      <c r="A25" s="17">
        <v>25</v>
      </c>
      <c r="B25" s="1">
        <v>24</v>
      </c>
      <c r="C25" s="2">
        <v>43810</v>
      </c>
      <c r="D25" s="3" t="s">
        <v>87</v>
      </c>
      <c r="E25" s="4" t="s">
        <v>1</v>
      </c>
      <c r="F25" s="5" t="s">
        <v>2</v>
      </c>
      <c r="G25" s="4" t="s">
        <v>88</v>
      </c>
      <c r="H25" s="5" t="s">
        <v>32</v>
      </c>
      <c r="I25" s="3">
        <v>1</v>
      </c>
      <c r="J25" s="6">
        <v>1.3444444444444443</v>
      </c>
      <c r="K25" s="3">
        <v>10</v>
      </c>
      <c r="L25" s="3">
        <v>16</v>
      </c>
      <c r="M25" s="3">
        <v>0.625</v>
      </c>
      <c r="N25" s="3">
        <v>3</v>
      </c>
      <c r="O25" s="3">
        <v>7</v>
      </c>
      <c r="P25" s="3">
        <v>0.42899999999999999</v>
      </c>
      <c r="Q25" s="3">
        <v>8</v>
      </c>
      <c r="R25" s="3">
        <v>8</v>
      </c>
      <c r="S25" s="3">
        <v>1</v>
      </c>
      <c r="T25" s="3">
        <v>1</v>
      </c>
      <c r="U25" s="3">
        <v>0</v>
      </c>
      <c r="V25" s="3">
        <v>1</v>
      </c>
      <c r="W25" s="3">
        <v>2</v>
      </c>
      <c r="X25" s="3">
        <v>0</v>
      </c>
      <c r="Y25" s="3">
        <v>0</v>
      </c>
      <c r="Z25" s="3">
        <v>0</v>
      </c>
      <c r="AA25" s="3">
        <v>0</v>
      </c>
      <c r="AB25" s="3">
        <v>31</v>
      </c>
      <c r="AC25" s="3">
        <v>25.9</v>
      </c>
      <c r="AD25" s="18">
        <v>-1</v>
      </c>
    </row>
    <row r="26" spans="1:30">
      <c r="A26" s="17">
        <v>26</v>
      </c>
      <c r="B26" s="1">
        <v>25</v>
      </c>
      <c r="C26" s="2">
        <v>43812</v>
      </c>
      <c r="D26" s="3" t="s">
        <v>89</v>
      </c>
      <c r="E26" s="4" t="s">
        <v>1</v>
      </c>
      <c r="F26" s="5" t="s">
        <v>2</v>
      </c>
      <c r="G26" s="4" t="s">
        <v>90</v>
      </c>
      <c r="H26" s="5" t="s">
        <v>7</v>
      </c>
      <c r="I26" s="3">
        <v>1</v>
      </c>
      <c r="J26" s="6">
        <v>1.4236111111111109</v>
      </c>
      <c r="K26" s="3">
        <v>6</v>
      </c>
      <c r="L26" s="3">
        <v>15</v>
      </c>
      <c r="M26" s="3">
        <v>0.4</v>
      </c>
      <c r="N26" s="3">
        <v>3</v>
      </c>
      <c r="O26" s="3">
        <v>5</v>
      </c>
      <c r="P26" s="3">
        <v>0.6</v>
      </c>
      <c r="Q26" s="3">
        <v>4</v>
      </c>
      <c r="R26" s="3">
        <v>5</v>
      </c>
      <c r="S26" s="3">
        <v>0.8</v>
      </c>
      <c r="T26" s="3">
        <v>0</v>
      </c>
      <c r="U26" s="3">
        <v>3</v>
      </c>
      <c r="V26" s="3">
        <v>3</v>
      </c>
      <c r="W26" s="3">
        <v>3</v>
      </c>
      <c r="X26" s="3">
        <v>1</v>
      </c>
      <c r="Y26" s="3">
        <v>0</v>
      </c>
      <c r="Z26" s="3">
        <v>2</v>
      </c>
      <c r="AA26" s="3">
        <v>3</v>
      </c>
      <c r="AB26" s="3">
        <v>19</v>
      </c>
      <c r="AC26" s="3">
        <v>11.3</v>
      </c>
      <c r="AD26" s="18">
        <v>4</v>
      </c>
    </row>
    <row r="27" spans="1:30">
      <c r="A27" s="17">
        <v>27</v>
      </c>
      <c r="B27" s="1">
        <v>26</v>
      </c>
      <c r="C27" s="2">
        <v>43814</v>
      </c>
      <c r="D27" s="3" t="s">
        <v>91</v>
      </c>
      <c r="E27" s="4" t="s">
        <v>1</v>
      </c>
      <c r="F27" s="5"/>
      <c r="G27" s="4" t="s">
        <v>92</v>
      </c>
      <c r="H27" s="5" t="s">
        <v>13</v>
      </c>
      <c r="I27" s="3">
        <v>1</v>
      </c>
      <c r="J27" s="6">
        <v>1.4951388888888888</v>
      </c>
      <c r="K27" s="3">
        <v>9</v>
      </c>
      <c r="L27" s="3">
        <v>16</v>
      </c>
      <c r="M27" s="3">
        <v>0.56299999999999994</v>
      </c>
      <c r="N27" s="3">
        <v>5</v>
      </c>
      <c r="O27" s="3">
        <v>9</v>
      </c>
      <c r="P27" s="3">
        <v>0.55600000000000005</v>
      </c>
      <c r="Q27" s="3">
        <v>0</v>
      </c>
      <c r="R27" s="3">
        <v>0</v>
      </c>
      <c r="S27" s="3"/>
      <c r="T27" s="3">
        <v>0</v>
      </c>
      <c r="U27" s="3">
        <v>2</v>
      </c>
      <c r="V27" s="3">
        <v>2</v>
      </c>
      <c r="W27" s="3">
        <v>3</v>
      </c>
      <c r="X27" s="3">
        <v>0</v>
      </c>
      <c r="Y27" s="3">
        <v>1</v>
      </c>
      <c r="Z27" s="3">
        <v>0</v>
      </c>
      <c r="AA27" s="3">
        <v>2</v>
      </c>
      <c r="AB27" s="3">
        <v>23</v>
      </c>
      <c r="AC27" s="3">
        <v>18</v>
      </c>
      <c r="AD27" s="18">
        <v>6</v>
      </c>
    </row>
    <row r="28" spans="1:30">
      <c r="A28" s="17">
        <v>29</v>
      </c>
      <c r="B28" s="1">
        <v>27</v>
      </c>
      <c r="C28" s="2">
        <v>43817</v>
      </c>
      <c r="D28" s="3" t="s">
        <v>93</v>
      </c>
      <c r="E28" s="4" t="s">
        <v>1</v>
      </c>
      <c r="F28" s="5" t="s">
        <v>2</v>
      </c>
      <c r="G28" s="4" t="s">
        <v>94</v>
      </c>
      <c r="H28" s="5" t="s">
        <v>34</v>
      </c>
      <c r="I28" s="3">
        <v>1</v>
      </c>
      <c r="J28" s="6">
        <v>1.2527777777777778</v>
      </c>
      <c r="K28" s="3">
        <v>4</v>
      </c>
      <c r="L28" s="3">
        <v>10</v>
      </c>
      <c r="M28" s="3">
        <v>0.4</v>
      </c>
      <c r="N28" s="3">
        <v>2</v>
      </c>
      <c r="O28" s="3">
        <v>4</v>
      </c>
      <c r="P28" s="3">
        <v>0.5</v>
      </c>
      <c r="Q28" s="3">
        <v>2</v>
      </c>
      <c r="R28" s="3">
        <v>2</v>
      </c>
      <c r="S28" s="3">
        <v>1</v>
      </c>
      <c r="T28" s="3">
        <v>0</v>
      </c>
      <c r="U28" s="3">
        <v>2</v>
      </c>
      <c r="V28" s="3">
        <v>2</v>
      </c>
      <c r="W28" s="3">
        <v>1</v>
      </c>
      <c r="X28" s="3">
        <v>0</v>
      </c>
      <c r="Y28" s="3">
        <v>0</v>
      </c>
      <c r="Z28" s="3">
        <v>1</v>
      </c>
      <c r="AA28" s="3">
        <v>1</v>
      </c>
      <c r="AB28" s="3">
        <v>12</v>
      </c>
      <c r="AC28" s="3">
        <v>6.5</v>
      </c>
      <c r="AD28" s="18">
        <v>16</v>
      </c>
    </row>
    <row r="29" spans="1:30">
      <c r="A29" s="17">
        <v>30</v>
      </c>
      <c r="B29" s="1">
        <v>28</v>
      </c>
      <c r="C29" s="2">
        <v>43819</v>
      </c>
      <c r="D29" s="3" t="s">
        <v>95</v>
      </c>
      <c r="E29" s="4" t="s">
        <v>1</v>
      </c>
      <c r="F29" s="5" t="s">
        <v>2</v>
      </c>
      <c r="G29" s="4" t="s">
        <v>12</v>
      </c>
      <c r="H29" s="5" t="s">
        <v>47</v>
      </c>
      <c r="I29" s="3">
        <v>1</v>
      </c>
      <c r="J29" s="6">
        <v>1.3854166666666667</v>
      </c>
      <c r="K29" s="3">
        <v>4</v>
      </c>
      <c r="L29" s="3">
        <v>9</v>
      </c>
      <c r="M29" s="3">
        <v>0.44400000000000001</v>
      </c>
      <c r="N29" s="3">
        <v>4</v>
      </c>
      <c r="O29" s="3">
        <v>7</v>
      </c>
      <c r="P29" s="3">
        <v>0.57099999999999995</v>
      </c>
      <c r="Q29" s="3">
        <v>2</v>
      </c>
      <c r="R29" s="3">
        <v>2</v>
      </c>
      <c r="S29" s="3">
        <v>1</v>
      </c>
      <c r="T29" s="3">
        <v>0</v>
      </c>
      <c r="U29" s="3">
        <v>4</v>
      </c>
      <c r="V29" s="3">
        <v>4</v>
      </c>
      <c r="W29" s="3">
        <v>1</v>
      </c>
      <c r="X29" s="3">
        <v>0</v>
      </c>
      <c r="Y29" s="3">
        <v>0</v>
      </c>
      <c r="Z29" s="3">
        <v>1</v>
      </c>
      <c r="AA29" s="3">
        <v>3</v>
      </c>
      <c r="AB29" s="3">
        <v>14</v>
      </c>
      <c r="AC29" s="3">
        <v>9</v>
      </c>
      <c r="AD29" s="18">
        <v>3</v>
      </c>
    </row>
    <row r="30" spans="1:30">
      <c r="A30" s="17">
        <v>31</v>
      </c>
      <c r="B30" s="1">
        <v>29</v>
      </c>
      <c r="C30" s="2">
        <v>43822</v>
      </c>
      <c r="D30" s="3" t="s">
        <v>96</v>
      </c>
      <c r="E30" s="4" t="s">
        <v>1</v>
      </c>
      <c r="F30" s="5" t="s">
        <v>2</v>
      </c>
      <c r="G30" s="4" t="s">
        <v>36</v>
      </c>
      <c r="H30" s="5" t="s">
        <v>34</v>
      </c>
      <c r="I30" s="3">
        <v>1</v>
      </c>
      <c r="J30" s="6">
        <v>1.0402777777777776</v>
      </c>
      <c r="K30" s="3">
        <v>5</v>
      </c>
      <c r="L30" s="3">
        <v>10</v>
      </c>
      <c r="M30" s="3">
        <v>0.5</v>
      </c>
      <c r="N30" s="3">
        <v>3</v>
      </c>
      <c r="O30" s="3">
        <v>6</v>
      </c>
      <c r="P30" s="3">
        <v>0.5</v>
      </c>
      <c r="Q30" s="3">
        <v>3</v>
      </c>
      <c r="R30" s="3">
        <v>4</v>
      </c>
      <c r="S30" s="3">
        <v>0.75</v>
      </c>
      <c r="T30" s="3">
        <v>0</v>
      </c>
      <c r="U30" s="3">
        <v>2</v>
      </c>
      <c r="V30" s="3">
        <v>2</v>
      </c>
      <c r="W30" s="3">
        <v>1</v>
      </c>
      <c r="X30" s="3">
        <v>0</v>
      </c>
      <c r="Y30" s="3">
        <v>0</v>
      </c>
      <c r="Z30" s="3">
        <v>0</v>
      </c>
      <c r="AA30" s="3">
        <v>1</v>
      </c>
      <c r="AB30" s="3">
        <v>16</v>
      </c>
      <c r="AC30" s="3">
        <v>11.5</v>
      </c>
      <c r="AD30" s="18">
        <v>12</v>
      </c>
    </row>
    <row r="31" spans="1:30">
      <c r="A31" s="17">
        <v>32</v>
      </c>
      <c r="B31" s="1">
        <v>30</v>
      </c>
      <c r="C31" s="2">
        <v>43824</v>
      </c>
      <c r="D31" s="3" t="s">
        <v>97</v>
      </c>
      <c r="E31" s="4" t="s">
        <v>1</v>
      </c>
      <c r="F31" s="5" t="s">
        <v>2</v>
      </c>
      <c r="G31" s="4" t="s">
        <v>15</v>
      </c>
      <c r="H31" s="5" t="s">
        <v>98</v>
      </c>
      <c r="I31" s="3">
        <v>1</v>
      </c>
      <c r="J31" s="7">
        <v>0.90625</v>
      </c>
      <c r="K31" s="3">
        <v>5</v>
      </c>
      <c r="L31" s="3">
        <v>10</v>
      </c>
      <c r="M31" s="3">
        <v>0.5</v>
      </c>
      <c r="N31" s="3">
        <v>2</v>
      </c>
      <c r="O31" s="3">
        <v>7</v>
      </c>
      <c r="P31" s="3">
        <v>0.28599999999999998</v>
      </c>
      <c r="Q31" s="3">
        <v>3</v>
      </c>
      <c r="R31" s="3">
        <v>3</v>
      </c>
      <c r="S31" s="3">
        <v>1</v>
      </c>
      <c r="T31" s="3">
        <v>1</v>
      </c>
      <c r="U31" s="3">
        <v>2</v>
      </c>
      <c r="V31" s="3">
        <v>3</v>
      </c>
      <c r="W31" s="3">
        <v>0</v>
      </c>
      <c r="X31" s="3">
        <v>0</v>
      </c>
      <c r="Y31" s="3">
        <v>0</v>
      </c>
      <c r="Z31" s="3">
        <v>3</v>
      </c>
      <c r="AA31" s="3">
        <v>1</v>
      </c>
      <c r="AB31" s="3">
        <v>15</v>
      </c>
      <c r="AC31" s="3">
        <v>7.9</v>
      </c>
      <c r="AD31" s="18">
        <v>4</v>
      </c>
    </row>
    <row r="32" spans="1:30">
      <c r="A32" s="17">
        <v>33</v>
      </c>
      <c r="B32" s="1">
        <v>31</v>
      </c>
      <c r="C32" s="2">
        <v>43827</v>
      </c>
      <c r="D32" s="3" t="s">
        <v>99</v>
      </c>
      <c r="E32" s="4" t="s">
        <v>1</v>
      </c>
      <c r="F32" s="5"/>
      <c r="G32" s="4" t="s">
        <v>100</v>
      </c>
      <c r="H32" s="5" t="s">
        <v>101</v>
      </c>
      <c r="I32" s="3">
        <v>1</v>
      </c>
      <c r="J32" s="6">
        <v>1.0506944444444444</v>
      </c>
      <c r="K32" s="3">
        <v>5</v>
      </c>
      <c r="L32" s="3">
        <v>12</v>
      </c>
      <c r="M32" s="3">
        <v>0.41699999999999998</v>
      </c>
      <c r="N32" s="3">
        <v>3</v>
      </c>
      <c r="O32" s="3">
        <v>7</v>
      </c>
      <c r="P32" s="3">
        <v>0.42899999999999999</v>
      </c>
      <c r="Q32" s="3">
        <v>2</v>
      </c>
      <c r="R32" s="3">
        <v>2</v>
      </c>
      <c r="S32" s="3">
        <v>1</v>
      </c>
      <c r="T32" s="3">
        <v>1</v>
      </c>
      <c r="U32" s="3">
        <v>1</v>
      </c>
      <c r="V32" s="3">
        <v>2</v>
      </c>
      <c r="W32" s="3">
        <v>2</v>
      </c>
      <c r="X32" s="3">
        <v>0</v>
      </c>
      <c r="Y32" s="3">
        <v>0</v>
      </c>
      <c r="Z32" s="3">
        <v>1</v>
      </c>
      <c r="AA32" s="3">
        <v>2</v>
      </c>
      <c r="AB32" s="3">
        <v>15</v>
      </c>
      <c r="AC32" s="3">
        <v>9.1999999999999993</v>
      </c>
      <c r="AD32" s="18">
        <v>10</v>
      </c>
    </row>
    <row r="33" spans="1:30">
      <c r="A33" s="17">
        <v>34</v>
      </c>
      <c r="B33" s="1">
        <v>32</v>
      </c>
      <c r="C33" s="2">
        <v>43828</v>
      </c>
      <c r="D33" s="3" t="s">
        <v>102</v>
      </c>
      <c r="E33" s="4" t="s">
        <v>1</v>
      </c>
      <c r="F33" s="5"/>
      <c r="G33" s="4" t="s">
        <v>9</v>
      </c>
      <c r="H33" s="5" t="s">
        <v>16</v>
      </c>
      <c r="I33" s="3">
        <v>1</v>
      </c>
      <c r="J33" s="7">
        <v>0.78333333333333333</v>
      </c>
      <c r="K33" s="3">
        <v>0</v>
      </c>
      <c r="L33" s="3">
        <v>3</v>
      </c>
      <c r="M33" s="3">
        <v>0</v>
      </c>
      <c r="N33" s="3">
        <v>0</v>
      </c>
      <c r="O33" s="3">
        <v>2</v>
      </c>
      <c r="P33" s="3">
        <v>0</v>
      </c>
      <c r="Q33" s="3">
        <v>0</v>
      </c>
      <c r="R33" s="3">
        <v>0</v>
      </c>
      <c r="S33" s="3"/>
      <c r="T33" s="3">
        <v>0</v>
      </c>
      <c r="U33" s="3">
        <v>0</v>
      </c>
      <c r="V33" s="3">
        <v>0</v>
      </c>
      <c r="W33" s="3">
        <v>2</v>
      </c>
      <c r="X33" s="3">
        <v>0</v>
      </c>
      <c r="Y33" s="3">
        <v>0</v>
      </c>
      <c r="Z33" s="3">
        <v>0</v>
      </c>
      <c r="AA33" s="3">
        <v>1</v>
      </c>
      <c r="AB33" s="3">
        <v>0</v>
      </c>
      <c r="AC33" s="3">
        <v>-1.1000000000000001</v>
      </c>
      <c r="AD33" s="18">
        <v>-12</v>
      </c>
    </row>
    <row r="34" spans="1:30">
      <c r="A34" s="17">
        <v>35</v>
      </c>
      <c r="B34" s="1">
        <v>33</v>
      </c>
      <c r="C34" s="2">
        <v>43833</v>
      </c>
      <c r="D34" s="3" t="s">
        <v>103</v>
      </c>
      <c r="E34" s="4" t="s">
        <v>1</v>
      </c>
      <c r="F34" s="5" t="s">
        <v>2</v>
      </c>
      <c r="G34" s="4" t="s">
        <v>46</v>
      </c>
      <c r="H34" s="5" t="s">
        <v>21</v>
      </c>
      <c r="I34" s="3">
        <v>1</v>
      </c>
      <c r="J34" s="6">
        <v>1.1645833333333333</v>
      </c>
      <c r="K34" s="3">
        <v>5</v>
      </c>
      <c r="L34" s="3">
        <v>9</v>
      </c>
      <c r="M34" s="3">
        <v>0.55600000000000005</v>
      </c>
      <c r="N34" s="3">
        <v>4</v>
      </c>
      <c r="O34" s="3">
        <v>5</v>
      </c>
      <c r="P34" s="3">
        <v>0.8</v>
      </c>
      <c r="Q34" s="3">
        <v>0</v>
      </c>
      <c r="R34" s="3">
        <v>0</v>
      </c>
      <c r="S34" s="3"/>
      <c r="T34" s="3">
        <v>1</v>
      </c>
      <c r="U34" s="3">
        <v>4</v>
      </c>
      <c r="V34" s="3">
        <v>5</v>
      </c>
      <c r="W34" s="3">
        <v>2</v>
      </c>
      <c r="X34" s="3">
        <v>0</v>
      </c>
      <c r="Y34" s="3">
        <v>0</v>
      </c>
      <c r="Z34" s="3">
        <v>1</v>
      </c>
      <c r="AA34" s="3">
        <v>1</v>
      </c>
      <c r="AB34" s="3">
        <v>14</v>
      </c>
      <c r="AC34" s="3">
        <v>11.6</v>
      </c>
      <c r="AD34" s="18">
        <v>-22</v>
      </c>
    </row>
    <row r="35" spans="1:30">
      <c r="A35" s="17">
        <v>36</v>
      </c>
      <c r="B35" s="1">
        <v>34</v>
      </c>
      <c r="C35" s="2">
        <v>43834</v>
      </c>
      <c r="D35" s="3" t="s">
        <v>104</v>
      </c>
      <c r="E35" s="4" t="s">
        <v>1</v>
      </c>
      <c r="F35" s="5" t="s">
        <v>2</v>
      </c>
      <c r="G35" s="4" t="s">
        <v>105</v>
      </c>
      <c r="H35" s="5" t="s">
        <v>106</v>
      </c>
      <c r="I35" s="3">
        <v>1</v>
      </c>
      <c r="J35" s="6">
        <v>1.1048611111111111</v>
      </c>
      <c r="K35" s="3">
        <v>5</v>
      </c>
      <c r="L35" s="3">
        <v>10</v>
      </c>
      <c r="M35" s="3">
        <v>0.5</v>
      </c>
      <c r="N35" s="3">
        <v>3</v>
      </c>
      <c r="O35" s="3">
        <v>6</v>
      </c>
      <c r="P35" s="3">
        <v>0.5</v>
      </c>
      <c r="Q35" s="3">
        <v>5</v>
      </c>
      <c r="R35" s="3">
        <v>5</v>
      </c>
      <c r="S35" s="3">
        <v>1</v>
      </c>
      <c r="T35" s="3">
        <v>0</v>
      </c>
      <c r="U35" s="3">
        <v>2</v>
      </c>
      <c r="V35" s="3">
        <v>2</v>
      </c>
      <c r="W35" s="3">
        <v>3</v>
      </c>
      <c r="X35" s="3">
        <v>1</v>
      </c>
      <c r="Y35" s="3">
        <v>0</v>
      </c>
      <c r="Z35" s="3">
        <v>0</v>
      </c>
      <c r="AA35" s="3">
        <v>2</v>
      </c>
      <c r="AB35" s="3">
        <v>18</v>
      </c>
      <c r="AC35" s="3">
        <v>15.9</v>
      </c>
      <c r="AD35" s="18">
        <v>19</v>
      </c>
    </row>
    <row r="36" spans="1:30">
      <c r="A36" s="17">
        <v>37</v>
      </c>
      <c r="B36" s="1">
        <v>35</v>
      </c>
      <c r="C36" s="2">
        <v>43836</v>
      </c>
      <c r="D36" s="3" t="s">
        <v>107</v>
      </c>
      <c r="E36" s="4" t="s">
        <v>1</v>
      </c>
      <c r="F36" s="5"/>
      <c r="G36" s="4" t="s">
        <v>42</v>
      </c>
      <c r="H36" s="5" t="s">
        <v>86</v>
      </c>
      <c r="I36" s="3">
        <v>1</v>
      </c>
      <c r="J36" s="6">
        <v>1.3062500000000001</v>
      </c>
      <c r="K36" s="3">
        <v>7</v>
      </c>
      <c r="L36" s="3">
        <v>12</v>
      </c>
      <c r="M36" s="3">
        <v>0.58299999999999996</v>
      </c>
      <c r="N36" s="3">
        <v>2</v>
      </c>
      <c r="O36" s="3">
        <v>4</v>
      </c>
      <c r="P36" s="3">
        <v>0.5</v>
      </c>
      <c r="Q36" s="3">
        <v>7</v>
      </c>
      <c r="R36" s="3">
        <v>7</v>
      </c>
      <c r="S36" s="3">
        <v>1</v>
      </c>
      <c r="T36" s="3">
        <v>0</v>
      </c>
      <c r="U36" s="3">
        <v>3</v>
      </c>
      <c r="V36" s="3">
        <v>3</v>
      </c>
      <c r="W36" s="3">
        <v>1</v>
      </c>
      <c r="X36" s="3">
        <v>0</v>
      </c>
      <c r="Y36" s="3">
        <v>0</v>
      </c>
      <c r="Z36" s="3">
        <v>1</v>
      </c>
      <c r="AA36" s="3">
        <v>1</v>
      </c>
      <c r="AB36" s="3">
        <v>23</v>
      </c>
      <c r="AC36" s="3">
        <v>17.600000000000001</v>
      </c>
      <c r="AD36" s="18">
        <v>11</v>
      </c>
    </row>
    <row r="37" spans="1:30">
      <c r="A37" s="17">
        <v>38</v>
      </c>
      <c r="B37" s="1">
        <v>36</v>
      </c>
      <c r="C37" s="2">
        <v>43838</v>
      </c>
      <c r="D37" s="3" t="s">
        <v>108</v>
      </c>
      <c r="E37" s="4" t="s">
        <v>1</v>
      </c>
      <c r="F37" s="5"/>
      <c r="G37" s="4" t="s">
        <v>109</v>
      </c>
      <c r="H37" s="5" t="s">
        <v>16</v>
      </c>
      <c r="I37" s="3">
        <v>1</v>
      </c>
      <c r="J37" s="6">
        <v>1.4375</v>
      </c>
      <c r="K37" s="3">
        <v>7</v>
      </c>
      <c r="L37" s="3">
        <v>14</v>
      </c>
      <c r="M37" s="3">
        <v>0.5</v>
      </c>
      <c r="N37" s="3">
        <v>6</v>
      </c>
      <c r="O37" s="3">
        <v>12</v>
      </c>
      <c r="P37" s="3">
        <v>0.5</v>
      </c>
      <c r="Q37" s="3">
        <v>4</v>
      </c>
      <c r="R37" s="3">
        <v>4</v>
      </c>
      <c r="S37" s="3">
        <v>1</v>
      </c>
      <c r="T37" s="3">
        <v>0</v>
      </c>
      <c r="U37" s="3">
        <v>4</v>
      </c>
      <c r="V37" s="3">
        <v>4</v>
      </c>
      <c r="W37" s="3">
        <v>4</v>
      </c>
      <c r="X37" s="3">
        <v>1</v>
      </c>
      <c r="Y37" s="3">
        <v>0</v>
      </c>
      <c r="Z37" s="3">
        <v>1</v>
      </c>
      <c r="AA37" s="3">
        <v>0</v>
      </c>
      <c r="AB37" s="3">
        <v>24</v>
      </c>
      <c r="AC37" s="3">
        <v>21</v>
      </c>
      <c r="AD37" s="18">
        <v>21</v>
      </c>
    </row>
    <row r="38" spans="1:30">
      <c r="A38" s="17">
        <v>39</v>
      </c>
      <c r="B38" s="1">
        <v>37</v>
      </c>
      <c r="C38" s="2">
        <v>43840</v>
      </c>
      <c r="D38" s="3" t="s">
        <v>110</v>
      </c>
      <c r="E38" s="4" t="s">
        <v>1</v>
      </c>
      <c r="F38" s="5" t="s">
        <v>2</v>
      </c>
      <c r="G38" s="4" t="s">
        <v>111</v>
      </c>
      <c r="H38" s="5" t="s">
        <v>98</v>
      </c>
      <c r="I38" s="3">
        <v>1</v>
      </c>
      <c r="J38" s="7">
        <v>0.96111111111111114</v>
      </c>
      <c r="K38" s="3">
        <v>4</v>
      </c>
      <c r="L38" s="3">
        <v>10</v>
      </c>
      <c r="M38" s="3">
        <v>0.4</v>
      </c>
      <c r="N38" s="3">
        <v>2</v>
      </c>
      <c r="O38" s="3">
        <v>4</v>
      </c>
      <c r="P38" s="3">
        <v>0.5</v>
      </c>
      <c r="Q38" s="3">
        <v>2</v>
      </c>
      <c r="R38" s="3">
        <v>2</v>
      </c>
      <c r="S38" s="3">
        <v>1</v>
      </c>
      <c r="T38" s="3">
        <v>0</v>
      </c>
      <c r="U38" s="3">
        <v>2</v>
      </c>
      <c r="V38" s="3">
        <v>2</v>
      </c>
      <c r="W38" s="3">
        <v>2</v>
      </c>
      <c r="X38" s="3">
        <v>0</v>
      </c>
      <c r="Y38" s="3">
        <v>0</v>
      </c>
      <c r="Z38" s="3">
        <v>0</v>
      </c>
      <c r="AA38" s="3">
        <v>0</v>
      </c>
      <c r="AB38" s="3">
        <v>12</v>
      </c>
      <c r="AC38" s="3">
        <v>8.6</v>
      </c>
      <c r="AD38" s="18">
        <v>-2</v>
      </c>
    </row>
    <row r="39" spans="1:30">
      <c r="A39" s="17">
        <v>43</v>
      </c>
      <c r="B39" s="1">
        <v>38</v>
      </c>
      <c r="C39" s="2">
        <v>43848</v>
      </c>
      <c r="D39" s="3" t="s">
        <v>115</v>
      </c>
      <c r="E39" s="4" t="s">
        <v>1</v>
      </c>
      <c r="F39" s="5"/>
      <c r="G39" s="4" t="s">
        <v>30</v>
      </c>
      <c r="H39" s="5" t="s">
        <v>10</v>
      </c>
      <c r="I39" s="3">
        <v>1</v>
      </c>
      <c r="J39" s="6">
        <v>1.2506944444444443</v>
      </c>
      <c r="K39" s="3">
        <v>5</v>
      </c>
      <c r="L39" s="3">
        <v>12</v>
      </c>
      <c r="M39" s="3">
        <v>0.41699999999999998</v>
      </c>
      <c r="N39" s="3">
        <v>3</v>
      </c>
      <c r="O39" s="3">
        <v>6</v>
      </c>
      <c r="P39" s="3">
        <v>0.5</v>
      </c>
      <c r="Q39" s="3">
        <v>6</v>
      </c>
      <c r="R39" s="3">
        <v>8</v>
      </c>
      <c r="S39" s="3">
        <v>0.75</v>
      </c>
      <c r="T39" s="3">
        <v>0</v>
      </c>
      <c r="U39" s="3">
        <v>2</v>
      </c>
      <c r="V39" s="3">
        <v>2</v>
      </c>
      <c r="W39" s="3">
        <v>2</v>
      </c>
      <c r="X39" s="3">
        <v>0</v>
      </c>
      <c r="Y39" s="3">
        <v>0</v>
      </c>
      <c r="Z39" s="3">
        <v>2</v>
      </c>
      <c r="AA39" s="3">
        <v>1</v>
      </c>
      <c r="AB39" s="3">
        <v>19</v>
      </c>
      <c r="AC39" s="3">
        <v>11.4</v>
      </c>
      <c r="AD39" s="18">
        <v>13</v>
      </c>
    </row>
    <row r="40" spans="1:30">
      <c r="A40" s="17">
        <v>44</v>
      </c>
      <c r="B40" s="1">
        <v>39</v>
      </c>
      <c r="C40" s="2">
        <v>43850</v>
      </c>
      <c r="D40" s="3" t="s">
        <v>116</v>
      </c>
      <c r="E40" s="4" t="s">
        <v>1</v>
      </c>
      <c r="F40" s="5" t="s">
        <v>2</v>
      </c>
      <c r="G40" s="4" t="s">
        <v>117</v>
      </c>
      <c r="H40" s="5" t="s">
        <v>118</v>
      </c>
      <c r="I40" s="3">
        <v>1</v>
      </c>
      <c r="J40" s="7">
        <v>0.90486111111111101</v>
      </c>
      <c r="K40" s="3">
        <v>3</v>
      </c>
      <c r="L40" s="3">
        <v>9</v>
      </c>
      <c r="M40" s="3">
        <v>0.33300000000000002</v>
      </c>
      <c r="N40" s="3">
        <v>2</v>
      </c>
      <c r="O40" s="3">
        <v>7</v>
      </c>
      <c r="P40" s="3">
        <v>0.28599999999999998</v>
      </c>
      <c r="Q40" s="3">
        <v>2</v>
      </c>
      <c r="R40" s="3">
        <v>2</v>
      </c>
      <c r="S40" s="3">
        <v>1</v>
      </c>
      <c r="T40" s="3">
        <v>0</v>
      </c>
      <c r="U40" s="3">
        <v>2</v>
      </c>
      <c r="V40" s="3">
        <v>2</v>
      </c>
      <c r="W40" s="3">
        <v>0</v>
      </c>
      <c r="X40" s="3">
        <v>0</v>
      </c>
      <c r="Y40" s="3">
        <v>0</v>
      </c>
      <c r="Z40" s="3">
        <v>1</v>
      </c>
      <c r="AA40" s="3">
        <v>2</v>
      </c>
      <c r="AB40" s="3">
        <v>10</v>
      </c>
      <c r="AC40" s="3">
        <v>3.7</v>
      </c>
      <c r="AD40" s="18">
        <v>9</v>
      </c>
    </row>
    <row r="41" spans="1:30">
      <c r="A41" s="17">
        <v>45</v>
      </c>
      <c r="B41" s="1">
        <v>40</v>
      </c>
      <c r="C41" s="2">
        <v>43852</v>
      </c>
      <c r="D41" s="3" t="s">
        <v>119</v>
      </c>
      <c r="E41" s="4" t="s">
        <v>1</v>
      </c>
      <c r="F41" s="5"/>
      <c r="G41" s="4" t="s">
        <v>120</v>
      </c>
      <c r="H41" s="5" t="s">
        <v>47</v>
      </c>
      <c r="I41" s="3">
        <v>0</v>
      </c>
      <c r="J41" s="7">
        <v>0.92222222222222217</v>
      </c>
      <c r="K41" s="3">
        <v>3</v>
      </c>
      <c r="L41" s="3">
        <v>5</v>
      </c>
      <c r="M41" s="3">
        <v>0.6</v>
      </c>
      <c r="N41" s="3">
        <v>1</v>
      </c>
      <c r="O41" s="3">
        <v>3</v>
      </c>
      <c r="P41" s="3">
        <v>0.33300000000000002</v>
      </c>
      <c r="Q41" s="3">
        <v>3</v>
      </c>
      <c r="R41" s="3">
        <v>3</v>
      </c>
      <c r="S41" s="3">
        <v>1</v>
      </c>
      <c r="T41" s="3">
        <v>0</v>
      </c>
      <c r="U41" s="3">
        <v>0</v>
      </c>
      <c r="V41" s="3">
        <v>0</v>
      </c>
      <c r="W41" s="3">
        <v>1</v>
      </c>
      <c r="X41" s="3">
        <v>0</v>
      </c>
      <c r="Y41" s="3">
        <v>0</v>
      </c>
      <c r="Z41" s="3">
        <v>1</v>
      </c>
      <c r="AA41" s="3">
        <v>1</v>
      </c>
      <c r="AB41" s="3">
        <v>10</v>
      </c>
      <c r="AC41" s="3">
        <v>7</v>
      </c>
      <c r="AD41" s="18">
        <v>-4</v>
      </c>
    </row>
    <row r="42" spans="1:30">
      <c r="A42" s="17">
        <v>46</v>
      </c>
      <c r="B42" s="1">
        <v>41</v>
      </c>
      <c r="C42" s="2">
        <v>43854</v>
      </c>
      <c r="D42" s="3" t="s">
        <v>121</v>
      </c>
      <c r="E42" s="4" t="s">
        <v>1</v>
      </c>
      <c r="F42" s="5"/>
      <c r="G42" s="4" t="s">
        <v>15</v>
      </c>
      <c r="H42" s="5" t="s">
        <v>7</v>
      </c>
      <c r="I42" s="3">
        <v>0</v>
      </c>
      <c r="J42" s="6">
        <v>1.08125</v>
      </c>
      <c r="K42" s="3">
        <v>6</v>
      </c>
      <c r="L42" s="3">
        <v>10</v>
      </c>
      <c r="M42" s="3">
        <v>0.6</v>
      </c>
      <c r="N42" s="3">
        <v>5</v>
      </c>
      <c r="O42" s="3">
        <v>7</v>
      </c>
      <c r="P42" s="3">
        <v>0.71399999999999997</v>
      </c>
      <c r="Q42" s="3">
        <v>1</v>
      </c>
      <c r="R42" s="3">
        <v>2</v>
      </c>
      <c r="S42" s="3">
        <v>0.5</v>
      </c>
      <c r="T42" s="3">
        <v>1</v>
      </c>
      <c r="U42" s="3">
        <v>1</v>
      </c>
      <c r="V42" s="3">
        <v>2</v>
      </c>
      <c r="W42" s="3">
        <v>1</v>
      </c>
      <c r="X42" s="3">
        <v>0</v>
      </c>
      <c r="Y42" s="3">
        <v>0</v>
      </c>
      <c r="Z42" s="3">
        <v>2</v>
      </c>
      <c r="AA42" s="3">
        <v>3</v>
      </c>
      <c r="AB42" s="3">
        <v>18</v>
      </c>
      <c r="AC42" s="3">
        <v>11.5</v>
      </c>
      <c r="AD42" s="18">
        <v>-23</v>
      </c>
    </row>
    <row r="43" spans="1:30">
      <c r="A43" s="17">
        <v>47</v>
      </c>
      <c r="B43" s="1">
        <v>42</v>
      </c>
      <c r="C43" s="2">
        <v>43856</v>
      </c>
      <c r="D43" s="3" t="s">
        <v>122</v>
      </c>
      <c r="E43" s="4" t="s">
        <v>1</v>
      </c>
      <c r="F43" s="5"/>
      <c r="G43" s="4" t="s">
        <v>112</v>
      </c>
      <c r="H43" s="5" t="s">
        <v>16</v>
      </c>
      <c r="I43" s="3">
        <v>0</v>
      </c>
      <c r="J43" s="7">
        <v>0.9819444444444444</v>
      </c>
      <c r="K43" s="3">
        <v>5</v>
      </c>
      <c r="L43" s="3">
        <v>9</v>
      </c>
      <c r="M43" s="3">
        <v>0.55600000000000005</v>
      </c>
      <c r="N43" s="3">
        <v>3</v>
      </c>
      <c r="O43" s="3">
        <v>5</v>
      </c>
      <c r="P43" s="3">
        <v>0.6</v>
      </c>
      <c r="Q43" s="3">
        <v>4</v>
      </c>
      <c r="R43" s="3">
        <v>5</v>
      </c>
      <c r="S43" s="3">
        <v>0.8</v>
      </c>
      <c r="T43" s="3">
        <v>0</v>
      </c>
      <c r="U43" s="3">
        <v>4</v>
      </c>
      <c r="V43" s="3">
        <v>4</v>
      </c>
      <c r="W43" s="3">
        <v>1</v>
      </c>
      <c r="X43" s="3">
        <v>0</v>
      </c>
      <c r="Y43" s="3">
        <v>1</v>
      </c>
      <c r="Z43" s="3">
        <v>2</v>
      </c>
      <c r="AA43" s="3">
        <v>1</v>
      </c>
      <c r="AB43" s="3">
        <v>17</v>
      </c>
      <c r="AC43" s="3">
        <v>12.5</v>
      </c>
      <c r="AD43" s="18">
        <v>-3</v>
      </c>
    </row>
    <row r="44" spans="1:30">
      <c r="A44" s="17">
        <v>48</v>
      </c>
      <c r="B44" s="1">
        <v>43</v>
      </c>
      <c r="C44" s="2">
        <v>43858</v>
      </c>
      <c r="D44" s="3" t="s">
        <v>123</v>
      </c>
      <c r="E44" s="4" t="s">
        <v>1</v>
      </c>
      <c r="F44" s="5" t="s">
        <v>2</v>
      </c>
      <c r="G44" s="4" t="s">
        <v>124</v>
      </c>
      <c r="H44" s="5" t="s">
        <v>125</v>
      </c>
      <c r="I44" s="3">
        <v>0</v>
      </c>
      <c r="J44" s="6">
        <v>1.1534722222222222</v>
      </c>
      <c r="K44" s="3">
        <v>4</v>
      </c>
      <c r="L44" s="3">
        <v>10</v>
      </c>
      <c r="M44" s="3">
        <v>0.4</v>
      </c>
      <c r="N44" s="3">
        <v>2</v>
      </c>
      <c r="O44" s="3">
        <v>6</v>
      </c>
      <c r="P44" s="3">
        <v>0.33300000000000002</v>
      </c>
      <c r="Q44" s="3">
        <v>5</v>
      </c>
      <c r="R44" s="3">
        <v>5</v>
      </c>
      <c r="S44" s="3">
        <v>1</v>
      </c>
      <c r="T44" s="3">
        <v>0</v>
      </c>
      <c r="U44" s="3">
        <v>3</v>
      </c>
      <c r="V44" s="3">
        <v>3</v>
      </c>
      <c r="W44" s="3">
        <v>3</v>
      </c>
      <c r="X44" s="3">
        <v>1</v>
      </c>
      <c r="Y44" s="3">
        <v>0</v>
      </c>
      <c r="Z44" s="3">
        <v>4</v>
      </c>
      <c r="AA44" s="3">
        <v>2</v>
      </c>
      <c r="AB44" s="3">
        <v>15</v>
      </c>
      <c r="AC44" s="3">
        <v>8.8000000000000007</v>
      </c>
      <c r="AD44" s="18">
        <v>7</v>
      </c>
    </row>
    <row r="45" spans="1:30">
      <c r="A45" s="17">
        <v>49</v>
      </c>
      <c r="B45" s="1">
        <v>44</v>
      </c>
      <c r="C45" s="2">
        <v>43861</v>
      </c>
      <c r="D45" s="3" t="s">
        <v>126</v>
      </c>
      <c r="E45" s="4" t="s">
        <v>1</v>
      </c>
      <c r="F45" s="5"/>
      <c r="G45" s="4" t="s">
        <v>117</v>
      </c>
      <c r="H45" s="5" t="s">
        <v>127</v>
      </c>
      <c r="I45" s="3">
        <v>0</v>
      </c>
      <c r="J45" s="7">
        <v>0.7090277777777777</v>
      </c>
      <c r="K45" s="3">
        <v>4</v>
      </c>
      <c r="L45" s="3">
        <v>8</v>
      </c>
      <c r="M45" s="3">
        <v>0.5</v>
      </c>
      <c r="N45" s="3">
        <v>3</v>
      </c>
      <c r="O45" s="3">
        <v>5</v>
      </c>
      <c r="P45" s="3">
        <v>0.6</v>
      </c>
      <c r="Q45" s="3">
        <v>5</v>
      </c>
      <c r="R45" s="3">
        <v>5</v>
      </c>
      <c r="S45" s="3">
        <v>1</v>
      </c>
      <c r="T45" s="3">
        <v>0</v>
      </c>
      <c r="U45" s="3">
        <v>2</v>
      </c>
      <c r="V45" s="3">
        <v>2</v>
      </c>
      <c r="W45" s="3">
        <v>1</v>
      </c>
      <c r="X45" s="3">
        <v>1</v>
      </c>
      <c r="Y45" s="3">
        <v>0</v>
      </c>
      <c r="Z45" s="3">
        <v>2</v>
      </c>
      <c r="AA45" s="3">
        <v>3</v>
      </c>
      <c r="AB45" s="3">
        <v>16</v>
      </c>
      <c r="AC45" s="3">
        <v>11.1</v>
      </c>
      <c r="AD45" s="18">
        <v>3</v>
      </c>
    </row>
    <row r="46" spans="1:30">
      <c r="A46" s="17">
        <v>50</v>
      </c>
      <c r="B46" s="1">
        <v>45</v>
      </c>
      <c r="C46" s="2">
        <v>43863</v>
      </c>
      <c r="D46" s="3" t="s">
        <v>128</v>
      </c>
      <c r="E46" s="4" t="s">
        <v>1</v>
      </c>
      <c r="F46" s="5" t="s">
        <v>2</v>
      </c>
      <c r="G46" s="4" t="s">
        <v>9</v>
      </c>
      <c r="H46" s="5" t="s">
        <v>4</v>
      </c>
      <c r="I46" s="3">
        <v>0</v>
      </c>
      <c r="J46" s="7">
        <v>0.59652777777777777</v>
      </c>
      <c r="K46" s="3">
        <v>0</v>
      </c>
      <c r="L46" s="3">
        <v>3</v>
      </c>
      <c r="M46" s="3">
        <v>0</v>
      </c>
      <c r="N46" s="3">
        <v>0</v>
      </c>
      <c r="O46" s="3">
        <v>2</v>
      </c>
      <c r="P46" s="3">
        <v>0</v>
      </c>
      <c r="Q46" s="3">
        <v>0</v>
      </c>
      <c r="R46" s="3">
        <v>0</v>
      </c>
      <c r="S46" s="3"/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3</v>
      </c>
      <c r="AB46" s="3">
        <v>0</v>
      </c>
      <c r="AC46" s="3">
        <v>-3.3</v>
      </c>
      <c r="AD46" s="18">
        <v>-6</v>
      </c>
    </row>
    <row r="47" spans="1:30">
      <c r="A47" s="17">
        <v>51</v>
      </c>
      <c r="B47" s="1">
        <v>46</v>
      </c>
      <c r="C47" s="2">
        <v>43865</v>
      </c>
      <c r="D47" s="3" t="s">
        <v>129</v>
      </c>
      <c r="E47" s="4" t="s">
        <v>1</v>
      </c>
      <c r="F47" s="5"/>
      <c r="G47" s="4" t="s">
        <v>88</v>
      </c>
      <c r="H47" s="5" t="s">
        <v>130</v>
      </c>
      <c r="I47" s="3">
        <v>0</v>
      </c>
      <c r="J47" s="7">
        <v>0.8979166666666667</v>
      </c>
      <c r="K47" s="3">
        <v>5</v>
      </c>
      <c r="L47" s="3">
        <v>10</v>
      </c>
      <c r="M47" s="3">
        <v>0.5</v>
      </c>
      <c r="N47" s="3">
        <v>2</v>
      </c>
      <c r="O47" s="3">
        <v>5</v>
      </c>
      <c r="P47" s="3">
        <v>0.4</v>
      </c>
      <c r="Q47" s="3">
        <v>1</v>
      </c>
      <c r="R47" s="3">
        <v>2</v>
      </c>
      <c r="S47" s="3">
        <v>0.5</v>
      </c>
      <c r="T47" s="3">
        <v>0</v>
      </c>
      <c r="U47" s="3">
        <v>1</v>
      </c>
      <c r="V47" s="3">
        <v>1</v>
      </c>
      <c r="W47" s="3">
        <v>2</v>
      </c>
      <c r="X47" s="3">
        <v>1</v>
      </c>
      <c r="Y47" s="3">
        <v>0</v>
      </c>
      <c r="Z47" s="3">
        <v>1</v>
      </c>
      <c r="AA47" s="3">
        <v>1</v>
      </c>
      <c r="AB47" s="3">
        <v>13</v>
      </c>
      <c r="AC47" s="3">
        <v>8.9</v>
      </c>
      <c r="AD47" s="18">
        <v>1</v>
      </c>
    </row>
    <row r="48" spans="1:30">
      <c r="A48" s="17">
        <v>52</v>
      </c>
      <c r="B48" s="1">
        <v>47</v>
      </c>
      <c r="C48" s="2">
        <v>43867</v>
      </c>
      <c r="D48" s="3" t="s">
        <v>131</v>
      </c>
      <c r="E48" s="4" t="s">
        <v>1</v>
      </c>
      <c r="F48" s="5" t="s">
        <v>2</v>
      </c>
      <c r="G48" s="4" t="s">
        <v>109</v>
      </c>
      <c r="H48" s="5" t="s">
        <v>114</v>
      </c>
      <c r="I48" s="3">
        <v>0</v>
      </c>
      <c r="J48" s="7">
        <v>0.95694444444444438</v>
      </c>
      <c r="K48" s="3">
        <v>7</v>
      </c>
      <c r="L48" s="3">
        <v>14</v>
      </c>
      <c r="M48" s="3">
        <v>0.5</v>
      </c>
      <c r="N48" s="3">
        <v>3</v>
      </c>
      <c r="O48" s="3">
        <v>8</v>
      </c>
      <c r="P48" s="3">
        <v>0.375</v>
      </c>
      <c r="Q48" s="3">
        <v>1</v>
      </c>
      <c r="R48" s="3">
        <v>1</v>
      </c>
      <c r="S48" s="3">
        <v>1</v>
      </c>
      <c r="T48" s="3">
        <v>0</v>
      </c>
      <c r="U48" s="3">
        <v>1</v>
      </c>
      <c r="V48" s="3">
        <v>1</v>
      </c>
      <c r="W48" s="3">
        <v>5</v>
      </c>
      <c r="X48" s="3">
        <v>0</v>
      </c>
      <c r="Y48" s="3">
        <v>0</v>
      </c>
      <c r="Z48" s="3">
        <v>2</v>
      </c>
      <c r="AA48" s="3">
        <v>1</v>
      </c>
      <c r="AB48" s="3">
        <v>18</v>
      </c>
      <c r="AC48" s="3">
        <v>12.4</v>
      </c>
      <c r="AD48" s="18">
        <v>8</v>
      </c>
    </row>
    <row r="49" spans="1:30">
      <c r="A49" s="17">
        <v>53</v>
      </c>
      <c r="B49" s="1">
        <v>48</v>
      </c>
      <c r="C49" s="2">
        <v>43869</v>
      </c>
      <c r="D49" s="3" t="s">
        <v>132</v>
      </c>
      <c r="E49" s="4" t="s">
        <v>1</v>
      </c>
      <c r="F49" s="5" t="s">
        <v>2</v>
      </c>
      <c r="G49" s="4" t="s">
        <v>100</v>
      </c>
      <c r="H49" s="5" t="s">
        <v>113</v>
      </c>
      <c r="I49" s="3">
        <v>0</v>
      </c>
      <c r="J49" s="6">
        <v>1.1458333333333333</v>
      </c>
      <c r="K49" s="3">
        <v>7</v>
      </c>
      <c r="L49" s="3">
        <v>15</v>
      </c>
      <c r="M49" s="3">
        <v>0.46700000000000003</v>
      </c>
      <c r="N49" s="3">
        <v>3</v>
      </c>
      <c r="O49" s="3">
        <v>8</v>
      </c>
      <c r="P49" s="3">
        <v>0.375</v>
      </c>
      <c r="Q49" s="3">
        <v>6</v>
      </c>
      <c r="R49" s="3">
        <v>6</v>
      </c>
      <c r="S49" s="3">
        <v>1</v>
      </c>
      <c r="T49" s="3">
        <v>0</v>
      </c>
      <c r="U49" s="3">
        <v>4</v>
      </c>
      <c r="V49" s="3">
        <v>4</v>
      </c>
      <c r="W49" s="3">
        <v>4</v>
      </c>
      <c r="X49" s="3">
        <v>1</v>
      </c>
      <c r="Y49" s="3">
        <v>1</v>
      </c>
      <c r="Z49" s="3">
        <v>0</v>
      </c>
      <c r="AA49" s="3">
        <v>2</v>
      </c>
      <c r="AB49" s="3">
        <v>23</v>
      </c>
      <c r="AC49" s="3">
        <v>20.2</v>
      </c>
      <c r="AD49" s="18">
        <v>14</v>
      </c>
    </row>
    <row r="50" spans="1:30">
      <c r="A50" s="17">
        <v>54</v>
      </c>
      <c r="B50" s="1">
        <v>49</v>
      </c>
      <c r="C50" s="2">
        <v>43872</v>
      </c>
      <c r="D50" s="3" t="s">
        <v>133</v>
      </c>
      <c r="E50" s="4" t="s">
        <v>1</v>
      </c>
      <c r="F50" s="5"/>
      <c r="G50" s="4" t="s">
        <v>36</v>
      </c>
      <c r="H50" s="5" t="s">
        <v>134</v>
      </c>
      <c r="I50" s="3">
        <v>0</v>
      </c>
      <c r="J50" s="7">
        <v>0.86805555555555547</v>
      </c>
      <c r="K50" s="3">
        <v>5</v>
      </c>
      <c r="L50" s="3">
        <v>10</v>
      </c>
      <c r="M50" s="3">
        <v>0.5</v>
      </c>
      <c r="N50" s="3">
        <v>4</v>
      </c>
      <c r="O50" s="3">
        <v>7</v>
      </c>
      <c r="P50" s="3">
        <v>0.57099999999999995</v>
      </c>
      <c r="Q50" s="3">
        <v>6</v>
      </c>
      <c r="R50" s="3">
        <v>6</v>
      </c>
      <c r="S50" s="3">
        <v>1</v>
      </c>
      <c r="T50" s="3">
        <v>0</v>
      </c>
      <c r="U50" s="3">
        <v>2</v>
      </c>
      <c r="V50" s="3">
        <v>2</v>
      </c>
      <c r="W50" s="3">
        <v>2</v>
      </c>
      <c r="X50" s="3">
        <v>0</v>
      </c>
      <c r="Y50" s="3">
        <v>0</v>
      </c>
      <c r="Z50" s="3">
        <v>1</v>
      </c>
      <c r="AA50" s="3">
        <v>0</v>
      </c>
      <c r="AB50" s="3">
        <v>20</v>
      </c>
      <c r="AC50" s="3">
        <v>16</v>
      </c>
      <c r="AD50" s="18">
        <v>4</v>
      </c>
    </row>
    <row r="51" spans="1:30">
      <c r="A51" s="17">
        <v>55</v>
      </c>
      <c r="B51" s="1">
        <v>50</v>
      </c>
      <c r="C51" s="2">
        <v>43874</v>
      </c>
      <c r="D51" s="3" t="s">
        <v>135</v>
      </c>
      <c r="E51" s="4" t="s">
        <v>1</v>
      </c>
      <c r="F51" s="5"/>
      <c r="G51" s="4" t="s">
        <v>18</v>
      </c>
      <c r="H51" s="5" t="s">
        <v>49</v>
      </c>
      <c r="I51" s="3">
        <v>0</v>
      </c>
      <c r="J51" s="6">
        <v>1.3090277777777779</v>
      </c>
      <c r="K51" s="3">
        <v>8</v>
      </c>
      <c r="L51" s="3">
        <v>19</v>
      </c>
      <c r="M51" s="3">
        <v>0.42099999999999999</v>
      </c>
      <c r="N51" s="3">
        <v>4</v>
      </c>
      <c r="O51" s="3">
        <v>11</v>
      </c>
      <c r="P51" s="3">
        <v>0.36399999999999999</v>
      </c>
      <c r="Q51" s="3">
        <v>4</v>
      </c>
      <c r="R51" s="3">
        <v>4</v>
      </c>
      <c r="S51" s="3">
        <v>1</v>
      </c>
      <c r="T51" s="3">
        <v>0</v>
      </c>
      <c r="U51" s="3">
        <v>2</v>
      </c>
      <c r="V51" s="3">
        <v>2</v>
      </c>
      <c r="W51" s="3">
        <v>3</v>
      </c>
      <c r="X51" s="3">
        <v>2</v>
      </c>
      <c r="Y51" s="3">
        <v>0</v>
      </c>
      <c r="Z51" s="3">
        <v>2</v>
      </c>
      <c r="AA51" s="3">
        <v>2</v>
      </c>
      <c r="AB51" s="3">
        <v>24</v>
      </c>
      <c r="AC51" s="3">
        <v>15.8</v>
      </c>
      <c r="AD51" s="18">
        <v>-16</v>
      </c>
    </row>
    <row r="52" spans="1:30">
      <c r="A52" s="17">
        <v>56</v>
      </c>
      <c r="B52" s="1">
        <v>51</v>
      </c>
      <c r="C52" s="2">
        <v>43882</v>
      </c>
      <c r="D52" s="3" t="s">
        <v>136</v>
      </c>
      <c r="E52" s="4" t="s">
        <v>1</v>
      </c>
      <c r="F52" s="5" t="s">
        <v>2</v>
      </c>
      <c r="G52" s="4" t="s">
        <v>36</v>
      </c>
      <c r="H52" s="5" t="s">
        <v>137</v>
      </c>
      <c r="I52" s="3">
        <v>0</v>
      </c>
      <c r="J52" s="7">
        <v>0.86597222222222225</v>
      </c>
      <c r="K52" s="3">
        <v>4</v>
      </c>
      <c r="L52" s="3">
        <v>9</v>
      </c>
      <c r="M52" s="3">
        <v>0.44400000000000001</v>
      </c>
      <c r="N52" s="3">
        <v>1</v>
      </c>
      <c r="O52" s="3">
        <v>4</v>
      </c>
      <c r="P52" s="3">
        <v>0.25</v>
      </c>
      <c r="Q52" s="3">
        <v>0</v>
      </c>
      <c r="R52" s="3">
        <v>0</v>
      </c>
      <c r="S52" s="3"/>
      <c r="T52" s="3">
        <v>0</v>
      </c>
      <c r="U52" s="3">
        <v>1</v>
      </c>
      <c r="V52" s="3">
        <v>1</v>
      </c>
      <c r="W52" s="3">
        <v>2</v>
      </c>
      <c r="X52" s="3">
        <v>0</v>
      </c>
      <c r="Y52" s="3">
        <v>0</v>
      </c>
      <c r="Z52" s="3">
        <v>1</v>
      </c>
      <c r="AA52" s="3">
        <v>2</v>
      </c>
      <c r="AB52" s="3">
        <v>9</v>
      </c>
      <c r="AC52" s="3">
        <v>4.2</v>
      </c>
      <c r="AD52" s="18">
        <v>5</v>
      </c>
    </row>
    <row r="53" spans="1:30">
      <c r="A53" s="17">
        <v>57</v>
      </c>
      <c r="B53" s="1">
        <v>52</v>
      </c>
      <c r="C53" s="2">
        <v>43884</v>
      </c>
      <c r="D53" s="3" t="s">
        <v>138</v>
      </c>
      <c r="E53" s="4" t="s">
        <v>1</v>
      </c>
      <c r="F53" s="5" t="s">
        <v>2</v>
      </c>
      <c r="G53" s="4" t="s">
        <v>12</v>
      </c>
      <c r="H53" s="5" t="s">
        <v>125</v>
      </c>
      <c r="I53" s="3">
        <v>0</v>
      </c>
      <c r="J53" s="7">
        <v>0.86944444444444446</v>
      </c>
      <c r="K53" s="3">
        <v>3</v>
      </c>
      <c r="L53" s="3">
        <v>12</v>
      </c>
      <c r="M53" s="3">
        <v>0.25</v>
      </c>
      <c r="N53" s="3">
        <v>3</v>
      </c>
      <c r="O53" s="3">
        <v>9</v>
      </c>
      <c r="P53" s="3">
        <v>0.33300000000000002</v>
      </c>
      <c r="Q53" s="3">
        <v>0</v>
      </c>
      <c r="R53" s="3">
        <v>0</v>
      </c>
      <c r="S53" s="3"/>
      <c r="T53" s="3">
        <v>0</v>
      </c>
      <c r="U53" s="3">
        <v>1</v>
      </c>
      <c r="V53" s="3">
        <v>1</v>
      </c>
      <c r="W53" s="3">
        <v>1</v>
      </c>
      <c r="X53" s="3">
        <v>0</v>
      </c>
      <c r="Y53" s="3">
        <v>1</v>
      </c>
      <c r="Z53" s="3">
        <v>1</v>
      </c>
      <c r="AA53" s="3">
        <v>1</v>
      </c>
      <c r="AB53" s="3">
        <v>9</v>
      </c>
      <c r="AC53" s="3">
        <v>2.1</v>
      </c>
      <c r="AD53" s="18">
        <v>0</v>
      </c>
    </row>
    <row r="54" spans="1:30">
      <c r="A54" s="17">
        <v>58</v>
      </c>
      <c r="B54" s="1">
        <v>53</v>
      </c>
      <c r="C54" s="2">
        <v>43886</v>
      </c>
      <c r="D54" s="3" t="s">
        <v>139</v>
      </c>
      <c r="E54" s="4" t="s">
        <v>1</v>
      </c>
      <c r="F54" s="5" t="s">
        <v>2</v>
      </c>
      <c r="G54" s="4" t="s">
        <v>46</v>
      </c>
      <c r="H54" s="5" t="s">
        <v>140</v>
      </c>
      <c r="I54" s="3">
        <v>0</v>
      </c>
      <c r="J54" s="7">
        <v>0.83194444444444438</v>
      </c>
      <c r="K54" s="3">
        <v>0</v>
      </c>
      <c r="L54" s="3">
        <v>0</v>
      </c>
      <c r="M54" s="3"/>
      <c r="N54" s="3">
        <v>0</v>
      </c>
      <c r="O54" s="3">
        <v>0</v>
      </c>
      <c r="P54" s="3"/>
      <c r="Q54" s="3">
        <v>3</v>
      </c>
      <c r="R54" s="3">
        <v>3</v>
      </c>
      <c r="S54" s="3">
        <v>1</v>
      </c>
      <c r="T54" s="3">
        <v>0</v>
      </c>
      <c r="U54" s="3">
        <v>5</v>
      </c>
      <c r="V54" s="3">
        <v>5</v>
      </c>
      <c r="W54" s="3">
        <v>4</v>
      </c>
      <c r="X54" s="3">
        <v>0</v>
      </c>
      <c r="Y54" s="3">
        <v>0</v>
      </c>
      <c r="Z54" s="3">
        <v>2</v>
      </c>
      <c r="AA54" s="3">
        <v>5</v>
      </c>
      <c r="AB54" s="3">
        <v>3</v>
      </c>
      <c r="AC54" s="3">
        <v>3.3</v>
      </c>
      <c r="AD54" s="18">
        <v>12</v>
      </c>
    </row>
    <row r="55" spans="1:30">
      <c r="A55" s="17">
        <v>59</v>
      </c>
      <c r="B55" s="1">
        <v>54</v>
      </c>
      <c r="C55" s="2">
        <v>43889</v>
      </c>
      <c r="D55" s="3" t="s">
        <v>141</v>
      </c>
      <c r="E55" s="4" t="s">
        <v>1</v>
      </c>
      <c r="F55" s="5"/>
      <c r="G55" s="4" t="s">
        <v>124</v>
      </c>
      <c r="H55" s="5" t="s">
        <v>98</v>
      </c>
      <c r="I55" s="3">
        <v>0</v>
      </c>
      <c r="J55" s="7">
        <v>0.17708333333333334</v>
      </c>
      <c r="K55" s="3">
        <v>0</v>
      </c>
      <c r="L55" s="3">
        <v>0</v>
      </c>
      <c r="M55" s="3"/>
      <c r="N55" s="3">
        <v>0</v>
      </c>
      <c r="O55" s="3">
        <v>0</v>
      </c>
      <c r="P55" s="3"/>
      <c r="Q55" s="3">
        <v>0</v>
      </c>
      <c r="R55" s="3">
        <v>0</v>
      </c>
      <c r="S55" s="3"/>
      <c r="T55" s="3">
        <v>0</v>
      </c>
      <c r="U55" s="3">
        <v>1</v>
      </c>
      <c r="V55" s="3">
        <v>1</v>
      </c>
      <c r="W55" s="3">
        <v>2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1.7</v>
      </c>
      <c r="AD55" s="18">
        <v>8</v>
      </c>
    </row>
    <row r="56" spans="1:30">
      <c r="A56" s="17">
        <v>65</v>
      </c>
      <c r="B56" s="1">
        <v>55</v>
      </c>
      <c r="C56" s="2">
        <v>44042</v>
      </c>
      <c r="D56" s="3" t="s">
        <v>142</v>
      </c>
      <c r="E56" s="4" t="s">
        <v>1</v>
      </c>
      <c r="F56" s="5"/>
      <c r="G56" s="4" t="s">
        <v>42</v>
      </c>
      <c r="H56" s="5" t="s">
        <v>86</v>
      </c>
      <c r="I56" s="3">
        <v>0</v>
      </c>
      <c r="J56" s="6">
        <v>1.0868055555555556</v>
      </c>
      <c r="K56" s="3">
        <v>7</v>
      </c>
      <c r="L56" s="3">
        <v>15</v>
      </c>
      <c r="M56" s="3">
        <v>0.46700000000000003</v>
      </c>
      <c r="N56" s="3">
        <v>3</v>
      </c>
      <c r="O56" s="3">
        <v>8</v>
      </c>
      <c r="P56" s="3">
        <v>0.375</v>
      </c>
      <c r="Q56" s="3">
        <v>4</v>
      </c>
      <c r="R56" s="3">
        <v>4</v>
      </c>
      <c r="S56" s="3">
        <v>1</v>
      </c>
      <c r="T56" s="3">
        <v>1</v>
      </c>
      <c r="U56" s="3">
        <v>3</v>
      </c>
      <c r="V56" s="3">
        <v>4</v>
      </c>
      <c r="W56" s="3">
        <v>3</v>
      </c>
      <c r="X56" s="3">
        <v>0</v>
      </c>
      <c r="Y56" s="3">
        <v>0</v>
      </c>
      <c r="Z56" s="3">
        <v>3</v>
      </c>
      <c r="AA56" s="3">
        <v>1</v>
      </c>
      <c r="AB56" s="3">
        <v>21</v>
      </c>
      <c r="AC56" s="3">
        <v>13.6</v>
      </c>
      <c r="AD56" s="18">
        <v>8</v>
      </c>
    </row>
    <row r="57" spans="1:30">
      <c r="A57" s="17">
        <v>66</v>
      </c>
      <c r="B57" s="1">
        <v>56</v>
      </c>
      <c r="C57" s="2">
        <v>44044</v>
      </c>
      <c r="D57" s="3" t="s">
        <v>143</v>
      </c>
      <c r="E57" s="4" t="s">
        <v>1</v>
      </c>
      <c r="F57" s="5" t="s">
        <v>2</v>
      </c>
      <c r="G57" s="4" t="s">
        <v>30</v>
      </c>
      <c r="H57" s="5" t="s">
        <v>144</v>
      </c>
      <c r="I57" s="3">
        <v>0</v>
      </c>
      <c r="J57" s="7">
        <v>0.69513888888888886</v>
      </c>
      <c r="K57" s="3">
        <v>2</v>
      </c>
      <c r="L57" s="3">
        <v>6</v>
      </c>
      <c r="M57" s="3">
        <v>0.33300000000000002</v>
      </c>
      <c r="N57" s="3">
        <v>2</v>
      </c>
      <c r="O57" s="3">
        <v>4</v>
      </c>
      <c r="P57" s="3">
        <v>0.5</v>
      </c>
      <c r="Q57" s="3">
        <v>5</v>
      </c>
      <c r="R57" s="3">
        <v>5</v>
      </c>
      <c r="S57" s="3">
        <v>1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</v>
      </c>
      <c r="AA57" s="3">
        <v>1</v>
      </c>
      <c r="AB57" s="3">
        <v>11</v>
      </c>
      <c r="AC57" s="3">
        <v>6.2</v>
      </c>
      <c r="AD57" s="18">
        <v>-21</v>
      </c>
    </row>
    <row r="58" spans="1:30">
      <c r="A58" s="17">
        <v>67</v>
      </c>
      <c r="B58" s="1">
        <v>57</v>
      </c>
      <c r="C58" s="2">
        <v>44046</v>
      </c>
      <c r="D58" s="3" t="s">
        <v>145</v>
      </c>
      <c r="E58" s="4" t="s">
        <v>1</v>
      </c>
      <c r="F58" s="5"/>
      <c r="G58" s="4" t="s">
        <v>117</v>
      </c>
      <c r="H58" s="5" t="s">
        <v>118</v>
      </c>
      <c r="I58" s="3">
        <v>0</v>
      </c>
      <c r="J58" s="6">
        <v>1.2152777777777779</v>
      </c>
      <c r="K58" s="3">
        <v>5</v>
      </c>
      <c r="L58" s="3">
        <v>11</v>
      </c>
      <c r="M58" s="3">
        <v>0.45500000000000002</v>
      </c>
      <c r="N58" s="3">
        <v>3</v>
      </c>
      <c r="O58" s="3">
        <v>7</v>
      </c>
      <c r="P58" s="3">
        <v>0.42899999999999999</v>
      </c>
      <c r="Q58" s="3">
        <v>3</v>
      </c>
      <c r="R58" s="3">
        <v>5</v>
      </c>
      <c r="S58" s="3">
        <v>0.6</v>
      </c>
      <c r="T58" s="3">
        <v>0</v>
      </c>
      <c r="U58" s="3">
        <v>2</v>
      </c>
      <c r="V58" s="3">
        <v>2</v>
      </c>
      <c r="W58" s="3">
        <v>2</v>
      </c>
      <c r="X58" s="3">
        <v>0</v>
      </c>
      <c r="Y58" s="3">
        <v>0</v>
      </c>
      <c r="Z58" s="3">
        <v>0</v>
      </c>
      <c r="AA58" s="3">
        <v>1</v>
      </c>
      <c r="AB58" s="3">
        <v>16</v>
      </c>
      <c r="AC58" s="3">
        <v>11.1</v>
      </c>
      <c r="AD58" s="18">
        <v>-3</v>
      </c>
    </row>
    <row r="59" spans="1:30">
      <c r="A59" s="17">
        <v>68</v>
      </c>
      <c r="B59" s="1">
        <v>58</v>
      </c>
      <c r="C59" s="2">
        <v>44049</v>
      </c>
      <c r="D59" s="3" t="s">
        <v>146</v>
      </c>
      <c r="E59" s="4" t="s">
        <v>1</v>
      </c>
      <c r="F59" s="5" t="s">
        <v>2</v>
      </c>
      <c r="G59" s="4" t="s">
        <v>105</v>
      </c>
      <c r="H59" s="5" t="s">
        <v>32</v>
      </c>
      <c r="I59" s="3">
        <v>0</v>
      </c>
      <c r="J59" s="7">
        <v>0.93611111111111101</v>
      </c>
      <c r="K59" s="3">
        <v>6</v>
      </c>
      <c r="L59" s="3">
        <v>11</v>
      </c>
      <c r="M59" s="3">
        <v>0.54500000000000004</v>
      </c>
      <c r="N59" s="3">
        <v>5</v>
      </c>
      <c r="O59" s="3">
        <v>10</v>
      </c>
      <c r="P59" s="3">
        <v>0.5</v>
      </c>
      <c r="Q59" s="3">
        <v>1</v>
      </c>
      <c r="R59" s="3">
        <v>2</v>
      </c>
      <c r="S59" s="3">
        <v>0.5</v>
      </c>
      <c r="T59" s="3">
        <v>0</v>
      </c>
      <c r="U59" s="3">
        <v>0</v>
      </c>
      <c r="V59" s="3">
        <v>0</v>
      </c>
      <c r="W59" s="3">
        <v>1</v>
      </c>
      <c r="X59" s="3">
        <v>0</v>
      </c>
      <c r="Y59" s="3">
        <v>1</v>
      </c>
      <c r="Z59" s="3">
        <v>1</v>
      </c>
      <c r="AA59" s="3">
        <v>3</v>
      </c>
      <c r="AB59" s="3">
        <v>18</v>
      </c>
      <c r="AC59" s="3">
        <v>11.5</v>
      </c>
      <c r="AD59" s="18">
        <v>-15</v>
      </c>
    </row>
    <row r="60" spans="1:30">
      <c r="A60" s="17">
        <v>69</v>
      </c>
      <c r="B60" s="1">
        <v>59</v>
      </c>
      <c r="C60" s="2">
        <v>44050</v>
      </c>
      <c r="D60" s="3" t="s">
        <v>147</v>
      </c>
      <c r="E60" s="4" t="s">
        <v>1</v>
      </c>
      <c r="F60" s="5"/>
      <c r="G60" s="4" t="s">
        <v>148</v>
      </c>
      <c r="H60" s="5" t="s">
        <v>37</v>
      </c>
      <c r="I60" s="3">
        <v>1</v>
      </c>
      <c r="J60" s="6">
        <v>1.2444444444444445</v>
      </c>
      <c r="K60" s="3">
        <v>5</v>
      </c>
      <c r="L60" s="3">
        <v>14</v>
      </c>
      <c r="M60" s="3">
        <v>0.35699999999999998</v>
      </c>
      <c r="N60" s="3">
        <v>3</v>
      </c>
      <c r="O60" s="3">
        <v>11</v>
      </c>
      <c r="P60" s="3">
        <v>0.27300000000000002</v>
      </c>
      <c r="Q60" s="3">
        <v>2</v>
      </c>
      <c r="R60" s="3">
        <v>2</v>
      </c>
      <c r="S60" s="3">
        <v>1</v>
      </c>
      <c r="T60" s="3">
        <v>0</v>
      </c>
      <c r="U60" s="3">
        <v>0</v>
      </c>
      <c r="V60" s="3">
        <v>0</v>
      </c>
      <c r="W60" s="3">
        <v>2</v>
      </c>
      <c r="X60" s="3">
        <v>0</v>
      </c>
      <c r="Y60" s="3">
        <v>0</v>
      </c>
      <c r="Z60" s="3">
        <v>3</v>
      </c>
      <c r="AA60" s="3">
        <v>3</v>
      </c>
      <c r="AB60" s="3">
        <v>15</v>
      </c>
      <c r="AC60" s="3">
        <v>4.4000000000000004</v>
      </c>
      <c r="AD60" s="18">
        <v>3</v>
      </c>
    </row>
    <row r="61" spans="1:30" ht="15" thickBot="1">
      <c r="A61" s="21">
        <v>70</v>
      </c>
      <c r="B61" s="22">
        <v>60</v>
      </c>
      <c r="C61" s="23">
        <v>44052</v>
      </c>
      <c r="D61" s="24" t="s">
        <v>149</v>
      </c>
      <c r="E61" s="25" t="s">
        <v>1</v>
      </c>
      <c r="F61" s="26"/>
      <c r="G61" s="25" t="s">
        <v>120</v>
      </c>
      <c r="H61" s="26" t="s">
        <v>140</v>
      </c>
      <c r="I61" s="24">
        <v>0</v>
      </c>
      <c r="J61" s="27">
        <v>1.3138888888888889</v>
      </c>
      <c r="K61" s="24">
        <v>10</v>
      </c>
      <c r="L61" s="24">
        <v>16</v>
      </c>
      <c r="M61" s="24">
        <v>0.625</v>
      </c>
      <c r="N61" s="24">
        <v>8</v>
      </c>
      <c r="O61" s="24">
        <v>12</v>
      </c>
      <c r="P61" s="24">
        <v>0.66700000000000004</v>
      </c>
      <c r="Q61" s="24">
        <v>3</v>
      </c>
      <c r="R61" s="24">
        <v>4</v>
      </c>
      <c r="S61" s="24">
        <v>0.75</v>
      </c>
      <c r="T61" s="24">
        <v>0</v>
      </c>
      <c r="U61" s="24">
        <v>5</v>
      </c>
      <c r="V61" s="24">
        <v>5</v>
      </c>
      <c r="W61" s="24">
        <v>3</v>
      </c>
      <c r="X61" s="24">
        <v>1</v>
      </c>
      <c r="Y61" s="24">
        <v>0</v>
      </c>
      <c r="Z61" s="24">
        <v>2</v>
      </c>
      <c r="AA61" s="24">
        <v>1</v>
      </c>
      <c r="AB61" s="24">
        <v>31</v>
      </c>
      <c r="AC61" s="24">
        <v>25.6</v>
      </c>
      <c r="AD61" s="28">
        <v>-6</v>
      </c>
    </row>
    <row r="62" spans="1:30">
      <c r="A62" s="9">
        <v>1</v>
      </c>
      <c r="B62" s="10">
        <v>1</v>
      </c>
      <c r="C62" s="11">
        <v>43026</v>
      </c>
      <c r="D62" s="12" t="s">
        <v>150</v>
      </c>
      <c r="E62" s="13" t="s">
        <v>90</v>
      </c>
      <c r="F62" s="14" t="s">
        <v>2</v>
      </c>
      <c r="G62" s="13" t="s">
        <v>148</v>
      </c>
      <c r="H62" s="14" t="s">
        <v>49</v>
      </c>
      <c r="I62" s="12">
        <v>1</v>
      </c>
      <c r="J62" s="15">
        <v>1.3493055555555555</v>
      </c>
      <c r="K62" s="12">
        <v>4</v>
      </c>
      <c r="L62" s="12">
        <v>10</v>
      </c>
      <c r="M62" s="12">
        <v>0.4</v>
      </c>
      <c r="N62" s="12">
        <v>4</v>
      </c>
      <c r="O62" s="12">
        <v>8</v>
      </c>
      <c r="P62" s="12">
        <v>0.5</v>
      </c>
      <c r="Q62" s="12">
        <v>0</v>
      </c>
      <c r="R62" s="12">
        <v>0</v>
      </c>
      <c r="S62" s="12"/>
      <c r="T62" s="12">
        <v>0</v>
      </c>
      <c r="U62" s="12">
        <v>2</v>
      </c>
      <c r="V62" s="12">
        <v>2</v>
      </c>
      <c r="W62" s="12">
        <v>4</v>
      </c>
      <c r="X62" s="12">
        <v>1</v>
      </c>
      <c r="Y62" s="12">
        <v>0</v>
      </c>
      <c r="Z62" s="12">
        <v>2</v>
      </c>
      <c r="AA62" s="12">
        <v>4</v>
      </c>
      <c r="AB62" s="12">
        <v>12</v>
      </c>
      <c r="AC62" s="12">
        <v>7.4</v>
      </c>
      <c r="AD62" s="16">
        <v>17</v>
      </c>
    </row>
    <row r="63" spans="1:30">
      <c r="A63" s="17">
        <v>2</v>
      </c>
      <c r="B63" s="1">
        <v>2</v>
      </c>
      <c r="C63" s="2">
        <v>43028</v>
      </c>
      <c r="D63" s="3" t="s">
        <v>151</v>
      </c>
      <c r="E63" s="4" t="s">
        <v>90</v>
      </c>
      <c r="F63" s="5"/>
      <c r="G63" s="4" t="s">
        <v>112</v>
      </c>
      <c r="H63" s="5" t="s">
        <v>21</v>
      </c>
      <c r="I63" s="3">
        <v>1</v>
      </c>
      <c r="J63" s="6">
        <v>1.4951388888888888</v>
      </c>
      <c r="K63" s="3">
        <v>7</v>
      </c>
      <c r="L63" s="3">
        <v>16</v>
      </c>
      <c r="M63" s="3">
        <v>0.438</v>
      </c>
      <c r="N63" s="3">
        <v>4</v>
      </c>
      <c r="O63" s="3">
        <v>7</v>
      </c>
      <c r="P63" s="3">
        <v>0.57099999999999995</v>
      </c>
      <c r="Q63" s="3">
        <v>1</v>
      </c>
      <c r="R63" s="3">
        <v>1</v>
      </c>
      <c r="S63" s="3">
        <v>1</v>
      </c>
      <c r="T63" s="3">
        <v>0</v>
      </c>
      <c r="U63" s="3">
        <v>0</v>
      </c>
      <c r="V63" s="3">
        <v>0</v>
      </c>
      <c r="W63" s="3">
        <v>4</v>
      </c>
      <c r="X63" s="3">
        <v>0</v>
      </c>
      <c r="Y63" s="3">
        <v>0</v>
      </c>
      <c r="Z63" s="3">
        <v>0</v>
      </c>
      <c r="AA63" s="3">
        <v>1</v>
      </c>
      <c r="AB63" s="3">
        <v>19</v>
      </c>
      <c r="AC63" s="3">
        <v>13</v>
      </c>
      <c r="AD63" s="18">
        <v>-15</v>
      </c>
    </row>
    <row r="64" spans="1:30">
      <c r="A64" s="17">
        <v>3</v>
      </c>
      <c r="B64" s="1">
        <v>3</v>
      </c>
      <c r="C64" s="2">
        <v>43029</v>
      </c>
      <c r="D64" s="3" t="s">
        <v>152</v>
      </c>
      <c r="E64" s="4" t="s">
        <v>90</v>
      </c>
      <c r="F64" s="5" t="s">
        <v>2</v>
      </c>
      <c r="G64" s="4" t="s">
        <v>3</v>
      </c>
      <c r="H64" s="5" t="s">
        <v>153</v>
      </c>
      <c r="I64" s="3">
        <v>1</v>
      </c>
      <c r="J64" s="6">
        <v>1.0993055555555555</v>
      </c>
      <c r="K64" s="3">
        <v>2</v>
      </c>
      <c r="L64" s="3">
        <v>8</v>
      </c>
      <c r="M64" s="3">
        <v>0.25</v>
      </c>
      <c r="N64" s="3">
        <v>0</v>
      </c>
      <c r="O64" s="3">
        <v>2</v>
      </c>
      <c r="P64" s="3">
        <v>0</v>
      </c>
      <c r="Q64" s="3">
        <v>2</v>
      </c>
      <c r="R64" s="3">
        <v>2</v>
      </c>
      <c r="S64" s="3">
        <v>1</v>
      </c>
      <c r="T64" s="3">
        <v>0</v>
      </c>
      <c r="U64" s="3">
        <v>2</v>
      </c>
      <c r="V64" s="3">
        <v>2</v>
      </c>
      <c r="W64" s="3">
        <v>3</v>
      </c>
      <c r="X64" s="3">
        <v>2</v>
      </c>
      <c r="Y64" s="3">
        <v>0</v>
      </c>
      <c r="Z64" s="3">
        <v>2</v>
      </c>
      <c r="AA64" s="3">
        <v>1</v>
      </c>
      <c r="AB64" s="3">
        <v>6</v>
      </c>
      <c r="AC64" s="3">
        <v>3.5</v>
      </c>
      <c r="AD64" s="18">
        <v>-6</v>
      </c>
    </row>
    <row r="65" spans="1:30">
      <c r="A65" s="17">
        <v>4</v>
      </c>
      <c r="B65" s="1">
        <v>4</v>
      </c>
      <c r="C65" s="2">
        <v>43031</v>
      </c>
      <c r="D65" s="3" t="s">
        <v>154</v>
      </c>
      <c r="E65" s="4" t="s">
        <v>90</v>
      </c>
      <c r="F65" s="5" t="s">
        <v>2</v>
      </c>
      <c r="G65" s="4" t="s">
        <v>85</v>
      </c>
      <c r="H65" s="5" t="s">
        <v>37</v>
      </c>
      <c r="I65" s="3">
        <v>1</v>
      </c>
      <c r="J65" s="6">
        <v>1.4041666666666668</v>
      </c>
      <c r="K65" s="3">
        <v>3</v>
      </c>
      <c r="L65" s="3">
        <v>9</v>
      </c>
      <c r="M65" s="3">
        <v>0.33300000000000002</v>
      </c>
      <c r="N65" s="3">
        <v>0</v>
      </c>
      <c r="O65" s="3">
        <v>3</v>
      </c>
      <c r="P65" s="3">
        <v>0</v>
      </c>
      <c r="Q65" s="3">
        <v>1</v>
      </c>
      <c r="R65" s="3">
        <v>1</v>
      </c>
      <c r="S65" s="3">
        <v>1</v>
      </c>
      <c r="T65" s="3">
        <v>0</v>
      </c>
      <c r="U65" s="3">
        <v>7</v>
      </c>
      <c r="V65" s="3">
        <v>7</v>
      </c>
      <c r="W65" s="3">
        <v>1</v>
      </c>
      <c r="X65" s="3">
        <v>0</v>
      </c>
      <c r="Y65" s="3">
        <v>0</v>
      </c>
      <c r="Z65" s="3">
        <v>2</v>
      </c>
      <c r="AA65" s="3">
        <v>1</v>
      </c>
      <c r="AB65" s="3">
        <v>7</v>
      </c>
      <c r="AC65" s="3">
        <v>2.2999999999999998</v>
      </c>
      <c r="AD65" s="18">
        <v>20</v>
      </c>
    </row>
    <row r="66" spans="1:30">
      <c r="A66" s="17">
        <v>5</v>
      </c>
      <c r="B66" s="1">
        <v>5</v>
      </c>
      <c r="C66" s="2">
        <v>43033</v>
      </c>
      <c r="D66" s="3" t="s">
        <v>155</v>
      </c>
      <c r="E66" s="4" t="s">
        <v>90</v>
      </c>
      <c r="F66" s="5"/>
      <c r="G66" s="4" t="s">
        <v>9</v>
      </c>
      <c r="H66" s="5" t="s">
        <v>156</v>
      </c>
      <c r="I66" s="3">
        <v>1</v>
      </c>
      <c r="J66" s="6">
        <v>1.4208333333333334</v>
      </c>
      <c r="K66" s="3">
        <v>9</v>
      </c>
      <c r="L66" s="3">
        <v>16</v>
      </c>
      <c r="M66" s="3">
        <v>0.56299999999999994</v>
      </c>
      <c r="N66" s="3">
        <v>3</v>
      </c>
      <c r="O66" s="3">
        <v>8</v>
      </c>
      <c r="P66" s="3">
        <v>0.375</v>
      </c>
      <c r="Q66" s="3">
        <v>1</v>
      </c>
      <c r="R66" s="3">
        <v>1</v>
      </c>
      <c r="S66" s="3">
        <v>1</v>
      </c>
      <c r="T66" s="3">
        <v>0</v>
      </c>
      <c r="U66" s="3">
        <v>5</v>
      </c>
      <c r="V66" s="3">
        <v>5</v>
      </c>
      <c r="W66" s="3">
        <v>4</v>
      </c>
      <c r="X66" s="3">
        <v>0</v>
      </c>
      <c r="Y66" s="3">
        <v>0</v>
      </c>
      <c r="Z66" s="3">
        <v>2</v>
      </c>
      <c r="AA66" s="3">
        <v>2</v>
      </c>
      <c r="AB66" s="3">
        <v>22</v>
      </c>
      <c r="AC66" s="3">
        <v>15.9</v>
      </c>
      <c r="AD66" s="18">
        <v>23</v>
      </c>
    </row>
    <row r="67" spans="1:30">
      <c r="A67" s="17">
        <v>8</v>
      </c>
      <c r="B67" s="1">
        <v>6</v>
      </c>
      <c r="C67" s="2">
        <v>43040</v>
      </c>
      <c r="D67" s="3" t="s">
        <v>157</v>
      </c>
      <c r="E67" s="4" t="s">
        <v>90</v>
      </c>
      <c r="F67" s="5"/>
      <c r="G67" s="4" t="s">
        <v>158</v>
      </c>
      <c r="H67" s="5" t="s">
        <v>118</v>
      </c>
      <c r="I67" s="3">
        <v>1</v>
      </c>
      <c r="J67" s="6">
        <v>1.3243055555555556</v>
      </c>
      <c r="K67" s="3">
        <v>3</v>
      </c>
      <c r="L67" s="3">
        <v>11</v>
      </c>
      <c r="M67" s="3">
        <v>0.27300000000000002</v>
      </c>
      <c r="N67" s="3">
        <v>1</v>
      </c>
      <c r="O67" s="3">
        <v>6</v>
      </c>
      <c r="P67" s="3">
        <v>0.16700000000000001</v>
      </c>
      <c r="Q67" s="3">
        <v>1</v>
      </c>
      <c r="R67" s="3">
        <v>2</v>
      </c>
      <c r="S67" s="3">
        <v>0.5</v>
      </c>
      <c r="T67" s="3">
        <v>0</v>
      </c>
      <c r="U67" s="3">
        <v>1</v>
      </c>
      <c r="V67" s="3">
        <v>1</v>
      </c>
      <c r="W67" s="3">
        <v>3</v>
      </c>
      <c r="X67" s="3">
        <v>0</v>
      </c>
      <c r="Y67" s="3">
        <v>0</v>
      </c>
      <c r="Z67" s="3">
        <v>1</v>
      </c>
      <c r="AA67" s="3">
        <v>4</v>
      </c>
      <c r="AB67" s="3">
        <v>8</v>
      </c>
      <c r="AC67" s="3">
        <v>0.9</v>
      </c>
      <c r="AD67" s="18">
        <v>0</v>
      </c>
    </row>
    <row r="68" spans="1:30">
      <c r="A68" s="17">
        <v>9</v>
      </c>
      <c r="B68" s="1">
        <v>7</v>
      </c>
      <c r="C68" s="2">
        <v>43042</v>
      </c>
      <c r="D68" s="3" t="s">
        <v>159</v>
      </c>
      <c r="E68" s="4" t="s">
        <v>90</v>
      </c>
      <c r="F68" s="5"/>
      <c r="G68" s="4" t="s">
        <v>100</v>
      </c>
      <c r="H68" s="5" t="s">
        <v>37</v>
      </c>
      <c r="I68" s="3">
        <v>1</v>
      </c>
      <c r="J68" s="6">
        <v>1.3701388888888888</v>
      </c>
      <c r="K68" s="3">
        <v>11</v>
      </c>
      <c r="L68" s="3">
        <v>19</v>
      </c>
      <c r="M68" s="3">
        <v>0.57899999999999996</v>
      </c>
      <c r="N68" s="3">
        <v>8</v>
      </c>
      <c r="O68" s="3">
        <v>12</v>
      </c>
      <c r="P68" s="3">
        <v>0.66700000000000004</v>
      </c>
      <c r="Q68" s="3">
        <v>1</v>
      </c>
      <c r="R68" s="3">
        <v>1</v>
      </c>
      <c r="S68" s="3">
        <v>1</v>
      </c>
      <c r="T68" s="3">
        <v>0</v>
      </c>
      <c r="U68" s="3">
        <v>3</v>
      </c>
      <c r="V68" s="3">
        <v>3</v>
      </c>
      <c r="W68" s="3">
        <v>6</v>
      </c>
      <c r="X68" s="3">
        <v>0</v>
      </c>
      <c r="Y68" s="3">
        <v>0</v>
      </c>
      <c r="Z68" s="3">
        <v>1</v>
      </c>
      <c r="AA68" s="3">
        <v>2</v>
      </c>
      <c r="AB68" s="3">
        <v>31</v>
      </c>
      <c r="AC68" s="3">
        <v>25.4</v>
      </c>
      <c r="AD68" s="18">
        <v>20</v>
      </c>
    </row>
    <row r="69" spans="1:30">
      <c r="A69" s="17">
        <v>10</v>
      </c>
      <c r="B69" s="1">
        <v>8</v>
      </c>
      <c r="C69" s="2">
        <v>43046</v>
      </c>
      <c r="D69" s="3" t="s">
        <v>160</v>
      </c>
      <c r="E69" s="4" t="s">
        <v>90</v>
      </c>
      <c r="F69" s="5" t="s">
        <v>2</v>
      </c>
      <c r="G69" s="4" t="s">
        <v>42</v>
      </c>
      <c r="H69" s="5" t="s">
        <v>113</v>
      </c>
      <c r="I69" s="3">
        <v>1</v>
      </c>
      <c r="J69" s="6">
        <v>1.4423611111111112</v>
      </c>
      <c r="K69" s="3">
        <v>5</v>
      </c>
      <c r="L69" s="3">
        <v>12</v>
      </c>
      <c r="M69" s="3">
        <v>0.41699999999999998</v>
      </c>
      <c r="N69" s="3">
        <v>3</v>
      </c>
      <c r="O69" s="3">
        <v>7</v>
      </c>
      <c r="P69" s="3">
        <v>0.42899999999999999</v>
      </c>
      <c r="Q69" s="3">
        <v>7</v>
      </c>
      <c r="R69" s="3">
        <v>7</v>
      </c>
      <c r="S69" s="3">
        <v>1</v>
      </c>
      <c r="T69" s="3">
        <v>0</v>
      </c>
      <c r="U69" s="3">
        <v>3</v>
      </c>
      <c r="V69" s="3">
        <v>3</v>
      </c>
      <c r="W69" s="3">
        <v>2</v>
      </c>
      <c r="X69" s="3">
        <v>0</v>
      </c>
      <c r="Y69" s="3">
        <v>0</v>
      </c>
      <c r="Z69" s="3">
        <v>1</v>
      </c>
      <c r="AA69" s="3">
        <v>3</v>
      </c>
      <c r="AB69" s="3">
        <v>20</v>
      </c>
      <c r="AC69" s="3">
        <v>13.7</v>
      </c>
      <c r="AD69" s="18">
        <v>6</v>
      </c>
    </row>
    <row r="70" spans="1:30">
      <c r="A70" s="17">
        <v>11</v>
      </c>
      <c r="B70" s="1">
        <v>9</v>
      </c>
      <c r="C70" s="2">
        <v>43048</v>
      </c>
      <c r="D70" s="3" t="s">
        <v>161</v>
      </c>
      <c r="E70" s="4" t="s">
        <v>90</v>
      </c>
      <c r="F70" s="5" t="s">
        <v>2</v>
      </c>
      <c r="G70" s="4" t="s">
        <v>105</v>
      </c>
      <c r="H70" s="5" t="s">
        <v>156</v>
      </c>
      <c r="I70" s="3">
        <v>1</v>
      </c>
      <c r="J70" s="6">
        <v>1.3979166666666665</v>
      </c>
      <c r="K70" s="3">
        <v>6</v>
      </c>
      <c r="L70" s="3">
        <v>13</v>
      </c>
      <c r="M70" s="3">
        <v>0.46200000000000002</v>
      </c>
      <c r="N70" s="3">
        <v>2</v>
      </c>
      <c r="O70" s="3">
        <v>6</v>
      </c>
      <c r="P70" s="3">
        <v>0.33300000000000002</v>
      </c>
      <c r="Q70" s="3">
        <v>0</v>
      </c>
      <c r="R70" s="3">
        <v>0</v>
      </c>
      <c r="S70" s="3"/>
      <c r="T70" s="3">
        <v>0</v>
      </c>
      <c r="U70" s="3">
        <v>4</v>
      </c>
      <c r="V70" s="3">
        <v>4</v>
      </c>
      <c r="W70" s="3">
        <v>5</v>
      </c>
      <c r="X70" s="3">
        <v>0</v>
      </c>
      <c r="Y70" s="3">
        <v>0</v>
      </c>
      <c r="Z70" s="3">
        <v>0</v>
      </c>
      <c r="AA70" s="3">
        <v>3</v>
      </c>
      <c r="AB70" s="3">
        <v>14</v>
      </c>
      <c r="AC70" s="3">
        <v>10.8</v>
      </c>
      <c r="AD70" s="18">
        <v>-2</v>
      </c>
    </row>
    <row r="71" spans="1:30">
      <c r="A71" s="17">
        <v>12</v>
      </c>
      <c r="B71" s="1">
        <v>10</v>
      </c>
      <c r="C71" s="2">
        <v>43050</v>
      </c>
      <c r="D71" s="3" t="s">
        <v>162</v>
      </c>
      <c r="E71" s="4" t="s">
        <v>90</v>
      </c>
      <c r="F71" s="5" t="s">
        <v>2</v>
      </c>
      <c r="G71" s="4" t="s">
        <v>12</v>
      </c>
      <c r="H71" s="5" t="s">
        <v>80</v>
      </c>
      <c r="I71" s="3">
        <v>1</v>
      </c>
      <c r="J71" s="6">
        <v>1.2458333333333333</v>
      </c>
      <c r="K71" s="3">
        <v>7</v>
      </c>
      <c r="L71" s="3">
        <v>13</v>
      </c>
      <c r="M71" s="3">
        <v>0.53800000000000003</v>
      </c>
      <c r="N71" s="3">
        <v>2</v>
      </c>
      <c r="O71" s="3">
        <v>6</v>
      </c>
      <c r="P71" s="3">
        <v>0.33300000000000002</v>
      </c>
      <c r="Q71" s="3">
        <v>1</v>
      </c>
      <c r="R71" s="3">
        <v>2</v>
      </c>
      <c r="S71" s="3">
        <v>0.5</v>
      </c>
      <c r="T71" s="3">
        <v>1</v>
      </c>
      <c r="U71" s="3">
        <v>0</v>
      </c>
      <c r="V71" s="3">
        <v>1</v>
      </c>
      <c r="W71" s="3">
        <v>6</v>
      </c>
      <c r="X71" s="3">
        <v>3</v>
      </c>
      <c r="Y71" s="3">
        <v>0</v>
      </c>
      <c r="Z71" s="3">
        <v>0</v>
      </c>
      <c r="AA71" s="3">
        <v>1</v>
      </c>
      <c r="AB71" s="3">
        <v>17</v>
      </c>
      <c r="AC71" s="3">
        <v>17.8</v>
      </c>
      <c r="AD71" s="18">
        <v>-22</v>
      </c>
    </row>
    <row r="72" spans="1:30">
      <c r="A72" s="17">
        <v>13</v>
      </c>
      <c r="B72" s="1">
        <v>11</v>
      </c>
      <c r="C72" s="2">
        <v>43052</v>
      </c>
      <c r="D72" s="3" t="s">
        <v>163</v>
      </c>
      <c r="E72" s="4" t="s">
        <v>90</v>
      </c>
      <c r="F72" s="5" t="s">
        <v>2</v>
      </c>
      <c r="G72" s="4" t="s">
        <v>30</v>
      </c>
      <c r="H72" s="5" t="s">
        <v>164</v>
      </c>
      <c r="I72" s="3">
        <v>1</v>
      </c>
      <c r="J72" s="6">
        <v>1.4923611111111112</v>
      </c>
      <c r="K72" s="3">
        <v>3</v>
      </c>
      <c r="L72" s="3">
        <v>10</v>
      </c>
      <c r="M72" s="3">
        <v>0.3</v>
      </c>
      <c r="N72" s="3">
        <v>1</v>
      </c>
      <c r="O72" s="3">
        <v>7</v>
      </c>
      <c r="P72" s="3">
        <v>0.14299999999999999</v>
      </c>
      <c r="Q72" s="3">
        <v>3</v>
      </c>
      <c r="R72" s="3">
        <v>3</v>
      </c>
      <c r="S72" s="3">
        <v>1</v>
      </c>
      <c r="T72" s="3">
        <v>0</v>
      </c>
      <c r="U72" s="3">
        <v>2</v>
      </c>
      <c r="V72" s="3">
        <v>2</v>
      </c>
      <c r="W72" s="3">
        <v>6</v>
      </c>
      <c r="X72" s="3">
        <v>0</v>
      </c>
      <c r="Y72" s="3">
        <v>0</v>
      </c>
      <c r="Z72" s="3">
        <v>3</v>
      </c>
      <c r="AA72" s="3">
        <v>4</v>
      </c>
      <c r="AB72" s="3">
        <v>10</v>
      </c>
      <c r="AC72" s="3">
        <v>4.4000000000000004</v>
      </c>
      <c r="AD72" s="18">
        <v>3</v>
      </c>
    </row>
    <row r="73" spans="1:30">
      <c r="A73" s="17">
        <v>14</v>
      </c>
      <c r="B73" s="1">
        <v>12</v>
      </c>
      <c r="C73" s="2">
        <v>43054</v>
      </c>
      <c r="D73" s="3" t="s">
        <v>165</v>
      </c>
      <c r="E73" s="4" t="s">
        <v>90</v>
      </c>
      <c r="F73" s="5" t="s">
        <v>2</v>
      </c>
      <c r="G73" s="4" t="s">
        <v>46</v>
      </c>
      <c r="H73" s="5" t="s">
        <v>114</v>
      </c>
      <c r="I73" s="3">
        <v>1</v>
      </c>
      <c r="J73" s="6">
        <v>1.4534722222222223</v>
      </c>
      <c r="K73" s="3">
        <v>4</v>
      </c>
      <c r="L73" s="3">
        <v>15</v>
      </c>
      <c r="M73" s="3">
        <v>0.26700000000000002</v>
      </c>
      <c r="N73" s="3">
        <v>0</v>
      </c>
      <c r="O73" s="3">
        <v>8</v>
      </c>
      <c r="P73" s="3">
        <v>0</v>
      </c>
      <c r="Q73" s="3">
        <v>3</v>
      </c>
      <c r="R73" s="3">
        <v>4</v>
      </c>
      <c r="S73" s="3">
        <v>0.75</v>
      </c>
      <c r="T73" s="3">
        <v>0</v>
      </c>
      <c r="U73" s="3">
        <v>8</v>
      </c>
      <c r="V73" s="3">
        <v>8</v>
      </c>
      <c r="W73" s="3">
        <v>5</v>
      </c>
      <c r="X73" s="3">
        <v>1</v>
      </c>
      <c r="Y73" s="3">
        <v>0</v>
      </c>
      <c r="Z73" s="3">
        <v>2</v>
      </c>
      <c r="AA73" s="3">
        <v>4</v>
      </c>
      <c r="AB73" s="3">
        <v>11</v>
      </c>
      <c r="AC73" s="3">
        <v>5</v>
      </c>
      <c r="AD73" s="18">
        <v>3</v>
      </c>
    </row>
    <row r="74" spans="1:30">
      <c r="A74" s="17">
        <v>15</v>
      </c>
      <c r="B74" s="1">
        <v>13</v>
      </c>
      <c r="C74" s="2">
        <v>43057</v>
      </c>
      <c r="D74" s="3" t="s">
        <v>166</v>
      </c>
      <c r="E74" s="4" t="s">
        <v>90</v>
      </c>
      <c r="F74" s="5"/>
      <c r="G74" s="4" t="s">
        <v>12</v>
      </c>
      <c r="H74" s="5" t="s">
        <v>4</v>
      </c>
      <c r="I74" s="3">
        <v>1</v>
      </c>
      <c r="J74" s="6">
        <v>1.5562500000000001</v>
      </c>
      <c r="K74" s="3">
        <v>8</v>
      </c>
      <c r="L74" s="3">
        <v>16</v>
      </c>
      <c r="M74" s="3">
        <v>0.5</v>
      </c>
      <c r="N74" s="3">
        <v>2</v>
      </c>
      <c r="O74" s="3">
        <v>4</v>
      </c>
      <c r="P74" s="3">
        <v>0.5</v>
      </c>
      <c r="Q74" s="3">
        <v>2</v>
      </c>
      <c r="R74" s="3">
        <v>2</v>
      </c>
      <c r="S74" s="3">
        <v>1</v>
      </c>
      <c r="T74" s="3">
        <v>1</v>
      </c>
      <c r="U74" s="3">
        <v>0</v>
      </c>
      <c r="V74" s="3">
        <v>1</v>
      </c>
      <c r="W74" s="3">
        <v>2</v>
      </c>
      <c r="X74" s="3">
        <v>1</v>
      </c>
      <c r="Y74" s="3">
        <v>0</v>
      </c>
      <c r="Z74" s="3">
        <v>1</v>
      </c>
      <c r="AA74" s="3">
        <v>2</v>
      </c>
      <c r="AB74" s="3">
        <v>20</v>
      </c>
      <c r="AC74" s="3">
        <v>13.3</v>
      </c>
      <c r="AD74" s="18">
        <v>-16</v>
      </c>
    </row>
    <row r="75" spans="1:30">
      <c r="A75" s="17">
        <v>16</v>
      </c>
      <c r="B75" s="1">
        <v>14</v>
      </c>
      <c r="C75" s="2">
        <v>43059</v>
      </c>
      <c r="D75" s="3" t="s">
        <v>167</v>
      </c>
      <c r="E75" s="4" t="s">
        <v>90</v>
      </c>
      <c r="F75" s="5"/>
      <c r="G75" s="4" t="s">
        <v>42</v>
      </c>
      <c r="H75" s="5" t="s">
        <v>134</v>
      </c>
      <c r="I75" s="3">
        <v>1</v>
      </c>
      <c r="J75" s="6">
        <v>1.3506944444444444</v>
      </c>
      <c r="K75" s="3">
        <v>6</v>
      </c>
      <c r="L75" s="3">
        <v>9</v>
      </c>
      <c r="M75" s="3">
        <v>0.66700000000000004</v>
      </c>
      <c r="N75" s="3">
        <v>2</v>
      </c>
      <c r="O75" s="3">
        <v>2</v>
      </c>
      <c r="P75" s="3">
        <v>1</v>
      </c>
      <c r="Q75" s="3">
        <v>6</v>
      </c>
      <c r="R75" s="3">
        <v>6</v>
      </c>
      <c r="S75" s="3">
        <v>1</v>
      </c>
      <c r="T75" s="3">
        <v>0</v>
      </c>
      <c r="U75" s="3">
        <v>2</v>
      </c>
      <c r="V75" s="3">
        <v>2</v>
      </c>
      <c r="W75" s="3">
        <v>4</v>
      </c>
      <c r="X75" s="3">
        <v>1</v>
      </c>
      <c r="Y75" s="3">
        <v>0</v>
      </c>
      <c r="Z75" s="3">
        <v>1</v>
      </c>
      <c r="AA75" s="3">
        <v>3</v>
      </c>
      <c r="AB75" s="3">
        <v>20</v>
      </c>
      <c r="AC75" s="3">
        <v>18.3</v>
      </c>
      <c r="AD75" s="18">
        <v>21</v>
      </c>
    </row>
    <row r="76" spans="1:30">
      <c r="A76" s="17">
        <v>17</v>
      </c>
      <c r="B76" s="1">
        <v>15</v>
      </c>
      <c r="C76" s="2">
        <v>43061</v>
      </c>
      <c r="D76" s="3" t="s">
        <v>168</v>
      </c>
      <c r="E76" s="4" t="s">
        <v>90</v>
      </c>
      <c r="F76" s="5"/>
      <c r="G76" s="4" t="s">
        <v>36</v>
      </c>
      <c r="H76" s="5" t="s">
        <v>169</v>
      </c>
      <c r="I76" s="3">
        <v>1</v>
      </c>
      <c r="J76" s="6">
        <v>1.2833333333333334</v>
      </c>
      <c r="K76" s="3">
        <v>4</v>
      </c>
      <c r="L76" s="3">
        <v>10</v>
      </c>
      <c r="M76" s="3">
        <v>0.4</v>
      </c>
      <c r="N76" s="3">
        <v>3</v>
      </c>
      <c r="O76" s="3">
        <v>6</v>
      </c>
      <c r="P76" s="3">
        <v>0.5</v>
      </c>
      <c r="Q76" s="3">
        <v>0</v>
      </c>
      <c r="R76" s="3">
        <v>0</v>
      </c>
      <c r="S76" s="3"/>
      <c r="T76" s="3">
        <v>0</v>
      </c>
      <c r="U76" s="3">
        <v>5</v>
      </c>
      <c r="V76" s="3">
        <v>5</v>
      </c>
      <c r="W76" s="3">
        <v>0</v>
      </c>
      <c r="X76" s="3">
        <v>1</v>
      </c>
      <c r="Y76" s="3">
        <v>0</v>
      </c>
      <c r="Z76" s="3">
        <v>1</v>
      </c>
      <c r="AA76" s="3">
        <v>1</v>
      </c>
      <c r="AB76" s="3">
        <v>11</v>
      </c>
      <c r="AC76" s="3">
        <v>6.7</v>
      </c>
      <c r="AD76" s="18">
        <v>22</v>
      </c>
    </row>
    <row r="77" spans="1:30">
      <c r="A77" s="17">
        <v>18</v>
      </c>
      <c r="B77" s="1">
        <v>16</v>
      </c>
      <c r="C77" s="2">
        <v>43064</v>
      </c>
      <c r="D77" s="3" t="s">
        <v>170</v>
      </c>
      <c r="E77" s="4" t="s">
        <v>90</v>
      </c>
      <c r="F77" s="5"/>
      <c r="G77" s="4" t="s">
        <v>92</v>
      </c>
      <c r="H77" s="5" t="s">
        <v>171</v>
      </c>
      <c r="I77" s="3">
        <v>1</v>
      </c>
      <c r="J77" s="6">
        <v>1.3819444444444444</v>
      </c>
      <c r="K77" s="3">
        <v>10</v>
      </c>
      <c r="L77" s="3">
        <v>18</v>
      </c>
      <c r="M77" s="3">
        <v>0.55600000000000005</v>
      </c>
      <c r="N77" s="3">
        <v>8</v>
      </c>
      <c r="O77" s="3">
        <v>12</v>
      </c>
      <c r="P77" s="3">
        <v>0.66700000000000004</v>
      </c>
      <c r="Q77" s="3">
        <v>1</v>
      </c>
      <c r="R77" s="3">
        <v>1</v>
      </c>
      <c r="S77" s="3">
        <v>1</v>
      </c>
      <c r="T77" s="3">
        <v>2</v>
      </c>
      <c r="U77" s="3">
        <v>3</v>
      </c>
      <c r="V77" s="3">
        <v>5</v>
      </c>
      <c r="W77" s="3">
        <v>1</v>
      </c>
      <c r="X77" s="3">
        <v>0</v>
      </c>
      <c r="Y77" s="3">
        <v>0</v>
      </c>
      <c r="Z77" s="3">
        <v>1</v>
      </c>
      <c r="AA77" s="3">
        <v>2</v>
      </c>
      <c r="AB77" s="3">
        <v>29</v>
      </c>
      <c r="AC77" s="3">
        <v>21.6</v>
      </c>
      <c r="AD77" s="18">
        <v>13</v>
      </c>
    </row>
    <row r="78" spans="1:30">
      <c r="A78" s="17">
        <v>19</v>
      </c>
      <c r="B78" s="1">
        <v>17</v>
      </c>
      <c r="C78" s="2">
        <v>43066</v>
      </c>
      <c r="D78" s="3" t="s">
        <v>172</v>
      </c>
      <c r="E78" s="4" t="s">
        <v>90</v>
      </c>
      <c r="F78" s="5"/>
      <c r="G78" s="4" t="s">
        <v>124</v>
      </c>
      <c r="H78" s="5" t="s">
        <v>173</v>
      </c>
      <c r="I78" s="3">
        <v>1</v>
      </c>
      <c r="J78" s="6">
        <v>1.5222222222222221</v>
      </c>
      <c r="K78" s="3">
        <v>4</v>
      </c>
      <c r="L78" s="3">
        <v>16</v>
      </c>
      <c r="M78" s="3">
        <v>0.25</v>
      </c>
      <c r="N78" s="3">
        <v>1</v>
      </c>
      <c r="O78" s="3">
        <v>4</v>
      </c>
      <c r="P78" s="3">
        <v>0.25</v>
      </c>
      <c r="Q78" s="3">
        <v>2</v>
      </c>
      <c r="R78" s="3">
        <v>2</v>
      </c>
      <c r="S78" s="3">
        <v>1</v>
      </c>
      <c r="T78" s="3">
        <v>1</v>
      </c>
      <c r="U78" s="3">
        <v>1</v>
      </c>
      <c r="V78" s="3">
        <v>2</v>
      </c>
      <c r="W78" s="3">
        <v>3</v>
      </c>
      <c r="X78" s="3">
        <v>1</v>
      </c>
      <c r="Y78" s="3">
        <v>0</v>
      </c>
      <c r="Z78" s="3">
        <v>2</v>
      </c>
      <c r="AA78" s="3">
        <v>0</v>
      </c>
      <c r="AB78" s="3">
        <v>11</v>
      </c>
      <c r="AC78" s="3">
        <v>3.5</v>
      </c>
      <c r="AD78" s="18">
        <v>-29</v>
      </c>
    </row>
    <row r="79" spans="1:30">
      <c r="A79" s="17">
        <v>20</v>
      </c>
      <c r="B79" s="1">
        <v>18</v>
      </c>
      <c r="C79" s="2">
        <v>43068</v>
      </c>
      <c r="D79" s="3" t="s">
        <v>174</v>
      </c>
      <c r="E79" s="4" t="s">
        <v>90</v>
      </c>
      <c r="F79" s="5"/>
      <c r="G79" s="4" t="s">
        <v>148</v>
      </c>
      <c r="H79" s="5" t="s">
        <v>26</v>
      </c>
      <c r="I79" s="3">
        <v>1</v>
      </c>
      <c r="J79" s="6">
        <v>1.2631944444444445</v>
      </c>
      <c r="K79" s="3">
        <v>4</v>
      </c>
      <c r="L79" s="3">
        <v>12</v>
      </c>
      <c r="M79" s="3">
        <v>0.33300000000000002</v>
      </c>
      <c r="N79" s="3">
        <v>0</v>
      </c>
      <c r="O79" s="3">
        <v>5</v>
      </c>
      <c r="P79" s="3">
        <v>0</v>
      </c>
      <c r="Q79" s="3">
        <v>0</v>
      </c>
      <c r="R79" s="3">
        <v>0</v>
      </c>
      <c r="S79" s="3"/>
      <c r="T79" s="3">
        <v>0</v>
      </c>
      <c r="U79" s="3">
        <v>0</v>
      </c>
      <c r="V79" s="3">
        <v>0</v>
      </c>
      <c r="W79" s="3">
        <v>4</v>
      </c>
      <c r="X79" s="3">
        <v>0</v>
      </c>
      <c r="Y79" s="3">
        <v>1</v>
      </c>
      <c r="Z79" s="3">
        <v>1</v>
      </c>
      <c r="AA79" s="3">
        <v>4</v>
      </c>
      <c r="AB79" s="3">
        <v>8</v>
      </c>
      <c r="AC79" s="3">
        <v>2.1</v>
      </c>
      <c r="AD79" s="18">
        <v>-8</v>
      </c>
    </row>
    <row r="80" spans="1:30">
      <c r="A80" s="17">
        <v>21</v>
      </c>
      <c r="B80" s="1">
        <v>19</v>
      </c>
      <c r="C80" s="2">
        <v>43069</v>
      </c>
      <c r="D80" s="3" t="s">
        <v>175</v>
      </c>
      <c r="E80" s="4" t="s">
        <v>90</v>
      </c>
      <c r="F80" s="5" t="s">
        <v>2</v>
      </c>
      <c r="G80" s="4" t="s">
        <v>112</v>
      </c>
      <c r="H80" s="5" t="s">
        <v>13</v>
      </c>
      <c r="I80" s="3">
        <v>1</v>
      </c>
      <c r="J80" s="6">
        <v>1.3847222222222222</v>
      </c>
      <c r="K80" s="3">
        <v>5</v>
      </c>
      <c r="L80" s="3">
        <v>15</v>
      </c>
      <c r="M80" s="3">
        <v>0.33300000000000002</v>
      </c>
      <c r="N80" s="3">
        <v>4</v>
      </c>
      <c r="O80" s="3">
        <v>6</v>
      </c>
      <c r="P80" s="3">
        <v>0.66700000000000004</v>
      </c>
      <c r="Q80" s="3">
        <v>3</v>
      </c>
      <c r="R80" s="3">
        <v>3</v>
      </c>
      <c r="S80" s="3">
        <v>1</v>
      </c>
      <c r="T80" s="3">
        <v>0</v>
      </c>
      <c r="U80" s="3">
        <v>3</v>
      </c>
      <c r="V80" s="3">
        <v>3</v>
      </c>
      <c r="W80" s="3">
        <v>5</v>
      </c>
      <c r="X80" s="3">
        <v>1</v>
      </c>
      <c r="Y80" s="3">
        <v>1</v>
      </c>
      <c r="Z80" s="3">
        <v>2</v>
      </c>
      <c r="AA80" s="3">
        <v>1</v>
      </c>
      <c r="AB80" s="3">
        <v>17</v>
      </c>
      <c r="AC80" s="3">
        <v>12.2</v>
      </c>
      <c r="AD80" s="18">
        <v>-2</v>
      </c>
    </row>
    <row r="81" spans="1:30">
      <c r="A81" s="17">
        <v>22</v>
      </c>
      <c r="B81" s="1">
        <v>20</v>
      </c>
      <c r="C81" s="2">
        <v>43071</v>
      </c>
      <c r="D81" s="3" t="s">
        <v>176</v>
      </c>
      <c r="E81" s="4" t="s">
        <v>90</v>
      </c>
      <c r="F81" s="5"/>
      <c r="G81" s="4" t="s">
        <v>85</v>
      </c>
      <c r="H81" s="5" t="s">
        <v>26</v>
      </c>
      <c r="I81" s="3">
        <v>1</v>
      </c>
      <c r="J81" s="6">
        <v>1.4826388888888891</v>
      </c>
      <c r="K81" s="3">
        <v>6</v>
      </c>
      <c r="L81" s="3">
        <v>10</v>
      </c>
      <c r="M81" s="3">
        <v>0.6</v>
      </c>
      <c r="N81" s="3">
        <v>1</v>
      </c>
      <c r="O81" s="3">
        <v>3</v>
      </c>
      <c r="P81" s="3">
        <v>0.33300000000000002</v>
      </c>
      <c r="Q81" s="3">
        <v>5</v>
      </c>
      <c r="R81" s="3">
        <v>6</v>
      </c>
      <c r="S81" s="3">
        <v>0.83299999999999996</v>
      </c>
      <c r="T81" s="3">
        <v>0</v>
      </c>
      <c r="U81" s="3">
        <v>2</v>
      </c>
      <c r="V81" s="3">
        <v>2</v>
      </c>
      <c r="W81" s="3">
        <v>7</v>
      </c>
      <c r="X81" s="3">
        <v>1</v>
      </c>
      <c r="Y81" s="3">
        <v>0</v>
      </c>
      <c r="Z81" s="3">
        <v>1</v>
      </c>
      <c r="AA81" s="3">
        <v>3</v>
      </c>
      <c r="AB81" s="3">
        <v>18</v>
      </c>
      <c r="AC81" s="3">
        <v>17.3</v>
      </c>
      <c r="AD81" s="18">
        <v>-8</v>
      </c>
    </row>
    <row r="82" spans="1:30">
      <c r="A82" s="17">
        <v>23</v>
      </c>
      <c r="B82" s="1">
        <v>21</v>
      </c>
      <c r="C82" s="2">
        <v>43073</v>
      </c>
      <c r="D82" s="3" t="s">
        <v>177</v>
      </c>
      <c r="E82" s="4" t="s">
        <v>90</v>
      </c>
      <c r="F82" s="5"/>
      <c r="G82" s="4" t="s">
        <v>39</v>
      </c>
      <c r="H82" s="5" t="s">
        <v>178</v>
      </c>
      <c r="I82" s="3">
        <v>1</v>
      </c>
      <c r="J82" s="6">
        <v>1.3944444444444446</v>
      </c>
      <c r="K82" s="3">
        <v>9</v>
      </c>
      <c r="L82" s="3">
        <v>16</v>
      </c>
      <c r="M82" s="3">
        <v>0.56299999999999994</v>
      </c>
      <c r="N82" s="3">
        <v>3</v>
      </c>
      <c r="O82" s="3">
        <v>10</v>
      </c>
      <c r="P82" s="3">
        <v>0.3</v>
      </c>
      <c r="Q82" s="3">
        <v>4</v>
      </c>
      <c r="R82" s="3">
        <v>4</v>
      </c>
      <c r="S82" s="3">
        <v>1</v>
      </c>
      <c r="T82" s="3">
        <v>0</v>
      </c>
      <c r="U82" s="3">
        <v>1</v>
      </c>
      <c r="V82" s="3">
        <v>1</v>
      </c>
      <c r="W82" s="3">
        <v>1</v>
      </c>
      <c r="X82" s="3">
        <v>1</v>
      </c>
      <c r="Y82" s="3">
        <v>0</v>
      </c>
      <c r="Z82" s="3">
        <v>2</v>
      </c>
      <c r="AA82" s="3">
        <v>3</v>
      </c>
      <c r="AB82" s="3">
        <v>25</v>
      </c>
      <c r="AC82" s="3">
        <v>16.2</v>
      </c>
      <c r="AD82" s="18">
        <v>-19</v>
      </c>
    </row>
    <row r="83" spans="1:30">
      <c r="A83" s="17">
        <v>24</v>
      </c>
      <c r="B83" s="1">
        <v>22</v>
      </c>
      <c r="C83" s="2">
        <v>43076</v>
      </c>
      <c r="D83" s="3" t="s">
        <v>179</v>
      </c>
      <c r="E83" s="4" t="s">
        <v>90</v>
      </c>
      <c r="F83" s="5"/>
      <c r="G83" s="4" t="s">
        <v>46</v>
      </c>
      <c r="H83" s="5" t="s">
        <v>10</v>
      </c>
      <c r="I83" s="3">
        <v>1</v>
      </c>
      <c r="J83" s="6">
        <v>1.377777777777778</v>
      </c>
      <c r="K83" s="3">
        <v>5</v>
      </c>
      <c r="L83" s="3">
        <v>13</v>
      </c>
      <c r="M83" s="3">
        <v>0.38500000000000001</v>
      </c>
      <c r="N83" s="3">
        <v>2</v>
      </c>
      <c r="O83" s="3">
        <v>7</v>
      </c>
      <c r="P83" s="3">
        <v>0.28599999999999998</v>
      </c>
      <c r="Q83" s="3">
        <v>3</v>
      </c>
      <c r="R83" s="3">
        <v>3</v>
      </c>
      <c r="S83" s="3">
        <v>1</v>
      </c>
      <c r="T83" s="3">
        <v>0</v>
      </c>
      <c r="U83" s="3">
        <v>2</v>
      </c>
      <c r="V83" s="3">
        <v>2</v>
      </c>
      <c r="W83" s="3">
        <v>2</v>
      </c>
      <c r="X83" s="3">
        <v>0</v>
      </c>
      <c r="Y83" s="3">
        <v>0</v>
      </c>
      <c r="Z83" s="3">
        <v>4</v>
      </c>
      <c r="AA83" s="3">
        <v>4</v>
      </c>
      <c r="AB83" s="3">
        <v>15</v>
      </c>
      <c r="AC83" s="3">
        <v>4.3</v>
      </c>
      <c r="AD83" s="18">
        <v>-10</v>
      </c>
    </row>
    <row r="84" spans="1:30">
      <c r="A84" s="17">
        <v>25</v>
      </c>
      <c r="B84" s="1">
        <v>23</v>
      </c>
      <c r="C84" s="2">
        <v>43078</v>
      </c>
      <c r="D84" s="3" t="s">
        <v>180</v>
      </c>
      <c r="E84" s="4" t="s">
        <v>90</v>
      </c>
      <c r="F84" s="5" t="s">
        <v>2</v>
      </c>
      <c r="G84" s="4" t="s">
        <v>124</v>
      </c>
      <c r="H84" s="5" t="s">
        <v>7</v>
      </c>
      <c r="I84" s="3">
        <v>1</v>
      </c>
      <c r="J84" s="6">
        <v>1.5131944444444445</v>
      </c>
      <c r="K84" s="3">
        <v>6</v>
      </c>
      <c r="L84" s="3">
        <v>13</v>
      </c>
      <c r="M84" s="3">
        <v>0.46200000000000002</v>
      </c>
      <c r="N84" s="3">
        <v>4</v>
      </c>
      <c r="O84" s="3">
        <v>9</v>
      </c>
      <c r="P84" s="3">
        <v>0.44400000000000001</v>
      </c>
      <c r="Q84" s="3">
        <v>3</v>
      </c>
      <c r="R84" s="3">
        <v>3</v>
      </c>
      <c r="S84" s="3">
        <v>1</v>
      </c>
      <c r="T84" s="3">
        <v>0</v>
      </c>
      <c r="U84" s="3">
        <v>1</v>
      </c>
      <c r="V84" s="3">
        <v>1</v>
      </c>
      <c r="W84" s="3">
        <v>2</v>
      </c>
      <c r="X84" s="3">
        <v>2</v>
      </c>
      <c r="Y84" s="3">
        <v>0</v>
      </c>
      <c r="Z84" s="3">
        <v>1</v>
      </c>
      <c r="AA84" s="3">
        <v>2</v>
      </c>
      <c r="AB84" s="3">
        <v>19</v>
      </c>
      <c r="AC84" s="3">
        <v>14.2</v>
      </c>
      <c r="AD84" s="18">
        <v>-11</v>
      </c>
    </row>
    <row r="85" spans="1:30">
      <c r="A85" s="17">
        <v>26</v>
      </c>
      <c r="B85" s="1">
        <v>24</v>
      </c>
      <c r="C85" s="2">
        <v>43079</v>
      </c>
      <c r="D85" s="3" t="s">
        <v>181</v>
      </c>
      <c r="E85" s="4" t="s">
        <v>90</v>
      </c>
      <c r="F85" s="5" t="s">
        <v>2</v>
      </c>
      <c r="G85" s="4" t="s">
        <v>1</v>
      </c>
      <c r="H85" s="5" t="s">
        <v>7</v>
      </c>
      <c r="I85" s="3">
        <v>1</v>
      </c>
      <c r="J85" s="6">
        <v>1.471527777777778</v>
      </c>
      <c r="K85" s="3">
        <v>8</v>
      </c>
      <c r="L85" s="3">
        <v>14</v>
      </c>
      <c r="M85" s="3">
        <v>0.57099999999999995</v>
      </c>
      <c r="N85" s="3">
        <v>3</v>
      </c>
      <c r="O85" s="3">
        <v>7</v>
      </c>
      <c r="P85" s="3">
        <v>0.42899999999999999</v>
      </c>
      <c r="Q85" s="3">
        <v>9</v>
      </c>
      <c r="R85" s="3">
        <v>9</v>
      </c>
      <c r="S85" s="3">
        <v>1</v>
      </c>
      <c r="T85" s="3">
        <v>0</v>
      </c>
      <c r="U85" s="3">
        <v>3</v>
      </c>
      <c r="V85" s="3">
        <v>3</v>
      </c>
      <c r="W85" s="3">
        <v>4</v>
      </c>
      <c r="X85" s="3">
        <v>0</v>
      </c>
      <c r="Y85" s="3">
        <v>0</v>
      </c>
      <c r="Z85" s="3">
        <v>3</v>
      </c>
      <c r="AA85" s="3">
        <v>2</v>
      </c>
      <c r="AB85" s="3">
        <v>28</v>
      </c>
      <c r="AC85" s="3">
        <v>21.3</v>
      </c>
      <c r="AD85" s="18">
        <v>-3</v>
      </c>
    </row>
    <row r="86" spans="1:30">
      <c r="A86" s="17">
        <v>27</v>
      </c>
      <c r="B86" s="1">
        <v>25</v>
      </c>
      <c r="C86" s="2">
        <v>43081</v>
      </c>
      <c r="D86" s="3" t="s">
        <v>182</v>
      </c>
      <c r="E86" s="4" t="s">
        <v>90</v>
      </c>
      <c r="F86" s="5" t="s">
        <v>2</v>
      </c>
      <c r="G86" s="4" t="s">
        <v>94</v>
      </c>
      <c r="H86" s="5" t="s">
        <v>114</v>
      </c>
      <c r="I86" s="3">
        <v>1</v>
      </c>
      <c r="J86" s="6">
        <v>1.4604166666666665</v>
      </c>
      <c r="K86" s="3">
        <v>6</v>
      </c>
      <c r="L86" s="3">
        <v>15</v>
      </c>
      <c r="M86" s="3">
        <v>0.4</v>
      </c>
      <c r="N86" s="3">
        <v>3</v>
      </c>
      <c r="O86" s="3">
        <v>9</v>
      </c>
      <c r="P86" s="3">
        <v>0.33300000000000002</v>
      </c>
      <c r="Q86" s="3">
        <v>11</v>
      </c>
      <c r="R86" s="3">
        <v>11</v>
      </c>
      <c r="S86" s="3">
        <v>1</v>
      </c>
      <c r="T86" s="3">
        <v>0</v>
      </c>
      <c r="U86" s="3">
        <v>2</v>
      </c>
      <c r="V86" s="3">
        <v>2</v>
      </c>
      <c r="W86" s="3">
        <v>3</v>
      </c>
      <c r="X86" s="3">
        <v>0</v>
      </c>
      <c r="Y86" s="3">
        <v>0</v>
      </c>
      <c r="Z86" s="3">
        <v>3</v>
      </c>
      <c r="AA86" s="3">
        <v>2</v>
      </c>
      <c r="AB86" s="3">
        <v>26</v>
      </c>
      <c r="AC86" s="3">
        <v>16.8</v>
      </c>
      <c r="AD86" s="18">
        <v>11</v>
      </c>
    </row>
    <row r="87" spans="1:30">
      <c r="A87" s="17">
        <v>28</v>
      </c>
      <c r="B87" s="1">
        <v>26</v>
      </c>
      <c r="C87" s="2">
        <v>43084</v>
      </c>
      <c r="D87" s="3" t="s">
        <v>183</v>
      </c>
      <c r="E87" s="4" t="s">
        <v>90</v>
      </c>
      <c r="F87" s="5"/>
      <c r="G87" s="4" t="s">
        <v>18</v>
      </c>
      <c r="H87" s="5" t="s">
        <v>86</v>
      </c>
      <c r="I87" s="3">
        <v>1</v>
      </c>
      <c r="J87" s="6">
        <v>2.1048611111111111</v>
      </c>
      <c r="K87" s="3">
        <v>7</v>
      </c>
      <c r="L87" s="3">
        <v>18</v>
      </c>
      <c r="M87" s="3">
        <v>0.38900000000000001</v>
      </c>
      <c r="N87" s="3">
        <v>4</v>
      </c>
      <c r="O87" s="3">
        <v>13</v>
      </c>
      <c r="P87" s="3">
        <v>0.308</v>
      </c>
      <c r="Q87" s="3">
        <v>1</v>
      </c>
      <c r="R87" s="3">
        <v>1</v>
      </c>
      <c r="S87" s="3">
        <v>1</v>
      </c>
      <c r="T87" s="3">
        <v>0</v>
      </c>
      <c r="U87" s="3">
        <v>3</v>
      </c>
      <c r="V87" s="3">
        <v>3</v>
      </c>
      <c r="W87" s="3">
        <v>6</v>
      </c>
      <c r="X87" s="3">
        <v>0</v>
      </c>
      <c r="Y87" s="3">
        <v>0</v>
      </c>
      <c r="Z87" s="3">
        <v>0</v>
      </c>
      <c r="AA87" s="3">
        <v>2</v>
      </c>
      <c r="AB87" s="3">
        <v>19</v>
      </c>
      <c r="AC87" s="3">
        <v>13.5</v>
      </c>
      <c r="AD87" s="18">
        <v>-3</v>
      </c>
    </row>
    <row r="88" spans="1:30">
      <c r="A88" s="17">
        <v>29</v>
      </c>
      <c r="B88" s="1">
        <v>27</v>
      </c>
      <c r="C88" s="2">
        <v>43087</v>
      </c>
      <c r="D88" s="3" t="s">
        <v>184</v>
      </c>
      <c r="E88" s="4" t="s">
        <v>90</v>
      </c>
      <c r="F88" s="5" t="s">
        <v>2</v>
      </c>
      <c r="G88" s="4" t="s">
        <v>109</v>
      </c>
      <c r="H88" s="5" t="s">
        <v>86</v>
      </c>
      <c r="I88" s="3">
        <v>1</v>
      </c>
      <c r="J88" s="6">
        <v>1.465972222222222</v>
      </c>
      <c r="K88" s="3">
        <v>4</v>
      </c>
      <c r="L88" s="3">
        <v>11</v>
      </c>
      <c r="M88" s="3">
        <v>0.36399999999999999</v>
      </c>
      <c r="N88" s="3">
        <v>2</v>
      </c>
      <c r="O88" s="3">
        <v>4</v>
      </c>
      <c r="P88" s="3">
        <v>0.5</v>
      </c>
      <c r="Q88" s="3">
        <v>2</v>
      </c>
      <c r="R88" s="3">
        <v>2</v>
      </c>
      <c r="S88" s="3">
        <v>1</v>
      </c>
      <c r="T88" s="3">
        <v>0</v>
      </c>
      <c r="U88" s="3">
        <v>2</v>
      </c>
      <c r="V88" s="3">
        <v>2</v>
      </c>
      <c r="W88" s="3">
        <v>4</v>
      </c>
      <c r="X88" s="3">
        <v>0</v>
      </c>
      <c r="Y88" s="3">
        <v>0</v>
      </c>
      <c r="Z88" s="3">
        <v>5</v>
      </c>
      <c r="AA88" s="3">
        <v>1</v>
      </c>
      <c r="AB88" s="3">
        <v>12</v>
      </c>
      <c r="AC88" s="3">
        <v>3.9</v>
      </c>
      <c r="AD88" s="18">
        <v>-18</v>
      </c>
    </row>
    <row r="89" spans="1:30">
      <c r="A89" s="17">
        <v>30</v>
      </c>
      <c r="B89" s="1">
        <v>28</v>
      </c>
      <c r="C89" s="2">
        <v>43088</v>
      </c>
      <c r="D89" s="3" t="s">
        <v>185</v>
      </c>
      <c r="E89" s="4" t="s">
        <v>90</v>
      </c>
      <c r="F89" s="5"/>
      <c r="G89" s="4" t="s">
        <v>105</v>
      </c>
      <c r="H89" s="5" t="s">
        <v>28</v>
      </c>
      <c r="I89" s="3">
        <v>1</v>
      </c>
      <c r="J89" s="7">
        <v>0.84375</v>
      </c>
      <c r="K89" s="3">
        <v>3</v>
      </c>
      <c r="L89" s="3">
        <v>10</v>
      </c>
      <c r="M89" s="3">
        <v>0.3</v>
      </c>
      <c r="N89" s="3">
        <v>2</v>
      </c>
      <c r="O89" s="3">
        <v>5</v>
      </c>
      <c r="P89" s="3">
        <v>0.4</v>
      </c>
      <c r="Q89" s="3">
        <v>0</v>
      </c>
      <c r="R89" s="3">
        <v>0</v>
      </c>
      <c r="S89" s="3"/>
      <c r="T89" s="3">
        <v>0</v>
      </c>
      <c r="U89" s="3">
        <v>2</v>
      </c>
      <c r="V89" s="3">
        <v>2</v>
      </c>
      <c r="W89" s="3">
        <v>1</v>
      </c>
      <c r="X89" s="3">
        <v>0</v>
      </c>
      <c r="Y89" s="3">
        <v>0</v>
      </c>
      <c r="Z89" s="3">
        <v>1</v>
      </c>
      <c r="AA89" s="3">
        <v>1</v>
      </c>
      <c r="AB89" s="3">
        <v>8</v>
      </c>
      <c r="AC89" s="3">
        <v>2.1</v>
      </c>
      <c r="AD89" s="18">
        <v>13</v>
      </c>
    </row>
    <row r="90" spans="1:30">
      <c r="A90" s="17">
        <v>33</v>
      </c>
      <c r="B90" s="1">
        <v>29</v>
      </c>
      <c r="C90" s="2">
        <v>43094</v>
      </c>
      <c r="D90" s="3" t="s">
        <v>187</v>
      </c>
      <c r="E90" s="4" t="s">
        <v>90</v>
      </c>
      <c r="F90" s="5" t="s">
        <v>2</v>
      </c>
      <c r="G90" s="4" t="s">
        <v>111</v>
      </c>
      <c r="H90" s="5" t="s">
        <v>113</v>
      </c>
      <c r="I90" s="3">
        <v>1</v>
      </c>
      <c r="J90" s="6">
        <v>1.1354166666666667</v>
      </c>
      <c r="K90" s="3">
        <v>6</v>
      </c>
      <c r="L90" s="3">
        <v>10</v>
      </c>
      <c r="M90" s="3">
        <v>0.6</v>
      </c>
      <c r="N90" s="3">
        <v>4</v>
      </c>
      <c r="O90" s="3">
        <v>8</v>
      </c>
      <c r="P90" s="3">
        <v>0.5</v>
      </c>
      <c r="Q90" s="3">
        <v>8</v>
      </c>
      <c r="R90" s="3">
        <v>8</v>
      </c>
      <c r="S90" s="3">
        <v>1</v>
      </c>
      <c r="T90" s="3">
        <v>1</v>
      </c>
      <c r="U90" s="3">
        <v>5</v>
      </c>
      <c r="V90" s="3">
        <v>6</v>
      </c>
      <c r="W90" s="3">
        <v>2</v>
      </c>
      <c r="X90" s="3">
        <v>2</v>
      </c>
      <c r="Y90" s="3">
        <v>0</v>
      </c>
      <c r="Z90" s="3">
        <v>2</v>
      </c>
      <c r="AA90" s="3">
        <v>2</v>
      </c>
      <c r="AB90" s="3">
        <v>24</v>
      </c>
      <c r="AC90" s="3">
        <v>22.2</v>
      </c>
      <c r="AD90" s="18">
        <v>25</v>
      </c>
    </row>
    <row r="91" spans="1:30">
      <c r="A91" s="17">
        <v>34</v>
      </c>
      <c r="B91" s="1">
        <v>30</v>
      </c>
      <c r="C91" s="2">
        <v>43097</v>
      </c>
      <c r="D91" s="3" t="s">
        <v>188</v>
      </c>
      <c r="E91" s="4" t="s">
        <v>90</v>
      </c>
      <c r="F91" s="5" t="s">
        <v>2</v>
      </c>
      <c r="G91" s="4" t="s">
        <v>36</v>
      </c>
      <c r="H91" s="5" t="s">
        <v>47</v>
      </c>
      <c r="I91" s="3">
        <v>1</v>
      </c>
      <c r="J91" s="6">
        <v>1.3395833333333333</v>
      </c>
      <c r="K91" s="3">
        <v>7</v>
      </c>
      <c r="L91" s="3">
        <v>18</v>
      </c>
      <c r="M91" s="3">
        <v>0.38900000000000001</v>
      </c>
      <c r="N91" s="3">
        <v>4</v>
      </c>
      <c r="O91" s="3">
        <v>9</v>
      </c>
      <c r="P91" s="3">
        <v>0.44400000000000001</v>
      </c>
      <c r="Q91" s="3">
        <v>1</v>
      </c>
      <c r="R91" s="3">
        <v>1</v>
      </c>
      <c r="S91" s="3">
        <v>1</v>
      </c>
      <c r="T91" s="3">
        <v>0</v>
      </c>
      <c r="U91" s="3">
        <v>1</v>
      </c>
      <c r="V91" s="3">
        <v>1</v>
      </c>
      <c r="W91" s="3">
        <v>2</v>
      </c>
      <c r="X91" s="3">
        <v>0</v>
      </c>
      <c r="Y91" s="3">
        <v>0</v>
      </c>
      <c r="Z91" s="3">
        <v>0</v>
      </c>
      <c r="AA91" s="3">
        <v>3</v>
      </c>
      <c r="AB91" s="3">
        <v>19</v>
      </c>
      <c r="AC91" s="3">
        <v>9.6999999999999993</v>
      </c>
      <c r="AD91" s="18">
        <v>3</v>
      </c>
    </row>
    <row r="92" spans="1:30">
      <c r="A92" s="17">
        <v>35</v>
      </c>
      <c r="B92" s="1">
        <v>31</v>
      </c>
      <c r="C92" s="2">
        <v>43099</v>
      </c>
      <c r="D92" s="3" t="s">
        <v>189</v>
      </c>
      <c r="E92" s="4" t="s">
        <v>90</v>
      </c>
      <c r="F92" s="5" t="s">
        <v>2</v>
      </c>
      <c r="G92" s="4" t="s">
        <v>15</v>
      </c>
      <c r="H92" s="5" t="s">
        <v>26</v>
      </c>
      <c r="I92" s="3">
        <v>1</v>
      </c>
      <c r="J92" s="6">
        <v>1.0743055555555556</v>
      </c>
      <c r="K92" s="3">
        <v>8</v>
      </c>
      <c r="L92" s="3">
        <v>15</v>
      </c>
      <c r="M92" s="3">
        <v>0.53300000000000003</v>
      </c>
      <c r="N92" s="3">
        <v>2</v>
      </c>
      <c r="O92" s="3">
        <v>4</v>
      </c>
      <c r="P92" s="3">
        <v>0.5</v>
      </c>
      <c r="Q92" s="3">
        <v>0</v>
      </c>
      <c r="R92" s="3">
        <v>0</v>
      </c>
      <c r="S92" s="3"/>
      <c r="T92" s="3">
        <v>0</v>
      </c>
      <c r="U92" s="3">
        <v>1</v>
      </c>
      <c r="V92" s="3">
        <v>1</v>
      </c>
      <c r="W92" s="3">
        <v>2</v>
      </c>
      <c r="X92" s="3">
        <v>0</v>
      </c>
      <c r="Y92" s="3">
        <v>0</v>
      </c>
      <c r="Z92" s="3">
        <v>1</v>
      </c>
      <c r="AA92" s="3">
        <v>2</v>
      </c>
      <c r="AB92" s="3">
        <v>18</v>
      </c>
      <c r="AC92" s="3">
        <v>10.6</v>
      </c>
      <c r="AD92" s="18">
        <v>-6</v>
      </c>
    </row>
    <row r="93" spans="1:30">
      <c r="A93" s="17">
        <v>36</v>
      </c>
      <c r="B93" s="1">
        <v>32</v>
      </c>
      <c r="C93" s="2">
        <v>43100</v>
      </c>
      <c r="D93" s="3" t="s">
        <v>190</v>
      </c>
      <c r="E93" s="4" t="s">
        <v>90</v>
      </c>
      <c r="F93" s="5" t="s">
        <v>2</v>
      </c>
      <c r="G93" s="4" t="s">
        <v>39</v>
      </c>
      <c r="H93" s="5" t="s">
        <v>137</v>
      </c>
      <c r="I93" s="3">
        <v>1</v>
      </c>
      <c r="J93" s="6">
        <v>1.2006944444444445</v>
      </c>
      <c r="K93" s="3">
        <v>6</v>
      </c>
      <c r="L93" s="3">
        <v>13</v>
      </c>
      <c r="M93" s="3">
        <v>0.46200000000000002</v>
      </c>
      <c r="N93" s="3">
        <v>3</v>
      </c>
      <c r="O93" s="3">
        <v>8</v>
      </c>
      <c r="P93" s="3">
        <v>0.375</v>
      </c>
      <c r="Q93" s="3">
        <v>7</v>
      </c>
      <c r="R93" s="3">
        <v>8</v>
      </c>
      <c r="S93" s="3">
        <v>0.875</v>
      </c>
      <c r="T93" s="3">
        <v>0</v>
      </c>
      <c r="U93" s="3">
        <v>1</v>
      </c>
      <c r="V93" s="3">
        <v>1</v>
      </c>
      <c r="W93" s="3">
        <v>3</v>
      </c>
      <c r="X93" s="3">
        <v>0</v>
      </c>
      <c r="Y93" s="3">
        <v>0</v>
      </c>
      <c r="Z93" s="3">
        <v>0</v>
      </c>
      <c r="AA93" s="3">
        <v>5</v>
      </c>
      <c r="AB93" s="3">
        <v>22</v>
      </c>
      <c r="AC93" s="3">
        <v>15.3</v>
      </c>
      <c r="AD93" s="18">
        <v>23</v>
      </c>
    </row>
    <row r="94" spans="1:30">
      <c r="A94" s="17">
        <v>37</v>
      </c>
      <c r="B94" s="1">
        <v>33</v>
      </c>
      <c r="C94" s="2">
        <v>43103</v>
      </c>
      <c r="D94" s="3" t="s">
        <v>191</v>
      </c>
      <c r="E94" s="4" t="s">
        <v>90</v>
      </c>
      <c r="F94" s="5"/>
      <c r="G94" s="4" t="s">
        <v>120</v>
      </c>
      <c r="H94" s="5" t="s">
        <v>114</v>
      </c>
      <c r="I94" s="3">
        <v>1</v>
      </c>
      <c r="J94" s="6">
        <v>1.3423611111111111</v>
      </c>
      <c r="K94" s="3">
        <v>6</v>
      </c>
      <c r="L94" s="3">
        <v>12</v>
      </c>
      <c r="M94" s="3">
        <v>0.5</v>
      </c>
      <c r="N94" s="3">
        <v>3</v>
      </c>
      <c r="O94" s="3">
        <v>4</v>
      </c>
      <c r="P94" s="3">
        <v>0.75</v>
      </c>
      <c r="Q94" s="3">
        <v>5</v>
      </c>
      <c r="R94" s="3">
        <v>6</v>
      </c>
      <c r="S94" s="3">
        <v>0.83299999999999996</v>
      </c>
      <c r="T94" s="3">
        <v>0</v>
      </c>
      <c r="U94" s="3">
        <v>2</v>
      </c>
      <c r="V94" s="3">
        <v>2</v>
      </c>
      <c r="W94" s="3">
        <v>4</v>
      </c>
      <c r="X94" s="3">
        <v>0</v>
      </c>
      <c r="Y94" s="3">
        <v>0</v>
      </c>
      <c r="Z94" s="3">
        <v>1</v>
      </c>
      <c r="AA94" s="3">
        <v>0</v>
      </c>
      <c r="AB94" s="3">
        <v>20</v>
      </c>
      <c r="AC94" s="3">
        <v>16</v>
      </c>
      <c r="AD94" s="18">
        <v>11</v>
      </c>
    </row>
    <row r="95" spans="1:30">
      <c r="A95" s="17">
        <v>38</v>
      </c>
      <c r="B95" s="1">
        <v>34</v>
      </c>
      <c r="C95" s="2">
        <v>43105</v>
      </c>
      <c r="D95" s="3" t="s">
        <v>192</v>
      </c>
      <c r="E95" s="4" t="s">
        <v>90</v>
      </c>
      <c r="F95" s="5"/>
      <c r="G95" s="4" t="s">
        <v>85</v>
      </c>
      <c r="H95" s="5" t="s">
        <v>193</v>
      </c>
      <c r="I95" s="3">
        <v>1</v>
      </c>
      <c r="J95" s="6">
        <v>1.0201388888888889</v>
      </c>
      <c r="K95" s="3">
        <v>6</v>
      </c>
      <c r="L95" s="3">
        <v>11</v>
      </c>
      <c r="M95" s="3">
        <v>0.54500000000000004</v>
      </c>
      <c r="N95" s="3">
        <v>3</v>
      </c>
      <c r="O95" s="3">
        <v>8</v>
      </c>
      <c r="P95" s="3">
        <v>0.375</v>
      </c>
      <c r="Q95" s="3">
        <v>6</v>
      </c>
      <c r="R95" s="3">
        <v>6</v>
      </c>
      <c r="S95" s="3">
        <v>1</v>
      </c>
      <c r="T95" s="3">
        <v>0</v>
      </c>
      <c r="U95" s="3">
        <v>2</v>
      </c>
      <c r="V95" s="3">
        <v>2</v>
      </c>
      <c r="W95" s="3">
        <v>3</v>
      </c>
      <c r="X95" s="3">
        <v>0</v>
      </c>
      <c r="Y95" s="3">
        <v>0</v>
      </c>
      <c r="Z95" s="3">
        <v>0</v>
      </c>
      <c r="AA95" s="3">
        <v>0</v>
      </c>
      <c r="AB95" s="3">
        <v>21</v>
      </c>
      <c r="AC95" s="3">
        <v>18.399999999999999</v>
      </c>
      <c r="AD95" s="18">
        <v>33</v>
      </c>
    </row>
    <row r="96" spans="1:30">
      <c r="A96" s="17">
        <v>39</v>
      </c>
      <c r="B96" s="1">
        <v>35</v>
      </c>
      <c r="C96" s="2">
        <v>43111</v>
      </c>
      <c r="D96" s="3" t="s">
        <v>194</v>
      </c>
      <c r="E96" s="4" t="s">
        <v>90</v>
      </c>
      <c r="F96" s="5"/>
      <c r="G96" s="4" t="s">
        <v>112</v>
      </c>
      <c r="H96" s="5" t="s">
        <v>13</v>
      </c>
      <c r="I96" s="3">
        <v>1</v>
      </c>
      <c r="J96" s="6">
        <v>1.2534722222222221</v>
      </c>
      <c r="K96" s="3">
        <v>7</v>
      </c>
      <c r="L96" s="3">
        <v>12</v>
      </c>
      <c r="M96" s="3">
        <v>0.58299999999999996</v>
      </c>
      <c r="N96" s="3">
        <v>5</v>
      </c>
      <c r="O96" s="3">
        <v>9</v>
      </c>
      <c r="P96" s="3">
        <v>0.55600000000000005</v>
      </c>
      <c r="Q96" s="3">
        <v>3</v>
      </c>
      <c r="R96" s="3">
        <v>3</v>
      </c>
      <c r="S96" s="3">
        <v>1</v>
      </c>
      <c r="T96" s="3">
        <v>0</v>
      </c>
      <c r="U96" s="3">
        <v>7</v>
      </c>
      <c r="V96" s="3">
        <v>7</v>
      </c>
      <c r="W96" s="3">
        <v>3</v>
      </c>
      <c r="X96" s="3">
        <v>0</v>
      </c>
      <c r="Y96" s="3">
        <v>1</v>
      </c>
      <c r="Z96" s="3">
        <v>3</v>
      </c>
      <c r="AA96" s="3">
        <v>1</v>
      </c>
      <c r="AB96" s="3">
        <v>22</v>
      </c>
      <c r="AC96" s="3">
        <v>17.899999999999999</v>
      </c>
      <c r="AD96" s="18">
        <v>-6</v>
      </c>
    </row>
    <row r="97" spans="1:30">
      <c r="A97" s="17">
        <v>40</v>
      </c>
      <c r="B97" s="1">
        <v>36</v>
      </c>
      <c r="C97" s="2">
        <v>43115</v>
      </c>
      <c r="D97" s="3" t="s">
        <v>195</v>
      </c>
      <c r="E97" s="4" t="s">
        <v>90</v>
      </c>
      <c r="F97" s="5"/>
      <c r="G97" s="4" t="s">
        <v>3</v>
      </c>
      <c r="H97" s="5" t="s">
        <v>114</v>
      </c>
      <c r="I97" s="3">
        <v>1</v>
      </c>
      <c r="J97" s="6">
        <v>1.1479166666666667</v>
      </c>
      <c r="K97" s="3">
        <v>5</v>
      </c>
      <c r="L97" s="3">
        <v>10</v>
      </c>
      <c r="M97" s="3">
        <v>0.5</v>
      </c>
      <c r="N97" s="3">
        <v>2</v>
      </c>
      <c r="O97" s="3">
        <v>6</v>
      </c>
      <c r="P97" s="3">
        <v>0.33300000000000002</v>
      </c>
      <c r="Q97" s="3">
        <v>3</v>
      </c>
      <c r="R97" s="3">
        <v>3</v>
      </c>
      <c r="S97" s="3">
        <v>1</v>
      </c>
      <c r="T97" s="3">
        <v>0</v>
      </c>
      <c r="U97" s="3">
        <v>5</v>
      </c>
      <c r="V97" s="3">
        <v>5</v>
      </c>
      <c r="W97" s="3">
        <v>3</v>
      </c>
      <c r="X97" s="3">
        <v>1</v>
      </c>
      <c r="Y97" s="3">
        <v>0</v>
      </c>
      <c r="Z97" s="3">
        <v>1</v>
      </c>
      <c r="AA97" s="3">
        <v>1</v>
      </c>
      <c r="AB97" s="3">
        <v>15</v>
      </c>
      <c r="AC97" s="3">
        <v>13.2</v>
      </c>
      <c r="AD97" s="18">
        <v>1</v>
      </c>
    </row>
    <row r="98" spans="1:30">
      <c r="A98" s="17">
        <v>48</v>
      </c>
      <c r="B98" s="1">
        <v>37</v>
      </c>
      <c r="C98" s="2">
        <v>43131</v>
      </c>
      <c r="D98" s="3" t="s">
        <v>197</v>
      </c>
      <c r="E98" s="4" t="s">
        <v>90</v>
      </c>
      <c r="F98" s="5" t="s">
        <v>2</v>
      </c>
      <c r="G98" s="4" t="s">
        <v>20</v>
      </c>
      <c r="H98" s="5" t="s">
        <v>4</v>
      </c>
      <c r="I98" s="3">
        <v>1</v>
      </c>
      <c r="J98" s="6">
        <v>1.0993055555555555</v>
      </c>
      <c r="K98" s="3">
        <v>4</v>
      </c>
      <c r="L98" s="3">
        <v>10</v>
      </c>
      <c r="M98" s="3">
        <v>0.4</v>
      </c>
      <c r="N98" s="3">
        <v>3</v>
      </c>
      <c r="O98" s="3">
        <v>4</v>
      </c>
      <c r="P98" s="3">
        <v>0.75</v>
      </c>
      <c r="Q98" s="3">
        <v>9</v>
      </c>
      <c r="R98" s="3">
        <v>10</v>
      </c>
      <c r="S98" s="3">
        <v>0.9</v>
      </c>
      <c r="T98" s="3">
        <v>0</v>
      </c>
      <c r="U98" s="3">
        <v>2</v>
      </c>
      <c r="V98" s="3">
        <v>2</v>
      </c>
      <c r="W98" s="3">
        <v>0</v>
      </c>
      <c r="X98" s="3">
        <v>1</v>
      </c>
      <c r="Y98" s="3">
        <v>0</v>
      </c>
      <c r="Z98" s="3">
        <v>0</v>
      </c>
      <c r="AA98" s="3">
        <v>1</v>
      </c>
      <c r="AB98" s="3">
        <v>20</v>
      </c>
      <c r="AC98" s="3">
        <v>15.4</v>
      </c>
      <c r="AD98" s="18">
        <v>10</v>
      </c>
    </row>
    <row r="99" spans="1:30">
      <c r="A99" s="17">
        <v>49</v>
      </c>
      <c r="B99" s="1">
        <v>38</v>
      </c>
      <c r="C99" s="2">
        <v>43133</v>
      </c>
      <c r="D99" s="3" t="s">
        <v>198</v>
      </c>
      <c r="E99" s="4" t="s">
        <v>90</v>
      </c>
      <c r="F99" s="5"/>
      <c r="G99" s="4" t="s">
        <v>31</v>
      </c>
      <c r="H99" s="5" t="s">
        <v>114</v>
      </c>
      <c r="I99" s="3">
        <v>1</v>
      </c>
      <c r="J99" s="6">
        <v>1.1902777777777778</v>
      </c>
      <c r="K99" s="3">
        <v>5</v>
      </c>
      <c r="L99" s="3">
        <v>15</v>
      </c>
      <c r="M99" s="3">
        <v>0.33300000000000002</v>
      </c>
      <c r="N99" s="3">
        <v>0</v>
      </c>
      <c r="O99" s="3">
        <v>4</v>
      </c>
      <c r="P99" s="3">
        <v>0</v>
      </c>
      <c r="Q99" s="3">
        <v>3</v>
      </c>
      <c r="R99" s="3">
        <v>3</v>
      </c>
      <c r="S99" s="3">
        <v>1</v>
      </c>
      <c r="T99" s="3">
        <v>0</v>
      </c>
      <c r="U99" s="3">
        <v>0</v>
      </c>
      <c r="V99" s="3">
        <v>0</v>
      </c>
      <c r="W99" s="3">
        <v>3</v>
      </c>
      <c r="X99" s="3">
        <v>0</v>
      </c>
      <c r="Y99" s="3">
        <v>0</v>
      </c>
      <c r="Z99" s="3">
        <v>0</v>
      </c>
      <c r="AA99" s="3">
        <v>1</v>
      </c>
      <c r="AB99" s="3">
        <v>13</v>
      </c>
      <c r="AC99" s="3">
        <v>6.2</v>
      </c>
      <c r="AD99" s="18">
        <v>12</v>
      </c>
    </row>
    <row r="100" spans="1:30">
      <c r="A100" s="17">
        <v>50</v>
      </c>
      <c r="B100" s="1">
        <v>39</v>
      </c>
      <c r="C100" s="2">
        <v>43134</v>
      </c>
      <c r="D100" s="3" t="s">
        <v>199</v>
      </c>
      <c r="E100" s="4" t="s">
        <v>90</v>
      </c>
      <c r="F100" s="5" t="s">
        <v>2</v>
      </c>
      <c r="G100" s="4" t="s">
        <v>100</v>
      </c>
      <c r="H100" s="5" t="s">
        <v>4</v>
      </c>
      <c r="I100" s="3">
        <v>1</v>
      </c>
      <c r="J100" s="6">
        <v>1.1576388888888889</v>
      </c>
      <c r="K100" s="3">
        <v>1</v>
      </c>
      <c r="L100" s="3">
        <v>8</v>
      </c>
      <c r="M100" s="3">
        <v>0.125</v>
      </c>
      <c r="N100" s="3">
        <v>1</v>
      </c>
      <c r="O100" s="3">
        <v>6</v>
      </c>
      <c r="P100" s="3">
        <v>0.16700000000000001</v>
      </c>
      <c r="Q100" s="3">
        <v>3</v>
      </c>
      <c r="R100" s="3">
        <v>3</v>
      </c>
      <c r="S100" s="3">
        <v>1</v>
      </c>
      <c r="T100" s="3">
        <v>0</v>
      </c>
      <c r="U100" s="3">
        <v>3</v>
      </c>
      <c r="V100" s="3">
        <v>3</v>
      </c>
      <c r="W100" s="3">
        <v>2</v>
      </c>
      <c r="X100" s="3">
        <v>2</v>
      </c>
      <c r="Y100" s="3">
        <v>0</v>
      </c>
      <c r="Z100" s="3">
        <v>3</v>
      </c>
      <c r="AA100" s="3">
        <v>2</v>
      </c>
      <c r="AB100" s="3">
        <v>6</v>
      </c>
      <c r="AC100" s="3">
        <v>1.3</v>
      </c>
      <c r="AD100" s="18">
        <v>-13</v>
      </c>
    </row>
    <row r="101" spans="1:30">
      <c r="A101" s="17">
        <v>51</v>
      </c>
      <c r="B101" s="1">
        <v>40</v>
      </c>
      <c r="C101" s="2">
        <v>43137</v>
      </c>
      <c r="D101" s="3" t="s">
        <v>200</v>
      </c>
      <c r="E101" s="4" t="s">
        <v>90</v>
      </c>
      <c r="F101" s="5"/>
      <c r="G101" s="4" t="s">
        <v>148</v>
      </c>
      <c r="H101" s="5" t="s">
        <v>137</v>
      </c>
      <c r="I101" s="3">
        <v>1</v>
      </c>
      <c r="J101" s="6">
        <v>1.3923611111111109</v>
      </c>
      <c r="K101" s="3">
        <v>6</v>
      </c>
      <c r="L101" s="3">
        <v>9</v>
      </c>
      <c r="M101" s="3">
        <v>0.66700000000000004</v>
      </c>
      <c r="N101" s="3">
        <v>4</v>
      </c>
      <c r="O101" s="3">
        <v>5</v>
      </c>
      <c r="P101" s="3">
        <v>0.8</v>
      </c>
      <c r="Q101" s="3">
        <v>2</v>
      </c>
      <c r="R101" s="3">
        <v>2</v>
      </c>
      <c r="S101" s="3">
        <v>1</v>
      </c>
      <c r="T101" s="3">
        <v>0</v>
      </c>
      <c r="U101" s="3">
        <v>1</v>
      </c>
      <c r="V101" s="3">
        <v>1</v>
      </c>
      <c r="W101" s="3">
        <v>6</v>
      </c>
      <c r="X101" s="3">
        <v>0</v>
      </c>
      <c r="Y101" s="3">
        <v>0</v>
      </c>
      <c r="Z101" s="3">
        <v>2</v>
      </c>
      <c r="AA101" s="3">
        <v>3</v>
      </c>
      <c r="AB101" s="3">
        <v>18</v>
      </c>
      <c r="AC101" s="3">
        <v>15.4</v>
      </c>
      <c r="AD101" s="18">
        <v>7</v>
      </c>
    </row>
    <row r="102" spans="1:30">
      <c r="A102" s="17">
        <v>52</v>
      </c>
      <c r="B102" s="1">
        <v>41</v>
      </c>
      <c r="C102" s="2">
        <v>43140</v>
      </c>
      <c r="D102" s="3" t="s">
        <v>201</v>
      </c>
      <c r="E102" s="4" t="s">
        <v>90</v>
      </c>
      <c r="F102" s="5"/>
      <c r="G102" s="4" t="s">
        <v>1</v>
      </c>
      <c r="H102" s="5" t="s">
        <v>202</v>
      </c>
      <c r="I102" s="3">
        <v>1</v>
      </c>
      <c r="J102" s="7">
        <v>0.98333333333333339</v>
      </c>
      <c r="K102" s="3">
        <v>6</v>
      </c>
      <c r="L102" s="3">
        <v>10</v>
      </c>
      <c r="M102" s="3">
        <v>0.6</v>
      </c>
      <c r="N102" s="3">
        <v>3</v>
      </c>
      <c r="O102" s="3">
        <v>6</v>
      </c>
      <c r="P102" s="3">
        <v>0.5</v>
      </c>
      <c r="Q102" s="3">
        <v>0</v>
      </c>
      <c r="R102" s="3">
        <v>0</v>
      </c>
      <c r="S102" s="3"/>
      <c r="T102" s="3">
        <v>0</v>
      </c>
      <c r="U102" s="3">
        <v>7</v>
      </c>
      <c r="V102" s="3">
        <v>7</v>
      </c>
      <c r="W102" s="3">
        <v>2</v>
      </c>
      <c r="X102" s="3">
        <v>2</v>
      </c>
      <c r="Y102" s="3">
        <v>0</v>
      </c>
      <c r="Z102" s="3">
        <v>1</v>
      </c>
      <c r="AA102" s="3">
        <v>2</v>
      </c>
      <c r="AB102" s="3">
        <v>15</v>
      </c>
      <c r="AC102" s="3">
        <v>14.1</v>
      </c>
      <c r="AD102" s="18">
        <v>26</v>
      </c>
    </row>
    <row r="103" spans="1:30">
      <c r="A103" s="17">
        <v>53</v>
      </c>
      <c r="B103" s="1">
        <v>42</v>
      </c>
      <c r="C103" s="2">
        <v>43141</v>
      </c>
      <c r="D103" s="3" t="s">
        <v>203</v>
      </c>
      <c r="E103" s="4" t="s">
        <v>90</v>
      </c>
      <c r="F103" s="5"/>
      <c r="G103" s="4" t="s">
        <v>30</v>
      </c>
      <c r="H103" s="5" t="s">
        <v>125</v>
      </c>
      <c r="I103" s="3">
        <v>1</v>
      </c>
      <c r="J103" s="6">
        <v>1.2194444444444443</v>
      </c>
      <c r="K103" s="3">
        <v>6</v>
      </c>
      <c r="L103" s="3">
        <v>12</v>
      </c>
      <c r="M103" s="3">
        <v>0.5</v>
      </c>
      <c r="N103" s="3">
        <v>5</v>
      </c>
      <c r="O103" s="3">
        <v>10</v>
      </c>
      <c r="P103" s="3">
        <v>0.5</v>
      </c>
      <c r="Q103" s="3">
        <v>0</v>
      </c>
      <c r="R103" s="3">
        <v>0</v>
      </c>
      <c r="S103" s="3"/>
      <c r="T103" s="3">
        <v>0</v>
      </c>
      <c r="U103" s="3">
        <v>1</v>
      </c>
      <c r="V103" s="3">
        <v>1</v>
      </c>
      <c r="W103" s="3">
        <v>3</v>
      </c>
      <c r="X103" s="3">
        <v>0</v>
      </c>
      <c r="Y103" s="3">
        <v>1</v>
      </c>
      <c r="Z103" s="3">
        <v>0</v>
      </c>
      <c r="AA103" s="3">
        <v>1</v>
      </c>
      <c r="AB103" s="3">
        <v>17</v>
      </c>
      <c r="AC103" s="3">
        <v>13.7</v>
      </c>
      <c r="AD103" s="18">
        <v>9</v>
      </c>
    </row>
    <row r="104" spans="1:30">
      <c r="A104" s="17">
        <v>54</v>
      </c>
      <c r="B104" s="1">
        <v>43</v>
      </c>
      <c r="C104" s="2">
        <v>43143</v>
      </c>
      <c r="D104" s="3" t="s">
        <v>204</v>
      </c>
      <c r="E104" s="4" t="s">
        <v>90</v>
      </c>
      <c r="F104" s="5"/>
      <c r="G104" s="4" t="s">
        <v>111</v>
      </c>
      <c r="H104" s="5" t="s">
        <v>205</v>
      </c>
      <c r="I104" s="3">
        <v>1</v>
      </c>
      <c r="J104" s="6">
        <v>1.0847222222222224</v>
      </c>
      <c r="K104" s="3">
        <v>6</v>
      </c>
      <c r="L104" s="3">
        <v>11</v>
      </c>
      <c r="M104" s="3">
        <v>0.54500000000000004</v>
      </c>
      <c r="N104" s="3">
        <v>3</v>
      </c>
      <c r="O104" s="3">
        <v>6</v>
      </c>
      <c r="P104" s="3">
        <v>0.5</v>
      </c>
      <c r="Q104" s="3">
        <v>3</v>
      </c>
      <c r="R104" s="3">
        <v>4</v>
      </c>
      <c r="S104" s="3">
        <v>0.75</v>
      </c>
      <c r="T104" s="3">
        <v>0</v>
      </c>
      <c r="U104" s="3">
        <v>1</v>
      </c>
      <c r="V104" s="3">
        <v>1</v>
      </c>
      <c r="W104" s="3">
        <v>2</v>
      </c>
      <c r="X104" s="3">
        <v>1</v>
      </c>
      <c r="Y104" s="3">
        <v>0</v>
      </c>
      <c r="Z104" s="3">
        <v>2</v>
      </c>
      <c r="AA104" s="3">
        <v>2</v>
      </c>
      <c r="AB104" s="3">
        <v>18</v>
      </c>
      <c r="AC104" s="3">
        <v>12.2</v>
      </c>
      <c r="AD104" s="18">
        <v>13</v>
      </c>
    </row>
    <row r="105" spans="1:30">
      <c r="A105" s="17">
        <v>55</v>
      </c>
      <c r="B105" s="1">
        <v>44</v>
      </c>
      <c r="C105" s="2">
        <v>43145</v>
      </c>
      <c r="D105" s="3" t="s">
        <v>206</v>
      </c>
      <c r="E105" s="4" t="s">
        <v>90</v>
      </c>
      <c r="F105" s="5"/>
      <c r="G105" s="4" t="s">
        <v>31</v>
      </c>
      <c r="H105" s="5" t="s">
        <v>106</v>
      </c>
      <c r="I105" s="3">
        <v>1</v>
      </c>
      <c r="J105" s="6">
        <v>1.4368055555555557</v>
      </c>
      <c r="K105" s="3">
        <v>6</v>
      </c>
      <c r="L105" s="3">
        <v>19</v>
      </c>
      <c r="M105" s="3">
        <v>0.316</v>
      </c>
      <c r="N105" s="3">
        <v>2</v>
      </c>
      <c r="O105" s="3">
        <v>12</v>
      </c>
      <c r="P105" s="3">
        <v>0.16700000000000001</v>
      </c>
      <c r="Q105" s="3">
        <v>0</v>
      </c>
      <c r="R105" s="3">
        <v>0</v>
      </c>
      <c r="S105" s="3"/>
      <c r="T105" s="3">
        <v>1</v>
      </c>
      <c r="U105" s="3">
        <v>6</v>
      </c>
      <c r="V105" s="3">
        <v>7</v>
      </c>
      <c r="W105" s="3">
        <v>5</v>
      </c>
      <c r="X105" s="3">
        <v>0</v>
      </c>
      <c r="Y105" s="3">
        <v>0</v>
      </c>
      <c r="Z105" s="3">
        <v>3</v>
      </c>
      <c r="AA105" s="3">
        <v>3</v>
      </c>
      <c r="AB105" s="3">
        <v>14</v>
      </c>
      <c r="AC105" s="3">
        <v>4.9000000000000004</v>
      </c>
      <c r="AD105" s="18">
        <v>3</v>
      </c>
    </row>
    <row r="106" spans="1:30">
      <c r="A106" s="17">
        <v>56</v>
      </c>
      <c r="B106" s="1">
        <v>45</v>
      </c>
      <c r="C106" s="2">
        <v>43153</v>
      </c>
      <c r="D106" s="3" t="s">
        <v>207</v>
      </c>
      <c r="E106" s="4" t="s">
        <v>90</v>
      </c>
      <c r="F106" s="5" t="s">
        <v>2</v>
      </c>
      <c r="G106" s="4" t="s">
        <v>109</v>
      </c>
      <c r="H106" s="5" t="s">
        <v>208</v>
      </c>
      <c r="I106" s="3">
        <v>1</v>
      </c>
      <c r="J106" s="6">
        <v>1.304861111111111</v>
      </c>
      <c r="K106" s="3">
        <v>4</v>
      </c>
      <c r="L106" s="3">
        <v>13</v>
      </c>
      <c r="M106" s="3">
        <v>0.308</v>
      </c>
      <c r="N106" s="3">
        <v>3</v>
      </c>
      <c r="O106" s="3">
        <v>8</v>
      </c>
      <c r="P106" s="3">
        <v>0.375</v>
      </c>
      <c r="Q106" s="3">
        <v>3</v>
      </c>
      <c r="R106" s="3">
        <v>4</v>
      </c>
      <c r="S106" s="3">
        <v>0.75</v>
      </c>
      <c r="T106" s="3">
        <v>0</v>
      </c>
      <c r="U106" s="3">
        <v>3</v>
      </c>
      <c r="V106" s="3">
        <v>3</v>
      </c>
      <c r="W106" s="3">
        <v>2</v>
      </c>
      <c r="X106" s="3">
        <v>0</v>
      </c>
      <c r="Y106" s="3">
        <v>0</v>
      </c>
      <c r="Z106" s="3">
        <v>1</v>
      </c>
      <c r="AA106" s="3">
        <v>0</v>
      </c>
      <c r="AB106" s="3">
        <v>14</v>
      </c>
      <c r="AC106" s="3">
        <v>7.4</v>
      </c>
      <c r="AD106" s="18">
        <v>1</v>
      </c>
    </row>
    <row r="107" spans="1:30">
      <c r="A107" s="17">
        <v>57</v>
      </c>
      <c r="B107" s="1">
        <v>46</v>
      </c>
      <c r="C107" s="2">
        <v>43155</v>
      </c>
      <c r="D107" s="3" t="s">
        <v>209</v>
      </c>
      <c r="E107" s="4" t="s">
        <v>90</v>
      </c>
      <c r="F107" s="5"/>
      <c r="G107" s="4" t="s">
        <v>92</v>
      </c>
      <c r="H107" s="5" t="s">
        <v>37</v>
      </c>
      <c r="I107" s="3">
        <v>1</v>
      </c>
      <c r="J107" s="6">
        <v>1.0166666666666666</v>
      </c>
      <c r="K107" s="3">
        <v>6</v>
      </c>
      <c r="L107" s="3">
        <v>8</v>
      </c>
      <c r="M107" s="3">
        <v>0.75</v>
      </c>
      <c r="N107" s="3">
        <v>1</v>
      </c>
      <c r="O107" s="3">
        <v>2</v>
      </c>
      <c r="P107" s="3">
        <v>0.5</v>
      </c>
      <c r="Q107" s="3">
        <v>3</v>
      </c>
      <c r="R107" s="3">
        <v>3</v>
      </c>
      <c r="S107" s="3">
        <v>1</v>
      </c>
      <c r="T107" s="3">
        <v>0</v>
      </c>
      <c r="U107" s="3">
        <v>0</v>
      </c>
      <c r="V107" s="3">
        <v>0</v>
      </c>
      <c r="W107" s="3">
        <v>3</v>
      </c>
      <c r="X107" s="3">
        <v>1</v>
      </c>
      <c r="Y107" s="3">
        <v>0</v>
      </c>
      <c r="Z107" s="3">
        <v>0</v>
      </c>
      <c r="AA107" s="3">
        <v>0</v>
      </c>
      <c r="AB107" s="3">
        <v>16</v>
      </c>
      <c r="AC107" s="3">
        <v>15.9</v>
      </c>
      <c r="AD107" s="18">
        <v>10</v>
      </c>
    </row>
    <row r="108" spans="1:30">
      <c r="A108" s="17">
        <v>58</v>
      </c>
      <c r="B108" s="1">
        <v>47</v>
      </c>
      <c r="C108" s="2">
        <v>43156</v>
      </c>
      <c r="D108" s="3" t="s">
        <v>210</v>
      </c>
      <c r="E108" s="4" t="s">
        <v>90</v>
      </c>
      <c r="F108" s="5" t="s">
        <v>2</v>
      </c>
      <c r="G108" s="4" t="s">
        <v>148</v>
      </c>
      <c r="H108" s="5" t="s">
        <v>32</v>
      </c>
      <c r="I108" s="3">
        <v>1</v>
      </c>
      <c r="J108" s="6">
        <v>1.2416666666666667</v>
      </c>
      <c r="K108" s="3">
        <v>2</v>
      </c>
      <c r="L108" s="3">
        <v>10</v>
      </c>
      <c r="M108" s="3">
        <v>0.2</v>
      </c>
      <c r="N108" s="3">
        <v>2</v>
      </c>
      <c r="O108" s="3">
        <v>8</v>
      </c>
      <c r="P108" s="3">
        <v>0.25</v>
      </c>
      <c r="Q108" s="3">
        <v>0</v>
      </c>
      <c r="R108" s="3">
        <v>0</v>
      </c>
      <c r="S108" s="3"/>
      <c r="T108" s="3">
        <v>0</v>
      </c>
      <c r="U108" s="3">
        <v>1</v>
      </c>
      <c r="V108" s="3">
        <v>1</v>
      </c>
      <c r="W108" s="3">
        <v>4</v>
      </c>
      <c r="X108" s="3">
        <v>1</v>
      </c>
      <c r="Y108" s="3">
        <v>0</v>
      </c>
      <c r="Z108" s="3">
        <v>3</v>
      </c>
      <c r="AA108" s="3">
        <v>1</v>
      </c>
      <c r="AB108" s="3">
        <v>6</v>
      </c>
      <c r="AC108" s="3">
        <v>0.5</v>
      </c>
      <c r="AD108" s="18">
        <v>-21</v>
      </c>
    </row>
    <row r="109" spans="1:30">
      <c r="A109" s="17">
        <v>59</v>
      </c>
      <c r="B109" s="1">
        <v>48</v>
      </c>
      <c r="C109" s="2">
        <v>43158</v>
      </c>
      <c r="D109" s="3" t="s">
        <v>211</v>
      </c>
      <c r="E109" s="4" t="s">
        <v>90</v>
      </c>
      <c r="F109" s="5" t="s">
        <v>2</v>
      </c>
      <c r="G109" s="4" t="s">
        <v>31</v>
      </c>
      <c r="H109" s="5" t="s">
        <v>156</v>
      </c>
      <c r="I109" s="3">
        <v>1</v>
      </c>
      <c r="J109" s="6">
        <v>1.1819444444444445</v>
      </c>
      <c r="K109" s="3">
        <v>4</v>
      </c>
      <c r="L109" s="3">
        <v>14</v>
      </c>
      <c r="M109" s="3">
        <v>0.28599999999999998</v>
      </c>
      <c r="N109" s="3">
        <v>2</v>
      </c>
      <c r="O109" s="3">
        <v>8</v>
      </c>
      <c r="P109" s="3">
        <v>0.25</v>
      </c>
      <c r="Q109" s="3">
        <v>5</v>
      </c>
      <c r="R109" s="3">
        <v>5</v>
      </c>
      <c r="S109" s="3">
        <v>1</v>
      </c>
      <c r="T109" s="3">
        <v>1</v>
      </c>
      <c r="U109" s="3">
        <v>2</v>
      </c>
      <c r="V109" s="3">
        <v>3</v>
      </c>
      <c r="W109" s="3">
        <v>4</v>
      </c>
      <c r="X109" s="3">
        <v>1</v>
      </c>
      <c r="Y109" s="3">
        <v>0</v>
      </c>
      <c r="Z109" s="3">
        <v>5</v>
      </c>
      <c r="AA109" s="3">
        <v>1</v>
      </c>
      <c r="AB109" s="3">
        <v>15</v>
      </c>
      <c r="AC109" s="3">
        <v>6.5</v>
      </c>
      <c r="AD109" s="18">
        <v>-2</v>
      </c>
    </row>
    <row r="110" spans="1:30">
      <c r="A110" s="17">
        <v>60</v>
      </c>
      <c r="B110" s="1">
        <v>49</v>
      </c>
      <c r="C110" s="2">
        <v>43160</v>
      </c>
      <c r="D110" s="3" t="s">
        <v>212</v>
      </c>
      <c r="E110" s="4" t="s">
        <v>90</v>
      </c>
      <c r="F110" s="5" t="s">
        <v>2</v>
      </c>
      <c r="G110" s="4" t="s">
        <v>124</v>
      </c>
      <c r="H110" s="5" t="s">
        <v>37</v>
      </c>
      <c r="I110" s="3">
        <v>1</v>
      </c>
      <c r="J110" s="6">
        <v>1.2131944444444445</v>
      </c>
      <c r="K110" s="3">
        <v>7</v>
      </c>
      <c r="L110" s="3">
        <v>11</v>
      </c>
      <c r="M110" s="3">
        <v>0.63600000000000001</v>
      </c>
      <c r="N110" s="3">
        <v>4</v>
      </c>
      <c r="O110" s="3">
        <v>7</v>
      </c>
      <c r="P110" s="3">
        <v>0.57099999999999995</v>
      </c>
      <c r="Q110" s="3">
        <v>4</v>
      </c>
      <c r="R110" s="3">
        <v>6</v>
      </c>
      <c r="S110" s="3">
        <v>0.66700000000000004</v>
      </c>
      <c r="T110" s="3">
        <v>0</v>
      </c>
      <c r="U110" s="3">
        <v>2</v>
      </c>
      <c r="V110" s="3">
        <v>2</v>
      </c>
      <c r="W110" s="3">
        <v>2</v>
      </c>
      <c r="X110" s="3">
        <v>0</v>
      </c>
      <c r="Y110" s="3">
        <v>0</v>
      </c>
      <c r="Z110" s="3">
        <v>1</v>
      </c>
      <c r="AA110" s="3">
        <v>3</v>
      </c>
      <c r="AB110" s="3">
        <v>22</v>
      </c>
      <c r="AC110" s="3">
        <v>16.100000000000001</v>
      </c>
      <c r="AD110" s="18">
        <v>17</v>
      </c>
    </row>
    <row r="111" spans="1:30">
      <c r="A111" s="17">
        <v>61</v>
      </c>
      <c r="B111" s="1">
        <v>50</v>
      </c>
      <c r="C111" s="2">
        <v>43161</v>
      </c>
      <c r="D111" s="3" t="s">
        <v>213</v>
      </c>
      <c r="E111" s="4" t="s">
        <v>90</v>
      </c>
      <c r="F111" s="5"/>
      <c r="G111" s="4" t="s">
        <v>25</v>
      </c>
      <c r="H111" s="5" t="s">
        <v>37</v>
      </c>
      <c r="I111" s="3">
        <v>1</v>
      </c>
      <c r="J111" s="6">
        <v>1.3458333333333332</v>
      </c>
      <c r="K111" s="3">
        <v>6</v>
      </c>
      <c r="L111" s="3">
        <v>11</v>
      </c>
      <c r="M111" s="3">
        <v>0.54500000000000004</v>
      </c>
      <c r="N111" s="3">
        <v>2</v>
      </c>
      <c r="O111" s="3">
        <v>4</v>
      </c>
      <c r="P111" s="3">
        <v>0.5</v>
      </c>
      <c r="Q111" s="3">
        <v>4</v>
      </c>
      <c r="R111" s="3">
        <v>4</v>
      </c>
      <c r="S111" s="3">
        <v>1</v>
      </c>
      <c r="T111" s="3">
        <v>0</v>
      </c>
      <c r="U111" s="3">
        <v>2</v>
      </c>
      <c r="V111" s="3">
        <v>2</v>
      </c>
      <c r="W111" s="3">
        <v>2</v>
      </c>
      <c r="X111" s="3">
        <v>0</v>
      </c>
      <c r="Y111" s="3">
        <v>0</v>
      </c>
      <c r="Z111" s="3">
        <v>1</v>
      </c>
      <c r="AA111" s="3">
        <v>2</v>
      </c>
      <c r="AB111" s="3">
        <v>18</v>
      </c>
      <c r="AC111" s="3">
        <v>12.9</v>
      </c>
      <c r="AD111" s="18">
        <v>19</v>
      </c>
    </row>
    <row r="112" spans="1:30">
      <c r="A112" s="17">
        <v>62</v>
      </c>
      <c r="B112" s="1">
        <v>51</v>
      </c>
      <c r="C112" s="2">
        <v>43163</v>
      </c>
      <c r="D112" s="3" t="s">
        <v>214</v>
      </c>
      <c r="E112" s="4" t="s">
        <v>90</v>
      </c>
      <c r="F112" s="5" t="s">
        <v>2</v>
      </c>
      <c r="G112" s="4" t="s">
        <v>88</v>
      </c>
      <c r="H112" s="5" t="s">
        <v>4</v>
      </c>
      <c r="I112" s="3">
        <v>1</v>
      </c>
      <c r="J112" s="6">
        <v>1.3284722222222223</v>
      </c>
      <c r="K112" s="3">
        <v>5</v>
      </c>
      <c r="L112" s="3">
        <v>8</v>
      </c>
      <c r="M112" s="3">
        <v>0.625</v>
      </c>
      <c r="N112" s="3">
        <v>4</v>
      </c>
      <c r="O112" s="3">
        <v>6</v>
      </c>
      <c r="P112" s="3">
        <v>0.66700000000000004</v>
      </c>
      <c r="Q112" s="3">
        <v>3</v>
      </c>
      <c r="R112" s="3">
        <v>3</v>
      </c>
      <c r="S112" s="3">
        <v>1</v>
      </c>
      <c r="T112" s="3">
        <v>0</v>
      </c>
      <c r="U112" s="3">
        <v>1</v>
      </c>
      <c r="V112" s="3">
        <v>1</v>
      </c>
      <c r="W112" s="3">
        <v>2</v>
      </c>
      <c r="X112" s="3">
        <v>1</v>
      </c>
      <c r="Y112" s="3">
        <v>1</v>
      </c>
      <c r="Z112" s="3">
        <v>5</v>
      </c>
      <c r="AA112" s="3">
        <v>3</v>
      </c>
      <c r="AB112" s="3">
        <v>17</v>
      </c>
      <c r="AC112" s="3">
        <v>10.6</v>
      </c>
      <c r="AD112" s="18">
        <v>-11</v>
      </c>
    </row>
    <row r="113" spans="1:30">
      <c r="A113" s="17">
        <v>63</v>
      </c>
      <c r="B113" s="1">
        <v>52</v>
      </c>
      <c r="C113" s="2">
        <v>43165</v>
      </c>
      <c r="D113" s="3" t="s">
        <v>215</v>
      </c>
      <c r="E113" s="4" t="s">
        <v>90</v>
      </c>
      <c r="F113" s="5" t="s">
        <v>2</v>
      </c>
      <c r="G113" s="4" t="s">
        <v>25</v>
      </c>
      <c r="H113" s="5" t="s">
        <v>125</v>
      </c>
      <c r="I113" s="3">
        <v>1</v>
      </c>
      <c r="J113" s="7">
        <v>0.98263888888888884</v>
      </c>
      <c r="K113" s="3">
        <v>4</v>
      </c>
      <c r="L113" s="3">
        <v>8</v>
      </c>
      <c r="M113" s="3">
        <v>0.5</v>
      </c>
      <c r="N113" s="3">
        <v>3</v>
      </c>
      <c r="O113" s="3">
        <v>5</v>
      </c>
      <c r="P113" s="3">
        <v>0.6</v>
      </c>
      <c r="Q113" s="3">
        <v>3</v>
      </c>
      <c r="R113" s="3">
        <v>4</v>
      </c>
      <c r="S113" s="3">
        <v>0.75</v>
      </c>
      <c r="T113" s="3">
        <v>0</v>
      </c>
      <c r="U113" s="3">
        <v>2</v>
      </c>
      <c r="V113" s="3">
        <v>2</v>
      </c>
      <c r="W113" s="3">
        <v>2</v>
      </c>
      <c r="X113" s="3">
        <v>0</v>
      </c>
      <c r="Y113" s="3">
        <v>0</v>
      </c>
      <c r="Z113" s="3">
        <v>3</v>
      </c>
      <c r="AA113" s="3">
        <v>2</v>
      </c>
      <c r="AB113" s="3">
        <v>14</v>
      </c>
      <c r="AC113" s="3">
        <v>7.8</v>
      </c>
      <c r="AD113" s="18">
        <v>-5</v>
      </c>
    </row>
    <row r="114" spans="1:30">
      <c r="A114" s="17">
        <v>64</v>
      </c>
      <c r="B114" s="1">
        <v>53</v>
      </c>
      <c r="C114" s="2">
        <v>43167</v>
      </c>
      <c r="D114" s="3" t="s">
        <v>216</v>
      </c>
      <c r="E114" s="4" t="s">
        <v>90</v>
      </c>
      <c r="F114" s="5" t="s">
        <v>2</v>
      </c>
      <c r="G114" s="4" t="s">
        <v>31</v>
      </c>
      <c r="H114" s="5" t="s">
        <v>140</v>
      </c>
      <c r="I114" s="3">
        <v>1</v>
      </c>
      <c r="J114" s="6">
        <v>1.2493055555555557</v>
      </c>
      <c r="K114" s="3">
        <v>6</v>
      </c>
      <c r="L114" s="3">
        <v>11</v>
      </c>
      <c r="M114" s="3">
        <v>0.54500000000000004</v>
      </c>
      <c r="N114" s="3">
        <v>4</v>
      </c>
      <c r="O114" s="3">
        <v>6</v>
      </c>
      <c r="P114" s="3">
        <v>0.66700000000000004</v>
      </c>
      <c r="Q114" s="3">
        <v>2</v>
      </c>
      <c r="R114" s="3">
        <v>2</v>
      </c>
      <c r="S114" s="3">
        <v>1</v>
      </c>
      <c r="T114" s="3">
        <v>1</v>
      </c>
      <c r="U114" s="3">
        <v>2</v>
      </c>
      <c r="V114" s="3">
        <v>3</v>
      </c>
      <c r="W114" s="3">
        <v>5</v>
      </c>
      <c r="X114" s="3">
        <v>1</v>
      </c>
      <c r="Y114" s="3">
        <v>0</v>
      </c>
      <c r="Z114" s="3">
        <v>0</v>
      </c>
      <c r="AA114" s="3">
        <v>1</v>
      </c>
      <c r="AB114" s="3">
        <v>18</v>
      </c>
      <c r="AC114" s="3">
        <v>18.100000000000001</v>
      </c>
      <c r="AD114" s="18">
        <v>6</v>
      </c>
    </row>
    <row r="115" spans="1:30">
      <c r="A115" s="17">
        <v>65</v>
      </c>
      <c r="B115" s="1">
        <v>54</v>
      </c>
      <c r="C115" s="2">
        <v>43170</v>
      </c>
      <c r="D115" s="3" t="s">
        <v>217</v>
      </c>
      <c r="E115" s="4" t="s">
        <v>90</v>
      </c>
      <c r="F115" s="5" t="s">
        <v>2</v>
      </c>
      <c r="G115" s="4" t="s">
        <v>20</v>
      </c>
      <c r="H115" s="5" t="s">
        <v>218</v>
      </c>
      <c r="I115" s="3">
        <v>1</v>
      </c>
      <c r="J115" s="6">
        <v>1.0020833333333334</v>
      </c>
      <c r="K115" s="3">
        <v>5</v>
      </c>
      <c r="L115" s="3">
        <v>10</v>
      </c>
      <c r="M115" s="3">
        <v>0.5</v>
      </c>
      <c r="N115" s="3">
        <v>1</v>
      </c>
      <c r="O115" s="3">
        <v>4</v>
      </c>
      <c r="P115" s="3">
        <v>0.25</v>
      </c>
      <c r="Q115" s="3">
        <v>1</v>
      </c>
      <c r="R115" s="3">
        <v>2</v>
      </c>
      <c r="S115" s="3">
        <v>0.5</v>
      </c>
      <c r="T115" s="3">
        <v>0</v>
      </c>
      <c r="U115" s="3">
        <v>0</v>
      </c>
      <c r="V115" s="3">
        <v>0</v>
      </c>
      <c r="W115" s="3">
        <v>2</v>
      </c>
      <c r="X115" s="3">
        <v>0</v>
      </c>
      <c r="Y115" s="3">
        <v>0</v>
      </c>
      <c r="Z115" s="3">
        <v>0</v>
      </c>
      <c r="AA115" s="3">
        <v>0</v>
      </c>
      <c r="AB115" s="3">
        <v>12</v>
      </c>
      <c r="AC115" s="3">
        <v>8</v>
      </c>
      <c r="AD115" s="18">
        <v>13</v>
      </c>
    </row>
    <row r="116" spans="1:30">
      <c r="A116" s="17">
        <v>66</v>
      </c>
      <c r="B116" s="1">
        <v>55</v>
      </c>
      <c r="C116" s="2">
        <v>43172</v>
      </c>
      <c r="D116" s="3" t="s">
        <v>219</v>
      </c>
      <c r="E116" s="4" t="s">
        <v>90</v>
      </c>
      <c r="F116" s="5"/>
      <c r="G116" s="4" t="s">
        <v>100</v>
      </c>
      <c r="H116" s="5" t="s">
        <v>10</v>
      </c>
      <c r="I116" s="3">
        <v>1</v>
      </c>
      <c r="J116" s="6">
        <v>1.1930555555555555</v>
      </c>
      <c r="K116" s="3">
        <v>6</v>
      </c>
      <c r="L116" s="3">
        <v>10</v>
      </c>
      <c r="M116" s="3">
        <v>0.6</v>
      </c>
      <c r="N116" s="3">
        <v>4</v>
      </c>
      <c r="O116" s="3">
        <v>5</v>
      </c>
      <c r="P116" s="3">
        <v>0.8</v>
      </c>
      <c r="Q116" s="3">
        <v>0</v>
      </c>
      <c r="R116" s="3">
        <v>0</v>
      </c>
      <c r="S116" s="3"/>
      <c r="T116" s="3">
        <v>0</v>
      </c>
      <c r="U116" s="3">
        <v>2</v>
      </c>
      <c r="V116" s="3">
        <v>2</v>
      </c>
      <c r="W116" s="3">
        <v>1</v>
      </c>
      <c r="X116" s="3">
        <v>0</v>
      </c>
      <c r="Y116" s="3">
        <v>0</v>
      </c>
      <c r="Z116" s="3">
        <v>0</v>
      </c>
      <c r="AA116" s="3">
        <v>1</v>
      </c>
      <c r="AB116" s="3">
        <v>16</v>
      </c>
      <c r="AC116" s="3">
        <v>12.3</v>
      </c>
      <c r="AD116" s="18">
        <v>0</v>
      </c>
    </row>
    <row r="117" spans="1:30">
      <c r="A117" s="17">
        <v>67</v>
      </c>
      <c r="B117" s="1">
        <v>56</v>
      </c>
      <c r="C117" s="2">
        <v>43174</v>
      </c>
      <c r="D117" s="3" t="s">
        <v>220</v>
      </c>
      <c r="E117" s="4" t="s">
        <v>90</v>
      </c>
      <c r="F117" s="5" t="s">
        <v>2</v>
      </c>
      <c r="G117" s="4" t="s">
        <v>111</v>
      </c>
      <c r="H117" s="5" t="s">
        <v>34</v>
      </c>
      <c r="I117" s="3">
        <v>1</v>
      </c>
      <c r="J117" s="6">
        <v>1.2416666666666667</v>
      </c>
      <c r="K117" s="3">
        <v>5</v>
      </c>
      <c r="L117" s="3">
        <v>14</v>
      </c>
      <c r="M117" s="3">
        <v>0.35699999999999998</v>
      </c>
      <c r="N117" s="3">
        <v>2</v>
      </c>
      <c r="O117" s="3">
        <v>8</v>
      </c>
      <c r="P117" s="3">
        <v>0.25</v>
      </c>
      <c r="Q117" s="3">
        <v>6</v>
      </c>
      <c r="R117" s="3">
        <v>9</v>
      </c>
      <c r="S117" s="3">
        <v>0.66700000000000004</v>
      </c>
      <c r="T117" s="3">
        <v>0</v>
      </c>
      <c r="U117" s="3">
        <v>3</v>
      </c>
      <c r="V117" s="3">
        <v>3</v>
      </c>
      <c r="W117" s="3">
        <v>1</v>
      </c>
      <c r="X117" s="3">
        <v>1</v>
      </c>
      <c r="Y117" s="3">
        <v>0</v>
      </c>
      <c r="Z117" s="3">
        <v>0</v>
      </c>
      <c r="AA117" s="3">
        <v>1</v>
      </c>
      <c r="AB117" s="3">
        <v>18</v>
      </c>
      <c r="AC117" s="3">
        <v>11.2</v>
      </c>
      <c r="AD117" s="18">
        <v>12</v>
      </c>
    </row>
    <row r="118" spans="1:30">
      <c r="A118" s="17">
        <v>68</v>
      </c>
      <c r="B118" s="1">
        <v>57</v>
      </c>
      <c r="C118" s="2">
        <v>43175</v>
      </c>
      <c r="D118" s="3" t="s">
        <v>221</v>
      </c>
      <c r="E118" s="4" t="s">
        <v>90</v>
      </c>
      <c r="F118" s="5"/>
      <c r="G118" s="4" t="s">
        <v>20</v>
      </c>
      <c r="H118" s="5" t="s">
        <v>164</v>
      </c>
      <c r="I118" s="3">
        <v>1</v>
      </c>
      <c r="J118" s="6">
        <v>1.2666666666666666</v>
      </c>
      <c r="K118" s="3">
        <v>7</v>
      </c>
      <c r="L118" s="3">
        <v>13</v>
      </c>
      <c r="M118" s="3">
        <v>0.53800000000000003</v>
      </c>
      <c r="N118" s="3">
        <v>3</v>
      </c>
      <c r="O118" s="3">
        <v>6</v>
      </c>
      <c r="P118" s="3">
        <v>0.5</v>
      </c>
      <c r="Q118" s="3">
        <v>6</v>
      </c>
      <c r="R118" s="3">
        <v>7</v>
      </c>
      <c r="S118" s="3">
        <v>0.85699999999999998</v>
      </c>
      <c r="T118" s="3">
        <v>0</v>
      </c>
      <c r="U118" s="3">
        <v>3</v>
      </c>
      <c r="V118" s="3">
        <v>3</v>
      </c>
      <c r="W118" s="3">
        <v>3</v>
      </c>
      <c r="X118" s="3">
        <v>1</v>
      </c>
      <c r="Y118" s="3">
        <v>0</v>
      </c>
      <c r="Z118" s="3">
        <v>1</v>
      </c>
      <c r="AA118" s="3">
        <v>2</v>
      </c>
      <c r="AB118" s="3">
        <v>23</v>
      </c>
      <c r="AC118" s="3">
        <v>18.5</v>
      </c>
      <c r="AD118" s="18">
        <v>23</v>
      </c>
    </row>
    <row r="119" spans="1:30">
      <c r="A119" s="17">
        <v>69</v>
      </c>
      <c r="B119" s="1">
        <v>58</v>
      </c>
      <c r="C119" s="2">
        <v>43178</v>
      </c>
      <c r="D119" s="3" t="s">
        <v>222</v>
      </c>
      <c r="E119" s="4" t="s">
        <v>90</v>
      </c>
      <c r="F119" s="5"/>
      <c r="G119" s="4" t="s">
        <v>25</v>
      </c>
      <c r="H119" s="5" t="s">
        <v>125</v>
      </c>
      <c r="I119" s="3">
        <v>1</v>
      </c>
      <c r="J119" s="6">
        <v>1.0138888888888888</v>
      </c>
      <c r="K119" s="3">
        <v>5</v>
      </c>
      <c r="L119" s="3">
        <v>12</v>
      </c>
      <c r="M119" s="3">
        <v>0.41699999999999998</v>
      </c>
      <c r="N119" s="3">
        <v>2</v>
      </c>
      <c r="O119" s="3">
        <v>7</v>
      </c>
      <c r="P119" s="3">
        <v>0.28599999999999998</v>
      </c>
      <c r="Q119" s="3">
        <v>0</v>
      </c>
      <c r="R119" s="3">
        <v>0</v>
      </c>
      <c r="S119" s="3"/>
      <c r="T119" s="3">
        <v>0</v>
      </c>
      <c r="U119" s="3">
        <v>4</v>
      </c>
      <c r="V119" s="3">
        <v>4</v>
      </c>
      <c r="W119" s="3">
        <v>0</v>
      </c>
      <c r="X119" s="3">
        <v>0</v>
      </c>
      <c r="Y119" s="3">
        <v>0</v>
      </c>
      <c r="Z119" s="3">
        <v>3</v>
      </c>
      <c r="AA119" s="3">
        <v>2</v>
      </c>
      <c r="AB119" s="3">
        <v>12</v>
      </c>
      <c r="AC119" s="3">
        <v>3</v>
      </c>
      <c r="AD119" s="18">
        <v>-13</v>
      </c>
    </row>
    <row r="120" spans="1:30">
      <c r="A120" s="17">
        <v>70</v>
      </c>
      <c r="B120" s="1">
        <v>59</v>
      </c>
      <c r="C120" s="2">
        <v>43180</v>
      </c>
      <c r="D120" s="3" t="s">
        <v>223</v>
      </c>
      <c r="E120" s="4" t="s">
        <v>90</v>
      </c>
      <c r="F120" s="5"/>
      <c r="G120" s="4" t="s">
        <v>117</v>
      </c>
      <c r="H120" s="5" t="s">
        <v>125</v>
      </c>
      <c r="I120" s="3">
        <v>1</v>
      </c>
      <c r="J120" s="7">
        <v>0.74236111111111114</v>
      </c>
      <c r="K120" s="3">
        <v>5</v>
      </c>
      <c r="L120" s="3">
        <v>9</v>
      </c>
      <c r="M120" s="3">
        <v>0.55600000000000005</v>
      </c>
      <c r="N120" s="3">
        <v>3</v>
      </c>
      <c r="O120" s="3">
        <v>6</v>
      </c>
      <c r="P120" s="3">
        <v>0.5</v>
      </c>
      <c r="Q120" s="3">
        <v>2</v>
      </c>
      <c r="R120" s="3">
        <v>2</v>
      </c>
      <c r="S120" s="3">
        <v>1</v>
      </c>
      <c r="T120" s="3">
        <v>0</v>
      </c>
      <c r="U120" s="3">
        <v>3</v>
      </c>
      <c r="V120" s="3">
        <v>3</v>
      </c>
      <c r="W120" s="3">
        <v>1</v>
      </c>
      <c r="X120" s="3">
        <v>0</v>
      </c>
      <c r="Y120" s="3">
        <v>0</v>
      </c>
      <c r="Z120" s="3">
        <v>2</v>
      </c>
      <c r="AA120" s="3">
        <v>1</v>
      </c>
      <c r="AB120" s="3">
        <v>15</v>
      </c>
      <c r="AC120" s="3">
        <v>9.9</v>
      </c>
      <c r="AD120" s="18">
        <v>16</v>
      </c>
    </row>
    <row r="121" spans="1:30">
      <c r="A121" s="17">
        <v>71</v>
      </c>
      <c r="B121" s="1">
        <v>60</v>
      </c>
      <c r="C121" s="2">
        <v>43181</v>
      </c>
      <c r="D121" s="3" t="s">
        <v>224</v>
      </c>
      <c r="E121" s="4" t="s">
        <v>90</v>
      </c>
      <c r="F121" s="5" t="s">
        <v>2</v>
      </c>
      <c r="G121" s="4" t="s">
        <v>92</v>
      </c>
      <c r="H121" s="5" t="s">
        <v>169</v>
      </c>
      <c r="I121" s="3">
        <v>1</v>
      </c>
      <c r="J121" s="7">
        <v>0.71944444444444444</v>
      </c>
      <c r="K121" s="3">
        <v>3</v>
      </c>
      <c r="L121" s="3">
        <v>8</v>
      </c>
      <c r="M121" s="3">
        <v>0.375</v>
      </c>
      <c r="N121" s="3">
        <v>1</v>
      </c>
      <c r="O121" s="3">
        <v>5</v>
      </c>
      <c r="P121" s="3">
        <v>0.2</v>
      </c>
      <c r="Q121" s="3">
        <v>5</v>
      </c>
      <c r="R121" s="3">
        <v>5</v>
      </c>
      <c r="S121" s="3">
        <v>1</v>
      </c>
      <c r="T121" s="3">
        <v>0</v>
      </c>
      <c r="U121" s="3">
        <v>1</v>
      </c>
      <c r="V121" s="3">
        <v>1</v>
      </c>
      <c r="W121" s="3">
        <v>3</v>
      </c>
      <c r="X121" s="3">
        <v>0</v>
      </c>
      <c r="Y121" s="3">
        <v>0</v>
      </c>
      <c r="Z121" s="3">
        <v>0</v>
      </c>
      <c r="AA121" s="3">
        <v>0</v>
      </c>
      <c r="AB121" s="3">
        <v>12</v>
      </c>
      <c r="AC121" s="3">
        <v>10</v>
      </c>
      <c r="AD121" s="18">
        <v>26</v>
      </c>
    </row>
    <row r="122" spans="1:30">
      <c r="A122" s="17">
        <v>72</v>
      </c>
      <c r="B122" s="1">
        <v>61</v>
      </c>
      <c r="C122" s="2">
        <v>43183</v>
      </c>
      <c r="D122" s="3" t="s">
        <v>225</v>
      </c>
      <c r="E122" s="4" t="s">
        <v>90</v>
      </c>
      <c r="F122" s="5"/>
      <c r="G122" s="4" t="s">
        <v>94</v>
      </c>
      <c r="H122" s="5" t="s">
        <v>98</v>
      </c>
      <c r="I122" s="3">
        <v>1</v>
      </c>
      <c r="J122" s="7">
        <v>0.69166666666666676</v>
      </c>
      <c r="K122" s="3">
        <v>3</v>
      </c>
      <c r="L122" s="3">
        <v>11</v>
      </c>
      <c r="M122" s="3">
        <v>0.27300000000000002</v>
      </c>
      <c r="N122" s="3">
        <v>2</v>
      </c>
      <c r="O122" s="3">
        <v>7</v>
      </c>
      <c r="P122" s="3">
        <v>0.28599999999999998</v>
      </c>
      <c r="Q122" s="3">
        <v>0</v>
      </c>
      <c r="R122" s="3">
        <v>0</v>
      </c>
      <c r="S122" s="3"/>
      <c r="T122" s="3">
        <v>0</v>
      </c>
      <c r="U122" s="3">
        <v>2</v>
      </c>
      <c r="V122" s="3">
        <v>2</v>
      </c>
      <c r="W122" s="3">
        <v>1</v>
      </c>
      <c r="X122" s="3">
        <v>0</v>
      </c>
      <c r="Y122" s="3">
        <v>0</v>
      </c>
      <c r="Z122" s="3">
        <v>1</v>
      </c>
      <c r="AA122" s="3">
        <v>2</v>
      </c>
      <c r="AB122" s="3">
        <v>8</v>
      </c>
      <c r="AC122" s="3">
        <v>1</v>
      </c>
      <c r="AD122" s="18">
        <v>10</v>
      </c>
    </row>
    <row r="123" spans="1:30">
      <c r="A123" s="17">
        <v>73</v>
      </c>
      <c r="B123" s="1">
        <v>62</v>
      </c>
      <c r="C123" s="2">
        <v>43185</v>
      </c>
      <c r="D123" s="3" t="s">
        <v>226</v>
      </c>
      <c r="E123" s="4" t="s">
        <v>90</v>
      </c>
      <c r="F123" s="5"/>
      <c r="G123" s="4" t="s">
        <v>15</v>
      </c>
      <c r="H123" s="5" t="s">
        <v>171</v>
      </c>
      <c r="I123" s="3">
        <v>1</v>
      </c>
      <c r="J123" s="6">
        <v>1.1333333333333333</v>
      </c>
      <c r="K123" s="3">
        <v>6</v>
      </c>
      <c r="L123" s="3">
        <v>11</v>
      </c>
      <c r="M123" s="3">
        <v>0.54500000000000004</v>
      </c>
      <c r="N123" s="3">
        <v>4</v>
      </c>
      <c r="O123" s="3">
        <v>6</v>
      </c>
      <c r="P123" s="3">
        <v>0.66700000000000004</v>
      </c>
      <c r="Q123" s="3">
        <v>3</v>
      </c>
      <c r="R123" s="3">
        <v>4</v>
      </c>
      <c r="S123" s="3">
        <v>0.75</v>
      </c>
      <c r="T123" s="3">
        <v>0</v>
      </c>
      <c r="U123" s="3">
        <v>0</v>
      </c>
      <c r="V123" s="3">
        <v>0</v>
      </c>
      <c r="W123" s="3">
        <v>2</v>
      </c>
      <c r="X123" s="3">
        <v>0</v>
      </c>
      <c r="Y123" s="3">
        <v>0</v>
      </c>
      <c r="Z123" s="3">
        <v>1</v>
      </c>
      <c r="AA123" s="3">
        <v>1</v>
      </c>
      <c r="AB123" s="3">
        <v>19</v>
      </c>
      <c r="AC123" s="3">
        <v>13.3</v>
      </c>
      <c r="AD123" s="18">
        <v>19</v>
      </c>
    </row>
    <row r="124" spans="1:30">
      <c r="A124" s="17">
        <v>74</v>
      </c>
      <c r="B124" s="1">
        <v>63</v>
      </c>
      <c r="C124" s="2">
        <v>43187</v>
      </c>
      <c r="D124" s="3" t="s">
        <v>227</v>
      </c>
      <c r="E124" s="4" t="s">
        <v>90</v>
      </c>
      <c r="F124" s="5"/>
      <c r="G124" s="4" t="s">
        <v>111</v>
      </c>
      <c r="H124" s="5" t="s">
        <v>228</v>
      </c>
      <c r="I124" s="3">
        <v>1</v>
      </c>
      <c r="J124" s="6">
        <v>1.3076388888888888</v>
      </c>
      <c r="K124" s="3">
        <v>8</v>
      </c>
      <c r="L124" s="3">
        <v>17</v>
      </c>
      <c r="M124" s="3">
        <v>0.47099999999999997</v>
      </c>
      <c r="N124" s="3">
        <v>3</v>
      </c>
      <c r="O124" s="3">
        <v>10</v>
      </c>
      <c r="P124" s="3">
        <v>0.3</v>
      </c>
      <c r="Q124" s="3">
        <v>2</v>
      </c>
      <c r="R124" s="3">
        <v>2</v>
      </c>
      <c r="S124" s="3">
        <v>1</v>
      </c>
      <c r="T124" s="3">
        <v>0</v>
      </c>
      <c r="U124" s="3">
        <v>6</v>
      </c>
      <c r="V124" s="3">
        <v>6</v>
      </c>
      <c r="W124" s="3">
        <v>5</v>
      </c>
      <c r="X124" s="3">
        <v>1</v>
      </c>
      <c r="Y124" s="3">
        <v>0</v>
      </c>
      <c r="Z124" s="3">
        <v>1</v>
      </c>
      <c r="AA124" s="3">
        <v>1</v>
      </c>
      <c r="AB124" s="3">
        <v>21</v>
      </c>
      <c r="AC124" s="3">
        <v>17.2</v>
      </c>
      <c r="AD124" s="18">
        <v>9</v>
      </c>
    </row>
    <row r="125" spans="1:30">
      <c r="A125" s="17">
        <v>75</v>
      </c>
      <c r="B125" s="1">
        <v>64</v>
      </c>
      <c r="C125" s="2">
        <v>43189</v>
      </c>
      <c r="D125" s="3" t="s">
        <v>229</v>
      </c>
      <c r="E125" s="4" t="s">
        <v>90</v>
      </c>
      <c r="F125" s="5" t="s">
        <v>2</v>
      </c>
      <c r="G125" s="4" t="s">
        <v>158</v>
      </c>
      <c r="H125" s="5" t="s">
        <v>118</v>
      </c>
      <c r="I125" s="3">
        <v>1</v>
      </c>
      <c r="J125" s="6">
        <v>1.0583333333333333</v>
      </c>
      <c r="K125" s="3">
        <v>8</v>
      </c>
      <c r="L125" s="3">
        <v>14</v>
      </c>
      <c r="M125" s="3">
        <v>0.57099999999999995</v>
      </c>
      <c r="N125" s="3">
        <v>1</v>
      </c>
      <c r="O125" s="3">
        <v>3</v>
      </c>
      <c r="P125" s="3">
        <v>0.33300000000000002</v>
      </c>
      <c r="Q125" s="3">
        <v>2</v>
      </c>
      <c r="R125" s="3">
        <v>3</v>
      </c>
      <c r="S125" s="3">
        <v>0.66700000000000004</v>
      </c>
      <c r="T125" s="3">
        <v>0</v>
      </c>
      <c r="U125" s="3">
        <v>2</v>
      </c>
      <c r="V125" s="3">
        <v>2</v>
      </c>
      <c r="W125" s="3">
        <v>3</v>
      </c>
      <c r="X125" s="3">
        <v>0</v>
      </c>
      <c r="Y125" s="3">
        <v>0</v>
      </c>
      <c r="Z125" s="3">
        <v>3</v>
      </c>
      <c r="AA125" s="3">
        <v>0</v>
      </c>
      <c r="AB125" s="3">
        <v>19</v>
      </c>
      <c r="AC125" s="3">
        <v>11.7</v>
      </c>
      <c r="AD125" s="18">
        <v>10</v>
      </c>
    </row>
    <row r="126" spans="1:30">
      <c r="A126" s="17">
        <v>76</v>
      </c>
      <c r="B126" s="1">
        <v>65</v>
      </c>
      <c r="C126" s="2">
        <v>43191</v>
      </c>
      <c r="D126" s="3" t="s">
        <v>230</v>
      </c>
      <c r="E126" s="4" t="s">
        <v>90</v>
      </c>
      <c r="F126" s="5" t="s">
        <v>2</v>
      </c>
      <c r="G126" s="4" t="s">
        <v>25</v>
      </c>
      <c r="H126" s="5" t="s">
        <v>228</v>
      </c>
      <c r="I126" s="3">
        <v>1</v>
      </c>
      <c r="J126" s="6">
        <v>1.1708333333333334</v>
      </c>
      <c r="K126" s="3">
        <v>7</v>
      </c>
      <c r="L126" s="3">
        <v>15</v>
      </c>
      <c r="M126" s="3">
        <v>0.46700000000000003</v>
      </c>
      <c r="N126" s="3">
        <v>5</v>
      </c>
      <c r="O126" s="3">
        <v>8</v>
      </c>
      <c r="P126" s="3">
        <v>0.625</v>
      </c>
      <c r="Q126" s="3">
        <v>1</v>
      </c>
      <c r="R126" s="3">
        <v>1</v>
      </c>
      <c r="S126" s="3">
        <v>1</v>
      </c>
      <c r="T126" s="3">
        <v>0</v>
      </c>
      <c r="U126" s="3">
        <v>2</v>
      </c>
      <c r="V126" s="3">
        <v>2</v>
      </c>
      <c r="W126" s="3">
        <v>2</v>
      </c>
      <c r="X126" s="3">
        <v>0</v>
      </c>
      <c r="Y126" s="3">
        <v>0</v>
      </c>
      <c r="Z126" s="3">
        <v>3</v>
      </c>
      <c r="AA126" s="3">
        <v>2</v>
      </c>
      <c r="AB126" s="3">
        <v>20</v>
      </c>
      <c r="AC126" s="3">
        <v>10.5</v>
      </c>
      <c r="AD126" s="18">
        <v>0</v>
      </c>
    </row>
    <row r="127" spans="1:30">
      <c r="A127" s="17">
        <v>77</v>
      </c>
      <c r="B127" s="1">
        <v>66</v>
      </c>
      <c r="C127" s="2">
        <v>43193</v>
      </c>
      <c r="D127" s="3" t="s">
        <v>231</v>
      </c>
      <c r="E127" s="4" t="s">
        <v>90</v>
      </c>
      <c r="F127" s="5"/>
      <c r="G127" s="4" t="s">
        <v>20</v>
      </c>
      <c r="H127" s="5" t="s">
        <v>232</v>
      </c>
      <c r="I127" s="3">
        <v>1</v>
      </c>
      <c r="J127" s="7">
        <v>0.97222222222222221</v>
      </c>
      <c r="K127" s="3">
        <v>8</v>
      </c>
      <c r="L127" s="3">
        <v>15</v>
      </c>
      <c r="M127" s="3">
        <v>0.53300000000000003</v>
      </c>
      <c r="N127" s="3">
        <v>1</v>
      </c>
      <c r="O127" s="3">
        <v>3</v>
      </c>
      <c r="P127" s="3">
        <v>0.33300000000000002</v>
      </c>
      <c r="Q127" s="3">
        <v>2</v>
      </c>
      <c r="R127" s="3">
        <v>2</v>
      </c>
      <c r="S127" s="3">
        <v>1</v>
      </c>
      <c r="T127" s="3">
        <v>0</v>
      </c>
      <c r="U127" s="3">
        <v>2</v>
      </c>
      <c r="V127" s="3">
        <v>2</v>
      </c>
      <c r="W127" s="3">
        <v>1</v>
      </c>
      <c r="X127" s="3">
        <v>1</v>
      </c>
      <c r="Y127" s="3">
        <v>1</v>
      </c>
      <c r="Z127" s="3">
        <v>0</v>
      </c>
      <c r="AA127" s="3">
        <v>0</v>
      </c>
      <c r="AB127" s="3">
        <v>19</v>
      </c>
      <c r="AC127" s="3">
        <v>14.7</v>
      </c>
      <c r="AD127" s="18">
        <v>23</v>
      </c>
    </row>
    <row r="128" spans="1:30">
      <c r="A128" s="17">
        <v>78</v>
      </c>
      <c r="B128" s="1">
        <v>67</v>
      </c>
      <c r="C128" s="2">
        <v>43194</v>
      </c>
      <c r="D128" s="3" t="s">
        <v>233</v>
      </c>
      <c r="E128" s="4" t="s">
        <v>90</v>
      </c>
      <c r="F128" s="5" t="s">
        <v>2</v>
      </c>
      <c r="G128" s="4" t="s">
        <v>85</v>
      </c>
      <c r="H128" s="5" t="s">
        <v>113</v>
      </c>
      <c r="I128" s="3">
        <v>1</v>
      </c>
      <c r="J128" s="6">
        <v>1.3986111111111112</v>
      </c>
      <c r="K128" s="3">
        <v>10</v>
      </c>
      <c r="L128" s="3">
        <v>13</v>
      </c>
      <c r="M128" s="3">
        <v>0.76900000000000002</v>
      </c>
      <c r="N128" s="3">
        <v>5</v>
      </c>
      <c r="O128" s="3">
        <v>7</v>
      </c>
      <c r="P128" s="3">
        <v>0.71399999999999997</v>
      </c>
      <c r="Q128" s="3">
        <v>0</v>
      </c>
      <c r="R128" s="3">
        <v>0</v>
      </c>
      <c r="S128" s="3"/>
      <c r="T128" s="3">
        <v>0</v>
      </c>
      <c r="U128" s="3">
        <v>2</v>
      </c>
      <c r="V128" s="3">
        <v>2</v>
      </c>
      <c r="W128" s="3">
        <v>6</v>
      </c>
      <c r="X128" s="3">
        <v>1</v>
      </c>
      <c r="Y128" s="3">
        <v>0</v>
      </c>
      <c r="Z128" s="3">
        <v>2</v>
      </c>
      <c r="AA128" s="3">
        <v>2</v>
      </c>
      <c r="AB128" s="3">
        <v>25</v>
      </c>
      <c r="AC128" s="3">
        <v>22.9</v>
      </c>
      <c r="AD128" s="18">
        <v>-2</v>
      </c>
    </row>
    <row r="129" spans="1:30">
      <c r="A129" s="17">
        <v>79</v>
      </c>
      <c r="B129" s="1">
        <v>68</v>
      </c>
      <c r="C129" s="2">
        <v>43196</v>
      </c>
      <c r="D129" s="3" t="s">
        <v>234</v>
      </c>
      <c r="E129" s="4" t="s">
        <v>90</v>
      </c>
      <c r="F129" s="5"/>
      <c r="G129" s="4" t="s">
        <v>124</v>
      </c>
      <c r="H129" s="5" t="s">
        <v>106</v>
      </c>
      <c r="I129" s="3">
        <v>1</v>
      </c>
      <c r="J129" s="6">
        <v>1.3152777777777778</v>
      </c>
      <c r="K129" s="3">
        <v>9</v>
      </c>
      <c r="L129" s="3">
        <v>19</v>
      </c>
      <c r="M129" s="3">
        <v>0.47399999999999998</v>
      </c>
      <c r="N129" s="3">
        <v>4</v>
      </c>
      <c r="O129" s="3">
        <v>11</v>
      </c>
      <c r="P129" s="3">
        <v>0.36399999999999999</v>
      </c>
      <c r="Q129" s="3">
        <v>6</v>
      </c>
      <c r="R129" s="3">
        <v>7</v>
      </c>
      <c r="S129" s="3">
        <v>0.85699999999999998</v>
      </c>
      <c r="T129" s="3">
        <v>0</v>
      </c>
      <c r="U129" s="3">
        <v>2</v>
      </c>
      <c r="V129" s="3">
        <v>2</v>
      </c>
      <c r="W129" s="3">
        <v>1</v>
      </c>
      <c r="X129" s="3">
        <v>0</v>
      </c>
      <c r="Y129" s="3">
        <v>0</v>
      </c>
      <c r="Z129" s="3">
        <v>1</v>
      </c>
      <c r="AA129" s="3">
        <v>2</v>
      </c>
      <c r="AB129" s="3">
        <v>28</v>
      </c>
      <c r="AC129" s="3">
        <v>17.399999999999999</v>
      </c>
      <c r="AD129" s="18">
        <v>-10</v>
      </c>
    </row>
    <row r="130" spans="1:30">
      <c r="A130" s="17">
        <v>80</v>
      </c>
      <c r="B130" s="1">
        <v>69</v>
      </c>
      <c r="C130" s="2">
        <v>43198</v>
      </c>
      <c r="D130" s="3" t="s">
        <v>235</v>
      </c>
      <c r="E130" s="4" t="s">
        <v>90</v>
      </c>
      <c r="F130" s="5"/>
      <c r="G130" s="4" t="s">
        <v>6</v>
      </c>
      <c r="H130" s="5" t="s">
        <v>98</v>
      </c>
      <c r="I130" s="3">
        <v>1</v>
      </c>
      <c r="J130" s="6">
        <v>1.2819444444444443</v>
      </c>
      <c r="K130" s="3">
        <v>6</v>
      </c>
      <c r="L130" s="3">
        <v>14</v>
      </c>
      <c r="M130" s="3">
        <v>0.42899999999999999</v>
      </c>
      <c r="N130" s="3">
        <v>2</v>
      </c>
      <c r="O130" s="3">
        <v>6</v>
      </c>
      <c r="P130" s="3">
        <v>0.33300000000000002</v>
      </c>
      <c r="Q130" s="3">
        <v>4</v>
      </c>
      <c r="R130" s="3">
        <v>4</v>
      </c>
      <c r="S130" s="3">
        <v>1</v>
      </c>
      <c r="T130" s="3">
        <v>0</v>
      </c>
      <c r="U130" s="3">
        <v>2</v>
      </c>
      <c r="V130" s="3">
        <v>2</v>
      </c>
      <c r="W130" s="3">
        <v>4</v>
      </c>
      <c r="X130" s="3">
        <v>0</v>
      </c>
      <c r="Y130" s="3">
        <v>0</v>
      </c>
      <c r="Z130" s="3">
        <v>0</v>
      </c>
      <c r="AA130" s="3">
        <v>0</v>
      </c>
      <c r="AB130" s="3">
        <v>18</v>
      </c>
      <c r="AC130" s="3">
        <v>14</v>
      </c>
      <c r="AD130" s="18">
        <v>8</v>
      </c>
    </row>
    <row r="131" spans="1:30">
      <c r="A131" s="29">
        <v>81</v>
      </c>
      <c r="B131" s="30">
        <v>70</v>
      </c>
      <c r="C131" s="31">
        <v>43200</v>
      </c>
      <c r="D131" s="32" t="s">
        <v>236</v>
      </c>
      <c r="E131" s="33" t="s">
        <v>90</v>
      </c>
      <c r="F131" s="34" t="s">
        <v>2</v>
      </c>
      <c r="G131" s="33" t="s">
        <v>158</v>
      </c>
      <c r="H131" s="34" t="s">
        <v>34</v>
      </c>
      <c r="I131" s="32">
        <v>1</v>
      </c>
      <c r="J131" s="35">
        <v>1.3541666666666667</v>
      </c>
      <c r="K131" s="32">
        <v>9</v>
      </c>
      <c r="L131" s="32">
        <v>17</v>
      </c>
      <c r="M131" s="32">
        <v>0.52900000000000003</v>
      </c>
      <c r="N131" s="32">
        <v>6</v>
      </c>
      <c r="O131" s="32">
        <v>9</v>
      </c>
      <c r="P131" s="32">
        <v>0.66700000000000004</v>
      </c>
      <c r="Q131" s="32">
        <v>4</v>
      </c>
      <c r="R131" s="32">
        <v>5</v>
      </c>
      <c r="S131" s="32">
        <v>0.8</v>
      </c>
      <c r="T131" s="32">
        <v>0</v>
      </c>
      <c r="U131" s="32">
        <v>4</v>
      </c>
      <c r="V131" s="32">
        <v>4</v>
      </c>
      <c r="W131" s="32">
        <v>5</v>
      </c>
      <c r="X131" s="32">
        <v>0</v>
      </c>
      <c r="Y131" s="32">
        <v>0</v>
      </c>
      <c r="Z131" s="32">
        <v>2</v>
      </c>
      <c r="AA131" s="32">
        <v>1</v>
      </c>
      <c r="AB131" s="32">
        <v>28</v>
      </c>
      <c r="AC131" s="32">
        <v>21.6</v>
      </c>
      <c r="AD131" s="36">
        <v>-1</v>
      </c>
    </row>
    <row r="132" spans="1:30">
      <c r="M132">
        <f>_xlfn.VAR.P(M2:M131)</f>
        <v>2.3198970642089811E-2</v>
      </c>
      <c r="N132">
        <f>_xlfn.VAR.P(N2:N131)</f>
        <v>2.8367455621301776</v>
      </c>
      <c r="Q132">
        <f>2*N132</f>
        <v>5.6734911242603552</v>
      </c>
      <c r="R132">
        <f>SQRT(Q132)</f>
        <v>2.3819091343416852</v>
      </c>
      <c r="S132">
        <f>_xlfn.VAR.P(S2:S131)</f>
        <v>2.7408409840701191E-2</v>
      </c>
      <c r="V132">
        <f t="shared" ref="V132:X132" si="0">_xlfn.VAR.P(V2:V131)</f>
        <v>3.1875147928994081</v>
      </c>
      <c r="W132">
        <f t="shared" si="0"/>
        <v>2.4028994082840236</v>
      </c>
      <c r="X132">
        <f t="shared" si="0"/>
        <v>0.4133136094674556</v>
      </c>
      <c r="Y132">
        <f>_xlfn.VAR.P(Y2:Y131)</f>
        <v>0.12331360946745562</v>
      </c>
      <c r="Z132">
        <f>_xlfn.VAR.P(Z2:Z131)</f>
        <v>1.5405917159763314</v>
      </c>
      <c r="AB132">
        <f>_xlfn.VAR.P(AB2:AB131)</f>
        <v>43.735207100591715</v>
      </c>
    </row>
    <row r="133" spans="1:30">
      <c r="M133">
        <f>_xlfn.STDEV.P(M2:M131)</f>
        <v>0.15231208304691329</v>
      </c>
      <c r="N133">
        <f>_xlfn.STDEV.P(N2:N131)</f>
        <v>1.6842641010631847</v>
      </c>
      <c r="P133" t="s">
        <v>329</v>
      </c>
      <c r="Q133">
        <f>2*N133</f>
        <v>3.3685282021263694</v>
      </c>
      <c r="S133">
        <f>_xlfn.STDEV.P(S2:S131)</f>
        <v>0.16555485447639762</v>
      </c>
      <c r="V133">
        <f t="shared" ref="V133:X133" si="1">_xlfn.STDEV.P(V2:V131)</f>
        <v>1.7853612499713911</v>
      </c>
      <c r="W133">
        <f t="shared" si="1"/>
        <v>1.5501288360275167</v>
      </c>
      <c r="X133">
        <f t="shared" si="1"/>
        <v>0.64289471102775109</v>
      </c>
      <c r="Y133">
        <f>_xlfn.STDEV.P(Y2:Y131)</f>
        <v>0.35116037570810238</v>
      </c>
      <c r="Z133">
        <f>_xlfn.STDEV.P(Z2:Z131)</f>
        <v>1.2412057508633818</v>
      </c>
      <c r="AB133">
        <f>_xlfn.STDEV.P(AB2:AB131)</f>
        <v>6.6132599450340459</v>
      </c>
    </row>
    <row r="134" spans="1:30">
      <c r="M134">
        <f>SUM(M2:M131)</f>
        <v>57.935000000000009</v>
      </c>
      <c r="N134">
        <f>SUM(N2:N131)</f>
        <v>373</v>
      </c>
      <c r="S134">
        <f>SUM(S2:S131)</f>
        <v>92.194000000000003</v>
      </c>
      <c r="V134">
        <f t="shared" ref="V134:X134" si="2">SUM(V2:V131)</f>
        <v>329</v>
      </c>
      <c r="W134">
        <f t="shared" si="2"/>
        <v>329</v>
      </c>
      <c r="X134">
        <f t="shared" si="2"/>
        <v>55</v>
      </c>
      <c r="Y134">
        <f>SUM(Y2:Y131)</f>
        <v>16</v>
      </c>
      <c r="Z134">
        <f>SUM(Z2:Z131)</f>
        <v>178</v>
      </c>
      <c r="AB134">
        <f>SUM(AB2:AB131)</f>
        <v>2115</v>
      </c>
    </row>
    <row r="135" spans="1:30">
      <c r="M135">
        <f>AVERAGE(M2:M131)</f>
        <v>0.45261718750000007</v>
      </c>
      <c r="N135">
        <f>AVERAGE(N2:N131)</f>
        <v>2.8692307692307693</v>
      </c>
      <c r="Q135">
        <f>2*N135</f>
        <v>5.7384615384615385</v>
      </c>
      <c r="S135">
        <f>AVERAGE(S2:S131)</f>
        <v>0.8950873786407767</v>
      </c>
      <c r="V135">
        <f t="shared" ref="V135:X135" si="3">AVERAGE(V2:V131)</f>
        <v>2.5307692307692307</v>
      </c>
      <c r="W135">
        <f t="shared" si="3"/>
        <v>2.5307692307692307</v>
      </c>
      <c r="X135">
        <f t="shared" si="3"/>
        <v>0.42307692307692307</v>
      </c>
      <c r="Y135">
        <f>AVERAGE(Y2:Y131)</f>
        <v>0.12307692307692308</v>
      </c>
      <c r="Z135">
        <f>AVERAGE(Z2:Z131)</f>
        <v>1.3692307692307693</v>
      </c>
      <c r="AB135">
        <f>AVERAGE(AB2:AB131)</f>
        <v>16.26923076923077</v>
      </c>
    </row>
    <row r="136" spans="1:30">
      <c r="M136">
        <f>M133/M135</f>
        <v>0.33651413877629927</v>
      </c>
      <c r="N136">
        <f>N133/N135</f>
        <v>0.58700893602738335</v>
      </c>
      <c r="Q136">
        <f>R132/Q135</f>
        <v>0.41507799928206307</v>
      </c>
      <c r="S136">
        <f>S133/S135</f>
        <v>0.1849594334888274</v>
      </c>
      <c r="V136">
        <f t="shared" ref="V136:X136" si="4">V133/V135</f>
        <v>0.70546189208596</v>
      </c>
      <c r="W136">
        <f t="shared" si="4"/>
        <v>0.61251291393184559</v>
      </c>
      <c r="X136">
        <f t="shared" si="4"/>
        <v>1.5195693169746844</v>
      </c>
      <c r="Y136">
        <f>Y133/Y135</f>
        <v>2.8531780526283317</v>
      </c>
      <c r="Z136">
        <f>Z133/Z135</f>
        <v>0.90649858209123391</v>
      </c>
      <c r="AB136">
        <f>AB133/AB135</f>
        <v>0.40648879094771911</v>
      </c>
    </row>
    <row r="139" spans="1:30">
      <c r="N139">
        <f>_xlfn.STDEV.P(N2:N62)</f>
        <v>1.7224820375821241</v>
      </c>
    </row>
    <row r="140" spans="1:30">
      <c r="N140">
        <f>AVERAGE(N2:N62)</f>
        <v>3.0163934426229506</v>
      </c>
    </row>
    <row r="141" spans="1:30">
      <c r="N141">
        <f>N139/N140</f>
        <v>0.5710402407201608</v>
      </c>
    </row>
    <row r="142" spans="1:30">
      <c r="N142">
        <f>COUNT(N2:N62)</f>
        <v>61</v>
      </c>
    </row>
    <row r="144" spans="1:30">
      <c r="N144">
        <f>_xlfn.STDEV.P(N63:N131)</f>
        <v>1.6387709596978726</v>
      </c>
    </row>
    <row r="145" spans="13:14">
      <c r="N145">
        <f>AVERAGE(N63:N131)</f>
        <v>2.7391304347826089</v>
      </c>
    </row>
    <row r="146" spans="13:14">
      <c r="N146">
        <f>COUNT(N63:N131)</f>
        <v>69</v>
      </c>
    </row>
    <row r="148" spans="13:14">
      <c r="M148" t="s">
        <v>237</v>
      </c>
      <c r="N148">
        <f>(N142*N140 + N146*N145)/(N146 + N142)</f>
        <v>2.8692307692307693</v>
      </c>
    </row>
    <row r="149" spans="13:14">
      <c r="M149" t="s">
        <v>238</v>
      </c>
      <c r="N149">
        <f>N140-N148</f>
        <v>0.14716267339218136</v>
      </c>
    </row>
    <row r="150" spans="13:14">
      <c r="M150" t="s">
        <v>239</v>
      </c>
      <c r="N150">
        <f>N145-N148</f>
        <v>-0.13010033444816038</v>
      </c>
    </row>
    <row r="152" spans="13:14">
      <c r="M152" t="s">
        <v>240</v>
      </c>
      <c r="N152">
        <f>N142*((N139^2)+N149)+N146*((N144^2) + N150)</f>
        <v>366.28795438346401</v>
      </c>
    </row>
    <row r="153" spans="13:14">
      <c r="M153" t="s">
        <v>241</v>
      </c>
      <c r="N153">
        <f>N152/(N142+N146)</f>
        <v>2.8175996491035695</v>
      </c>
    </row>
    <row r="154" spans="13:14">
      <c r="M154" t="s">
        <v>242</v>
      </c>
      <c r="N154">
        <f>SQRT(N153)</f>
        <v>1.6785707161462009</v>
      </c>
    </row>
  </sheetData>
  <hyperlinks>
    <hyperlink ref="C2" r:id="rId1" display="https://www.basketball-reference.com/boxscores/201910220TOR.html" xr:uid="{8BFF7C38-B557-4C65-ADBB-DE14ABBB2107}"/>
    <hyperlink ref="E2" r:id="rId2" display="https://www.basketball-reference.com/teams/NOP/2020.html" xr:uid="{F16BAAB8-E48E-4BF9-818C-AA5775BFD63B}"/>
    <hyperlink ref="G2" r:id="rId3" display="https://www.basketball-reference.com/teams/TOR/2020.html" xr:uid="{CF3F79F1-2D8B-4140-A8DC-DD8E51384403}"/>
    <hyperlink ref="C3" r:id="rId4" display="https://www.basketball-reference.com/boxscores/201910250NOP.html" xr:uid="{A6A618F7-3727-478C-9D63-E41AA2F5B4F0}"/>
    <hyperlink ref="E3" r:id="rId5" display="https://www.basketball-reference.com/teams/NOP/2020.html" xr:uid="{7A299D00-E069-4EBE-91E7-6D2160200B11}"/>
    <hyperlink ref="G3" r:id="rId6" display="https://www.basketball-reference.com/teams/DAL/2020.html" xr:uid="{F192F11C-6817-4800-B681-23D09A7A5609}"/>
    <hyperlink ref="C4" r:id="rId7" display="https://www.basketball-reference.com/boxscores/201910260HOU.html" xr:uid="{3EDE2586-8E03-4E72-BF9B-E813304957E9}"/>
    <hyperlink ref="E4" r:id="rId8" display="https://www.basketball-reference.com/teams/NOP/2020.html" xr:uid="{BCE77D24-FA47-44A9-AAAA-9CC5E018B146}"/>
    <hyperlink ref="G4" r:id="rId9" display="https://www.basketball-reference.com/teams/HOU/2020.html" xr:uid="{B6965558-80D5-4A4E-902C-465820E2F833}"/>
    <hyperlink ref="C5" r:id="rId10" display="https://www.basketball-reference.com/boxscores/201910280NOP.html" xr:uid="{92A000A5-FCB3-4CFD-9BBF-448750A48524}"/>
    <hyperlink ref="E5" r:id="rId11" display="https://www.basketball-reference.com/teams/NOP/2020.html" xr:uid="{7F057F1C-FD27-4140-9FB5-CE6C2AB5BE6D}"/>
    <hyperlink ref="G5" r:id="rId12" display="https://www.basketball-reference.com/teams/GSW/2020.html" xr:uid="{7D2D14E2-6342-421B-B0B2-99A7968964C0}"/>
    <hyperlink ref="C6" r:id="rId13" display="https://www.basketball-reference.com/boxscores/201910310NOP.html" xr:uid="{04915334-BAD9-427F-9716-03806F5A46EB}"/>
    <hyperlink ref="E6" r:id="rId14" display="https://www.basketball-reference.com/teams/NOP/2020.html" xr:uid="{86801610-CA6E-4F12-B039-8CDA9539991C}"/>
    <hyperlink ref="G6" r:id="rId15" display="https://www.basketball-reference.com/teams/DEN/2020.html" xr:uid="{42B6CB7C-3BE8-4E83-8EED-C0CDC0972A05}"/>
    <hyperlink ref="C7" r:id="rId16" display="https://www.basketball-reference.com/boxscores/201911020OKC.html" xr:uid="{A5A301D5-BC9B-49D8-BF01-8E7C06D5EC38}"/>
    <hyperlink ref="E7" r:id="rId17" display="https://www.basketball-reference.com/teams/NOP/2020.html" xr:uid="{DD7733EF-88D2-49E9-94A9-98EE013001F4}"/>
    <hyperlink ref="G7" r:id="rId18" display="https://www.basketball-reference.com/teams/OKC/2020.html" xr:uid="{E668F44D-0247-4B13-8C7D-C44E9691048E}"/>
    <hyperlink ref="C8" r:id="rId19" display="https://www.basketball-reference.com/boxscores/201911040BRK.html" xr:uid="{80928A27-F7FB-4282-9470-88E2E4914E1F}"/>
    <hyperlink ref="E8" r:id="rId20" display="https://www.basketball-reference.com/teams/NOP/2020.html" xr:uid="{70712E80-D11E-4AEA-B437-04DE042080FA}"/>
    <hyperlink ref="G8" r:id="rId21" display="https://www.basketball-reference.com/teams/BRK/2020.html" xr:uid="{9AA089D9-CC8F-4741-ABA5-8562AABFEF97}"/>
    <hyperlink ref="C9" r:id="rId22" display="https://www.basketball-reference.com/boxscores/201911080NOP.html" xr:uid="{8830B1D8-A11F-44C3-A238-58AD664B6485}"/>
    <hyperlink ref="E9" r:id="rId23" display="https://www.basketball-reference.com/teams/NOP/2020.html" xr:uid="{BA316181-55C7-498B-9DEF-3A6145881324}"/>
    <hyperlink ref="G9" r:id="rId24" display="https://www.basketball-reference.com/teams/TOR/2020.html" xr:uid="{8FA02278-DED5-4AFB-9909-28AB930EC023}"/>
    <hyperlink ref="C10" r:id="rId25" display="https://www.basketball-reference.com/boxscores/201911090CHO.html" xr:uid="{51251B11-C6BE-476C-B0E9-304924543766}"/>
    <hyperlink ref="E10" r:id="rId26" display="https://www.basketball-reference.com/teams/NOP/2020.html" xr:uid="{EC7B03DE-2F0C-4082-BA20-46C8AE6636C9}"/>
    <hyperlink ref="G10" r:id="rId27" display="https://www.basketball-reference.com/teams/CHO/2020.html" xr:uid="{7050627F-C406-4B75-BE0C-6779A3B84A72}"/>
    <hyperlink ref="C11" r:id="rId28" display="https://www.basketball-reference.com/boxscores/201911110NOP.html" xr:uid="{F8351E46-2054-467D-90E3-77642F5E69FE}"/>
    <hyperlink ref="E11" r:id="rId29" display="https://www.basketball-reference.com/teams/NOP/2020.html" xr:uid="{908FF36D-143E-4729-BCA5-2D1322C46F7C}"/>
    <hyperlink ref="G11" r:id="rId30" display="https://www.basketball-reference.com/teams/HOU/2020.html" xr:uid="{654B888A-AAE8-41E9-B51C-B7CC00803640}"/>
    <hyperlink ref="C12" r:id="rId31" display="https://www.basketball-reference.com/boxscores/201911140NOP.html" xr:uid="{59F03E83-A443-482C-86FB-FFE3C3147B5C}"/>
    <hyperlink ref="E12" r:id="rId32" display="https://www.basketball-reference.com/teams/NOP/2020.html" xr:uid="{BB029DBC-24D5-469F-9014-13AD5F54E80E}"/>
    <hyperlink ref="G12" r:id="rId33" display="https://www.basketball-reference.com/teams/LAC/2020.html" xr:uid="{E8E53F0B-5395-4717-B3E4-671970729391}"/>
    <hyperlink ref="C13" r:id="rId34" display="https://www.basketball-reference.com/boxscores/201911170NOP.html" xr:uid="{21CEBAF2-77F1-4008-8BDD-1D5F4ADFB25C}"/>
    <hyperlink ref="E13" r:id="rId35" display="https://www.basketball-reference.com/teams/NOP/2020.html" xr:uid="{E524B1D4-3F70-408F-94AB-535D17668D42}"/>
    <hyperlink ref="G13" r:id="rId36" display="https://www.basketball-reference.com/teams/GSW/2020.html" xr:uid="{59BEA62F-9F10-4ED8-AB3B-296431F1F6FC}"/>
    <hyperlink ref="C14" r:id="rId37" display="https://www.basketball-reference.com/boxscores/201911190NOP.html" xr:uid="{6A6578B1-ADC6-4DE8-A5D0-62F7C06B4ED0}"/>
    <hyperlink ref="E14" r:id="rId38" display="https://www.basketball-reference.com/teams/NOP/2020.html" xr:uid="{965F7BF2-2528-4632-A922-7D008926F040}"/>
    <hyperlink ref="G14" r:id="rId39" display="https://www.basketball-reference.com/teams/POR/2020.html" xr:uid="{768CDAE5-9269-4F82-8B47-7E5A109D7842}"/>
    <hyperlink ref="C15" r:id="rId40" display="https://www.basketball-reference.com/boxscores/201911210PHO.html" xr:uid="{B6B400E9-9517-40F8-8EE4-FDF42EDA9FEA}"/>
    <hyperlink ref="E15" r:id="rId41" display="https://www.basketball-reference.com/teams/NOP/2020.html" xr:uid="{9C158CEC-E3A0-4584-B1B7-42F870B09731}"/>
    <hyperlink ref="G15" r:id="rId42" display="https://www.basketball-reference.com/teams/PHO/2020.html" xr:uid="{719F6138-4451-4BFD-8CFB-313349E48F96}"/>
    <hyperlink ref="C16" r:id="rId43" display="https://www.basketball-reference.com/boxscores/201911230UTA.html" xr:uid="{960C66D8-612A-41B0-AC22-16CAC961DB72}"/>
    <hyperlink ref="E16" r:id="rId44" display="https://www.basketball-reference.com/teams/NOP/2020.html" xr:uid="{BC719E3A-B722-41B8-A9F4-CA120FD96A84}"/>
    <hyperlink ref="G16" r:id="rId45" display="https://www.basketball-reference.com/teams/UTA/2020.html" xr:uid="{BCFA8CFB-F92E-459E-97D3-151CDCFC3B0D}"/>
    <hyperlink ref="C17" r:id="rId46" display="https://www.basketball-reference.com/boxscores/201911240LAC.html" xr:uid="{5316DBA6-E97E-423B-89D5-7EAE6437B7E7}"/>
    <hyperlink ref="E17" r:id="rId47" display="https://www.basketball-reference.com/teams/NOP/2020.html" xr:uid="{F96B829D-CF67-47BE-B773-B3CF579B0A03}"/>
    <hyperlink ref="G17" r:id="rId48" display="https://www.basketball-reference.com/teams/LAC/2020.html" xr:uid="{0D56025B-1756-403D-8170-98F8121C555A}"/>
    <hyperlink ref="C18" r:id="rId49" display="https://www.basketball-reference.com/boxscores/201911270NOP.html" xr:uid="{1A5C62AA-B7D2-4D05-B8D0-21A69A7F1305}"/>
    <hyperlink ref="E18" r:id="rId50" display="https://www.basketball-reference.com/teams/NOP/2020.html" xr:uid="{FD4E21CC-1B7D-40B1-ACBE-420A9E5C4D11}"/>
    <hyperlink ref="G18" r:id="rId51" display="https://www.basketball-reference.com/teams/LAL/2020.html" xr:uid="{1CCCEBE3-6787-4B6C-A691-AAF10E2426E7}"/>
    <hyperlink ref="C19" r:id="rId52" display="https://www.basketball-reference.com/boxscores/201911290OKC.html" xr:uid="{68599A0F-620B-48A0-BE70-319981DD8C2E}"/>
    <hyperlink ref="E19" r:id="rId53" display="https://www.basketball-reference.com/teams/NOP/2020.html" xr:uid="{51AB1D5E-135C-4F44-A8D3-4471BF3756F9}"/>
    <hyperlink ref="G19" r:id="rId54" display="https://www.basketball-reference.com/teams/OKC/2020.html" xr:uid="{6AF0660B-75AF-404D-9525-ED4B5F6702BB}"/>
    <hyperlink ref="C20" r:id="rId55" display="https://www.basketball-reference.com/boxscores/201912010NOP.html" xr:uid="{CDD1AD00-3FCC-4868-96BA-6FE6EE9341FC}"/>
    <hyperlink ref="E20" r:id="rId56" display="https://www.basketball-reference.com/teams/NOP/2020.html" xr:uid="{AB97DF22-83C5-4FE7-B3D6-AAC7D0705251}"/>
    <hyperlink ref="G20" r:id="rId57" display="https://www.basketball-reference.com/teams/OKC/2020.html" xr:uid="{5270C956-B3E9-4211-B7FB-B9E3932722D6}"/>
    <hyperlink ref="C21" r:id="rId58" display="https://www.basketball-reference.com/boxscores/201912030NOP.html" xr:uid="{BF47B15A-4058-46BB-A4C0-0FCD34C0D903}"/>
    <hyperlink ref="E21" r:id="rId59" display="https://www.basketball-reference.com/teams/NOP/2020.html" xr:uid="{19BDA238-F74E-43BE-9538-9B7E160022DE}"/>
    <hyperlink ref="G21" r:id="rId60" display="https://www.basketball-reference.com/teams/DAL/2020.html" xr:uid="{B258D1CB-47BE-4011-9D2E-530AC356CDF6}"/>
    <hyperlink ref="C22" r:id="rId61" display="https://www.basketball-reference.com/boxscores/201912050NOP.html" xr:uid="{94A40CD5-5221-4F2C-80A3-35EFE4156923}"/>
    <hyperlink ref="E22" r:id="rId62" display="https://www.basketball-reference.com/teams/NOP/2020.html" xr:uid="{EC253B03-88FC-4A0D-9DBA-5270AE3BB505}"/>
    <hyperlink ref="G22" r:id="rId63" display="https://www.basketball-reference.com/teams/PHO/2020.html" xr:uid="{9E05B8EB-482A-4616-A683-4FD06A36A82C}"/>
    <hyperlink ref="C23" r:id="rId64" display="https://www.basketball-reference.com/boxscores/201912070DAL.html" xr:uid="{5CD8E9D5-8308-4656-AE39-CA795C7D57B3}"/>
    <hyperlink ref="E23" r:id="rId65" display="https://www.basketball-reference.com/teams/NOP/2020.html" xr:uid="{7685BCD8-8730-4B8F-8C7C-66D80C97F944}"/>
    <hyperlink ref="G23" r:id="rId66" display="https://www.basketball-reference.com/teams/DAL/2020.html" xr:uid="{3A0348C9-3778-4862-B838-3D81AA23BAA0}"/>
    <hyperlink ref="C24" r:id="rId67" display="https://www.basketball-reference.com/boxscores/201912090NOP.html" xr:uid="{5E7CB99B-D8C9-48AF-8F5C-6639FC7C897B}"/>
    <hyperlink ref="E24" r:id="rId68" display="https://www.basketball-reference.com/teams/NOP/2020.html" xr:uid="{A1C40A34-FE07-4E3C-95E9-F2ABE9B453A4}"/>
    <hyperlink ref="G24" r:id="rId69" display="https://www.basketball-reference.com/teams/DET/2020.html" xr:uid="{5ADDACD4-3205-42AC-8248-176B9DFBBFC8}"/>
    <hyperlink ref="C25" r:id="rId70" display="https://www.basketball-reference.com/boxscores/201912110MIL.html" xr:uid="{D1B8B4B5-6F54-4437-8B91-1A93B8668599}"/>
    <hyperlink ref="E25" r:id="rId71" display="https://www.basketball-reference.com/teams/NOP/2020.html" xr:uid="{775B28E7-CAF8-443B-AAB7-071C50736E89}"/>
    <hyperlink ref="G25" r:id="rId72" display="https://www.basketball-reference.com/teams/MIL/2020.html" xr:uid="{DDB86DB4-705F-40B0-B8B8-E653162B20E7}"/>
    <hyperlink ref="C26" r:id="rId73" display="https://www.basketball-reference.com/boxscores/201912130PHI.html" xr:uid="{F3E6E330-7A01-4DA7-8F55-CF58229A13D0}"/>
    <hyperlink ref="E26" r:id="rId74" display="https://www.basketball-reference.com/teams/NOP/2020.html" xr:uid="{0A546A99-FDAD-417C-93D0-F5CE143E81D7}"/>
    <hyperlink ref="G26" r:id="rId75" display="https://www.basketball-reference.com/teams/PHI/2020.html" xr:uid="{0430DC2E-8850-47C0-B03E-29AA1309BA15}"/>
    <hyperlink ref="C27" r:id="rId76" display="https://www.basketball-reference.com/boxscores/201912150NOP.html" xr:uid="{DBD2AF23-ED52-46AB-A692-ACA47A64429A}"/>
    <hyperlink ref="E27" r:id="rId77" display="https://www.basketball-reference.com/teams/NOP/2020.html" xr:uid="{225E0792-B967-46EB-934A-FB06B7BC5C78}"/>
    <hyperlink ref="G27" r:id="rId78" display="https://www.basketball-reference.com/teams/ORL/2020.html" xr:uid="{8BA44362-6EF7-46D4-AEAD-90D600F88A05}"/>
    <hyperlink ref="C28" r:id="rId79" display="https://www.basketball-reference.com/boxscores/201912180MIN.html" xr:uid="{860769B2-EB66-4DBC-9E5E-4D533C52F798}"/>
    <hyperlink ref="E28" r:id="rId80" display="https://www.basketball-reference.com/teams/NOP/2020.html" xr:uid="{9C42950D-6277-46BD-9345-7AD69DB409E9}"/>
    <hyperlink ref="G28" r:id="rId81" display="https://www.basketball-reference.com/teams/MIN/2020.html" xr:uid="{AEDE5D64-6805-4978-848D-354C759F9F39}"/>
    <hyperlink ref="C29" r:id="rId82" display="https://www.basketball-reference.com/boxscores/201912200GSW.html" xr:uid="{51BDE33E-6A93-4569-B21B-58F14BEDAB47}"/>
    <hyperlink ref="E29" r:id="rId83" display="https://www.basketball-reference.com/teams/NOP/2020.html" xr:uid="{09BAE75B-FB35-481F-8364-1ACB464599AE}"/>
    <hyperlink ref="G29" r:id="rId84" display="https://www.basketball-reference.com/teams/GSW/2020.html" xr:uid="{8BC25D40-A02C-4C24-A6FE-C33E96003C90}"/>
    <hyperlink ref="C30" r:id="rId85" display="https://www.basketball-reference.com/boxscores/201912230POR.html" xr:uid="{1F00901B-3379-489E-9D5D-DF603FA3A54E}"/>
    <hyperlink ref="E30" r:id="rId86" display="https://www.basketball-reference.com/teams/NOP/2020.html" xr:uid="{2C6740B8-5A04-4CF8-B49D-F03A8FA27BA8}"/>
    <hyperlink ref="G30" r:id="rId87" display="https://www.basketball-reference.com/teams/POR/2020.html" xr:uid="{78A03E53-3269-436C-B664-09ED45C14C8C}"/>
    <hyperlink ref="C31" r:id="rId88" display="https://www.basketball-reference.com/boxscores/201912250DEN.html" xr:uid="{9E4803EC-EAFB-476D-B73E-49D315FF622C}"/>
    <hyperlink ref="E31" r:id="rId89" display="https://www.basketball-reference.com/teams/NOP/2020.html" xr:uid="{BFDB5B51-77C6-46E9-8B92-FD26445BA819}"/>
    <hyperlink ref="G31" r:id="rId90" display="https://www.basketball-reference.com/teams/DEN/2020.html" xr:uid="{49983A24-3854-4946-B5A7-573D9380B617}"/>
    <hyperlink ref="C32" r:id="rId91" display="https://www.basketball-reference.com/boxscores/201912280NOP.html" xr:uid="{CCDB30F4-CCD2-47AD-805F-55331319A35F}"/>
    <hyperlink ref="E32" r:id="rId92" display="https://www.basketball-reference.com/teams/NOP/2020.html" xr:uid="{284EA431-C3B0-4257-A734-C4394E3072D6}"/>
    <hyperlink ref="G32" r:id="rId93" display="https://www.basketball-reference.com/teams/IND/2020.html" xr:uid="{FF125C52-EA05-4AD6-8C0E-2784D5AE32A6}"/>
    <hyperlink ref="C33" r:id="rId94" display="https://www.basketball-reference.com/boxscores/201912290NOP.html" xr:uid="{69F9C87E-522F-40C3-827F-07C9424E477B}"/>
    <hyperlink ref="E33" r:id="rId95" display="https://www.basketball-reference.com/teams/NOP/2020.html" xr:uid="{037FDF49-8D65-41C8-B4F5-412FF6687BB3}"/>
    <hyperlink ref="G33" r:id="rId96" display="https://www.basketball-reference.com/teams/HOU/2020.html" xr:uid="{B66BBC36-EC3B-4132-8655-23FF83EFDD92}"/>
    <hyperlink ref="C34" r:id="rId97" display="https://www.basketball-reference.com/boxscores/202001030LAL.html" xr:uid="{0BDF2EC1-B033-4758-B603-C0F5FB4873B7}"/>
    <hyperlink ref="E34" r:id="rId98" display="https://www.basketball-reference.com/teams/NOP/2020.html" xr:uid="{BC49A336-2E07-4681-BF30-BEE93BD1E3E4}"/>
    <hyperlink ref="G34" r:id="rId99" display="https://www.basketball-reference.com/teams/LAL/2020.html" xr:uid="{88D6360C-A6D6-4C41-914E-8AA7C99E8A18}"/>
    <hyperlink ref="C35" r:id="rId100" display="https://www.basketball-reference.com/boxscores/202001040SAC.html" xr:uid="{1C95DA17-7AE7-4E32-BC9D-E54229619289}"/>
    <hyperlink ref="E35" r:id="rId101" display="https://www.basketball-reference.com/teams/NOP/2020.html" xr:uid="{70B26138-A14B-4197-A09A-9960B6BCEF47}"/>
    <hyperlink ref="G35" r:id="rId102" display="https://www.basketball-reference.com/teams/SAC/2020.html" xr:uid="{5416ACE9-5D3F-4C49-9912-94CC1EAEC663}"/>
    <hyperlink ref="C36" r:id="rId103" display="https://www.basketball-reference.com/boxscores/202001060NOP.html" xr:uid="{DB73C2C6-FFBE-4B51-9547-8A10A8835D8E}"/>
    <hyperlink ref="E36" r:id="rId104" display="https://www.basketball-reference.com/teams/NOP/2020.html" xr:uid="{E3ED304C-2EDB-4CCA-95D4-B30DD538446D}"/>
    <hyperlink ref="G36" r:id="rId105" display="https://www.basketball-reference.com/teams/UTA/2020.html" xr:uid="{A8C2C726-6CD8-4F37-814D-8A970946927F}"/>
    <hyperlink ref="C37" r:id="rId106" display="https://www.basketball-reference.com/boxscores/202001080NOP.html" xr:uid="{FB4AA7F1-F358-44D3-8B46-E693216229F0}"/>
    <hyperlink ref="E37" r:id="rId107" display="https://www.basketball-reference.com/teams/NOP/2020.html" xr:uid="{79E1D77E-1980-41A8-916D-57DC2D385C84}"/>
    <hyperlink ref="G37" r:id="rId108" display="https://www.basketball-reference.com/teams/CHI/2020.html" xr:uid="{329AA259-7BD4-49B3-9EF3-B9338544092A}"/>
    <hyperlink ref="C38" r:id="rId109" display="https://www.basketball-reference.com/boxscores/202001100NYK.html" xr:uid="{26425471-069F-4FA1-88CA-598895727DC1}"/>
    <hyperlink ref="E38" r:id="rId110" display="https://www.basketball-reference.com/teams/NOP/2020.html" xr:uid="{954F0016-6884-4CB0-B416-C4CE13872412}"/>
    <hyperlink ref="G38" r:id="rId111" display="https://www.basketball-reference.com/teams/NYK/2020.html" xr:uid="{9272A483-1CD4-40EB-B427-376677C323E0}"/>
    <hyperlink ref="C39" r:id="rId112" display="https://www.basketball-reference.com/boxscores/202001180NOP.html" xr:uid="{9788A63C-5C41-4636-BB30-052960117347}"/>
    <hyperlink ref="E39" r:id="rId113" display="https://www.basketball-reference.com/teams/NOP/2020.html" xr:uid="{7521BD41-DB0E-4245-BAF7-CD0A137EE7A6}"/>
    <hyperlink ref="G39" r:id="rId114" display="https://www.basketball-reference.com/teams/LAC/2020.html" xr:uid="{BC9D20D9-EF1F-48CA-8FCB-DD7F1732820C}"/>
    <hyperlink ref="C40" r:id="rId115" display="https://www.basketball-reference.com/boxscores/202001200MEM.html" xr:uid="{5825A243-543B-40DE-A67D-71E90993580F}"/>
    <hyperlink ref="E40" r:id="rId116" display="https://www.basketball-reference.com/teams/NOP/2020.html" xr:uid="{A77FB168-DACD-4AAC-95B8-C47F77411C29}"/>
    <hyperlink ref="G40" r:id="rId117" display="https://www.basketball-reference.com/teams/MEM/2020.html" xr:uid="{B10C2ED4-6428-4458-A20F-6E1EFB145D5B}"/>
    <hyperlink ref="C41" r:id="rId118" display="https://www.basketball-reference.com/boxscores/202001220NOP.html" xr:uid="{55F7CF8A-F1EB-4980-9D93-478350A26CE8}"/>
    <hyperlink ref="E41" r:id="rId119" display="https://www.basketball-reference.com/teams/NOP/2020.html" xr:uid="{E4932847-DC7C-4215-BAB9-62513D263FC9}"/>
    <hyperlink ref="G41" r:id="rId120" display="https://www.basketball-reference.com/teams/SAS/2020.html" xr:uid="{456EB718-8A32-4141-926D-3F2571AA499F}"/>
    <hyperlink ref="C42" r:id="rId121" display="https://www.basketball-reference.com/boxscores/202001240NOP.html" xr:uid="{331B2FC5-F10F-4228-AD2A-29EA1E50A8C1}"/>
    <hyperlink ref="E42" r:id="rId122" display="https://www.basketball-reference.com/teams/NOP/2020.html" xr:uid="{50C5FDBD-1968-42BC-8CF7-B7D372050DF9}"/>
    <hyperlink ref="G42" r:id="rId123" display="https://www.basketball-reference.com/teams/DEN/2020.html" xr:uid="{BBACB36F-F852-4437-AF23-3B7187261643}"/>
    <hyperlink ref="C43" r:id="rId124" display="https://www.basketball-reference.com/boxscores/202001260NOP.html" xr:uid="{B4951EED-33A9-4FF0-887D-A30D628D1B16}"/>
    <hyperlink ref="E43" r:id="rId125" display="https://www.basketball-reference.com/teams/NOP/2020.html" xr:uid="{297E4F5F-1ACF-478D-9880-AF923364EA92}"/>
    <hyperlink ref="G43" r:id="rId126" display="https://www.basketball-reference.com/teams/BOS/2020.html" xr:uid="{BC18E2F0-1879-4C9D-850F-2BFDFF48E3B8}"/>
    <hyperlink ref="C44" r:id="rId127" display="https://www.basketball-reference.com/boxscores/202001280CLE.html" xr:uid="{8DE4AB50-20DC-492F-9CE5-561A97DFC472}"/>
    <hyperlink ref="E44" r:id="rId128" display="https://www.basketball-reference.com/teams/NOP/2020.html" xr:uid="{D3F92477-B92E-4CE8-A440-AD4A4DECE10C}"/>
    <hyperlink ref="G44" r:id="rId129" display="https://www.basketball-reference.com/teams/CLE/2020.html" xr:uid="{516A499D-3F4B-4591-90B5-D13E061C9C68}"/>
    <hyperlink ref="C45" r:id="rId130" display="https://www.basketball-reference.com/boxscores/202001310NOP.html" xr:uid="{29BC0158-5F0D-43A3-A2DF-A43D8F6B3E61}"/>
    <hyperlink ref="E45" r:id="rId131" display="https://www.basketball-reference.com/teams/NOP/2020.html" xr:uid="{198CEB1E-AD1E-40B9-A904-EEE2968362E9}"/>
    <hyperlink ref="G45" r:id="rId132" display="https://www.basketball-reference.com/teams/MEM/2020.html" xr:uid="{33B4F68A-9079-4548-A20A-2F7A8905DBCC}"/>
    <hyperlink ref="C46" r:id="rId133" display="https://www.basketball-reference.com/boxscores/202002020HOU.html" xr:uid="{E5DDA123-4E9C-4D1B-A435-41101A350128}"/>
    <hyperlink ref="E46" r:id="rId134" display="https://www.basketball-reference.com/teams/NOP/2020.html" xr:uid="{AF8A6029-E419-45AD-9304-17B3267CF241}"/>
    <hyperlink ref="G46" r:id="rId135" display="https://www.basketball-reference.com/teams/HOU/2020.html" xr:uid="{6BD90628-886B-4A1C-91F6-D4CC62E48B0B}"/>
    <hyperlink ref="C47" r:id="rId136" display="https://www.basketball-reference.com/boxscores/202002040NOP.html" xr:uid="{B7E95454-A9CA-4A21-933D-D635BFD1F632}"/>
    <hyperlink ref="E47" r:id="rId137" display="https://www.basketball-reference.com/teams/NOP/2020.html" xr:uid="{D4B54C43-1E3F-4DD2-8CD8-6633CD30CE0B}"/>
    <hyperlink ref="G47" r:id="rId138" display="https://www.basketball-reference.com/teams/MIL/2020.html" xr:uid="{42CBD05F-450F-4EC3-97DB-CAD03EB1C112}"/>
    <hyperlink ref="C48" r:id="rId139" display="https://www.basketball-reference.com/boxscores/202002060CHI.html" xr:uid="{60CF4F64-72F7-48AE-843D-31ED0EBC1BD0}"/>
    <hyperlink ref="E48" r:id="rId140" display="https://www.basketball-reference.com/teams/NOP/2020.html" xr:uid="{9B45EE75-3BCC-4C2B-920E-C6D23F267E65}"/>
    <hyperlink ref="G48" r:id="rId141" display="https://www.basketball-reference.com/teams/CHI/2020.html" xr:uid="{D9520192-3F87-4798-ADE3-D59A39F5E325}"/>
    <hyperlink ref="C49" r:id="rId142" display="https://www.basketball-reference.com/boxscores/202002080IND.html" xr:uid="{47D73E85-CB6C-4FA0-BB92-8772D651B727}"/>
    <hyperlink ref="E49" r:id="rId143" display="https://www.basketball-reference.com/teams/NOP/2020.html" xr:uid="{CAFB4281-B038-4A0E-8449-0BA081D16B26}"/>
    <hyperlink ref="G49" r:id="rId144" display="https://www.basketball-reference.com/teams/IND/2020.html" xr:uid="{D8E9027D-1EEE-407C-A551-7D4409468E97}"/>
    <hyperlink ref="C50" r:id="rId145" display="https://www.basketball-reference.com/boxscores/202002110NOP.html" xr:uid="{C8F0531C-BEAB-4EBD-9E82-C027B16224FF}"/>
    <hyperlink ref="E50" r:id="rId146" display="https://www.basketball-reference.com/teams/NOP/2020.html" xr:uid="{FC6E871B-B573-4508-A298-AE455599D05A}"/>
    <hyperlink ref="G50" r:id="rId147" display="https://www.basketball-reference.com/teams/POR/2020.html" xr:uid="{C9D8AE4A-B664-436D-9B51-2AB182C4B30C}"/>
    <hyperlink ref="C51" r:id="rId148" display="https://www.basketball-reference.com/boxscores/202002130NOP.html" xr:uid="{0101F575-864D-450E-8515-E8848E362114}"/>
    <hyperlink ref="E51" r:id="rId149" display="https://www.basketball-reference.com/teams/NOP/2020.html" xr:uid="{9125D0A2-C415-48E0-9E3A-DD91E4DF0A36}"/>
    <hyperlink ref="G51" r:id="rId150" display="https://www.basketball-reference.com/teams/OKC/2020.html" xr:uid="{A227EFDD-5491-4F66-8F75-4CAEABBD5732}"/>
    <hyperlink ref="C52" r:id="rId151" display="https://www.basketball-reference.com/boxscores/202002210POR.html" xr:uid="{6E903956-5FAD-4500-A84D-6486CF0CEA06}"/>
    <hyperlink ref="E52" r:id="rId152" display="https://www.basketball-reference.com/teams/NOP/2020.html" xr:uid="{0166551C-6972-443F-A7F8-E36C39016FA1}"/>
    <hyperlink ref="G52" r:id="rId153" display="https://www.basketball-reference.com/teams/POR/2020.html" xr:uid="{0F01D3D8-F4D2-4DFB-95FF-F474B5BCFF94}"/>
    <hyperlink ref="C53" r:id="rId154" display="https://www.basketball-reference.com/boxscores/202002230GSW.html" xr:uid="{352906E3-BCCA-466B-845C-CCE7658EB3A6}"/>
    <hyperlink ref="E53" r:id="rId155" display="https://www.basketball-reference.com/teams/NOP/2020.html" xr:uid="{28B76331-D7DB-4E6F-943A-5D0732ED82BC}"/>
    <hyperlink ref="G53" r:id="rId156" display="https://www.basketball-reference.com/teams/GSW/2020.html" xr:uid="{845BC2DA-0EF7-4B1B-BCCD-9090A8A7128B}"/>
    <hyperlink ref="C54" r:id="rId157" display="https://www.basketball-reference.com/boxscores/202002250LAL.html" xr:uid="{95745358-8AAF-4526-83F0-8E73659CD3CB}"/>
    <hyperlink ref="E54" r:id="rId158" display="https://www.basketball-reference.com/teams/NOP/2020.html" xr:uid="{0578C03D-3C0E-41A2-B9FB-357FF67B770F}"/>
    <hyperlink ref="G54" r:id="rId159" display="https://www.basketball-reference.com/teams/LAL/2020.html" xr:uid="{DE6827E3-AFD8-48C9-B277-C64261E7A140}"/>
    <hyperlink ref="C55" r:id="rId160" display="https://www.basketball-reference.com/boxscores/202002280NOP.html" xr:uid="{0707F710-7B6E-46A8-8FDA-CB33E28D6FA2}"/>
    <hyperlink ref="E55" r:id="rId161" display="https://www.basketball-reference.com/teams/NOP/2020.html" xr:uid="{7228F8F4-978C-441A-B1AB-E8D542812073}"/>
    <hyperlink ref="G55" r:id="rId162" display="https://www.basketball-reference.com/teams/CLE/2020.html" xr:uid="{BB606613-665A-4F30-AFE1-ED5D4F217E86}"/>
    <hyperlink ref="C56" r:id="rId163" display="https://www.basketball-reference.com/boxscores/202007300NOP.html" xr:uid="{8E609D21-22E5-4DB6-98A2-57AA9BECECC7}"/>
    <hyperlink ref="E56" r:id="rId164" display="https://www.basketball-reference.com/teams/NOP/2020.html" xr:uid="{FCD9D6F5-D73B-421F-8FEC-17CDEFA48AB1}"/>
    <hyperlink ref="G56" r:id="rId165" display="https://www.basketball-reference.com/teams/UTA/2020.html" xr:uid="{E057C991-879E-4092-8B5F-DEB4172E6767}"/>
    <hyperlink ref="C57" r:id="rId166" display="https://www.basketball-reference.com/boxscores/202008010LAC.html" xr:uid="{E2EE031F-E40B-4A93-86B4-5EF7CF7B35EC}"/>
    <hyperlink ref="E57" r:id="rId167" display="https://www.basketball-reference.com/teams/NOP/2020.html" xr:uid="{9CBA9707-BB76-41FD-A3AD-9A641CA91796}"/>
    <hyperlink ref="G57" r:id="rId168" display="https://www.basketball-reference.com/teams/LAC/2020.html" xr:uid="{2A449E27-2081-4FB6-A3DD-480EF20D5396}"/>
    <hyperlink ref="C58" r:id="rId169" display="https://www.basketball-reference.com/boxscores/202008030NOP.html" xr:uid="{D6DDC23B-1A4E-41BE-999D-02291E625BCC}"/>
    <hyperlink ref="E58" r:id="rId170" display="https://www.basketball-reference.com/teams/NOP/2020.html" xr:uid="{46410345-0118-4F88-99AD-A75B7E328AFE}"/>
    <hyperlink ref="G58" r:id="rId171" display="https://www.basketball-reference.com/teams/MEM/2020.html" xr:uid="{C86A4289-202F-497A-B8A7-12646E76733E}"/>
    <hyperlink ref="C59" r:id="rId172" display="https://www.basketball-reference.com/boxscores/202008060SAC.html" xr:uid="{755BB58E-F4B9-4A5D-9CCA-D39B2D59F86C}"/>
    <hyperlink ref="E59" r:id="rId173" display="https://www.basketball-reference.com/teams/NOP/2020.html" xr:uid="{DFF759FE-6806-4CCD-B141-898AE6D1C73B}"/>
    <hyperlink ref="G59" r:id="rId174" display="https://www.basketball-reference.com/teams/SAC/2020.html" xr:uid="{F8B104FD-806F-4646-BB8A-275184D24EF6}"/>
    <hyperlink ref="C60" r:id="rId175" display="https://www.basketball-reference.com/boxscores/202008070NOP.html" xr:uid="{B8D6BE2C-2282-4E0C-A3F0-85A78114ED8F}"/>
    <hyperlink ref="E60" r:id="rId176" display="https://www.basketball-reference.com/teams/NOP/2020.html" xr:uid="{6747C54B-A32F-4A08-91CA-A7ABDD90AB5F}"/>
    <hyperlink ref="G60" r:id="rId177" display="https://www.basketball-reference.com/teams/WAS/2020.html" xr:uid="{20278A98-61B3-4F4D-8443-11977C058407}"/>
    <hyperlink ref="C61" r:id="rId178" display="https://www.basketball-reference.com/boxscores/202008090NOP.html" xr:uid="{0C372975-7A1C-402B-9111-7EA2554D742E}"/>
    <hyperlink ref="E61" r:id="rId179" display="https://www.basketball-reference.com/teams/NOP/2020.html" xr:uid="{B12BDCF4-6743-4218-AAB1-6191B9F1EB00}"/>
    <hyperlink ref="G61" r:id="rId180" display="https://www.basketball-reference.com/teams/SAS/2020.html" xr:uid="{F34D37A7-B4CF-41FC-9CEC-5EE00F4CE4D6}"/>
    <hyperlink ref="C62" r:id="rId181" display="https://www.basketball-reference.com/boxscores/201710180WAS.html" xr:uid="{394EF9F5-B3D6-4CDC-89E4-3F3EC2657EFC}"/>
    <hyperlink ref="E62" r:id="rId182" display="https://www.basketball-reference.com/teams/PHI/2018.html" xr:uid="{E93AD3E2-71C1-4347-943A-6475F5BE1691}"/>
    <hyperlink ref="G62" r:id="rId183" display="https://www.basketball-reference.com/teams/WAS/2018.html" xr:uid="{FED222D7-146F-445D-AD8B-BA9FD73BC5BF}"/>
    <hyperlink ref="C63" r:id="rId184" display="https://www.basketball-reference.com/boxscores/201710200PHI.html" xr:uid="{84A723C9-2469-490D-9B06-D7FC3265FCB6}"/>
    <hyperlink ref="E63" r:id="rId185" display="https://www.basketball-reference.com/teams/PHI/2018.html" xr:uid="{9D560DE8-A4B3-44C0-BD22-BCF250548C79}"/>
    <hyperlink ref="G63" r:id="rId186" display="https://www.basketball-reference.com/teams/BOS/2018.html" xr:uid="{48482841-A58F-4ECD-B288-0C724172F864}"/>
    <hyperlink ref="C64" r:id="rId187" display="https://www.basketball-reference.com/boxscores/201710210TOR.html" xr:uid="{AB3CE5DC-80DE-4B71-BA6D-58C6CDED9705}"/>
    <hyperlink ref="E64" r:id="rId188" display="https://www.basketball-reference.com/teams/PHI/2018.html" xr:uid="{00E989E4-A525-434A-8305-E8A1AB70FEE8}"/>
    <hyperlink ref="G64" r:id="rId189" display="https://www.basketball-reference.com/teams/TOR/2018.html" xr:uid="{F3C42C18-B876-4B76-8F4F-C2E4AD8556D3}"/>
    <hyperlink ref="C65" r:id="rId190" display="https://www.basketball-reference.com/boxscores/201710230DET.html" xr:uid="{1339AB80-3251-42C4-BF3D-40000FBE7ABB}"/>
    <hyperlink ref="E65" r:id="rId191" display="https://www.basketball-reference.com/teams/PHI/2018.html" xr:uid="{9CCDE1D3-5323-43F2-88C5-6DCF59929394}"/>
    <hyperlink ref="G65" r:id="rId192" display="https://www.basketball-reference.com/teams/DET/2018.html" xr:uid="{C0868AAB-AEAF-4C7D-ADB2-643FF5643835}"/>
    <hyperlink ref="C66" r:id="rId193" display="https://www.basketball-reference.com/boxscores/201710250PHI.html" xr:uid="{8E7AE893-22A4-4D7E-ADF5-13183042250F}"/>
    <hyperlink ref="E66" r:id="rId194" display="https://www.basketball-reference.com/teams/PHI/2018.html" xr:uid="{E90CDA59-704C-4894-A62B-AE1579FCA319}"/>
    <hyperlink ref="G66" r:id="rId195" display="https://www.basketball-reference.com/teams/HOU/2018.html" xr:uid="{08F3E87B-C505-4505-89BD-FF224F6606FF}"/>
    <hyperlink ref="C67" r:id="rId196" display="https://www.basketball-reference.com/boxscores/201711010PHI.html" xr:uid="{E06DA712-1B9E-4DB8-AEDB-EF41BD223FD5}"/>
    <hyperlink ref="E67" r:id="rId197" display="https://www.basketball-reference.com/teams/PHI/2018.html" xr:uid="{EB01EE75-B14C-434D-B3A9-3912D58AD508}"/>
    <hyperlink ref="G67" r:id="rId198" display="https://www.basketball-reference.com/teams/ATL/2018.html" xr:uid="{149DE6FD-FC28-42AB-AB8A-38F806E4496E}"/>
    <hyperlink ref="C68" r:id="rId199" display="https://www.basketball-reference.com/boxscores/201711030PHI.html" xr:uid="{7C91436A-0C15-437C-8EFC-92DBED80D5F4}"/>
    <hyperlink ref="E68" r:id="rId200" display="https://www.basketball-reference.com/teams/PHI/2018.html" xr:uid="{9C719CD1-E410-4080-8766-60B4CB5FECB6}"/>
    <hyperlink ref="G68" r:id="rId201" display="https://www.basketball-reference.com/teams/IND/2018.html" xr:uid="{4C9A21AC-764C-4AC6-9CC0-4A42000331A0}"/>
    <hyperlink ref="C69" r:id="rId202" display="https://www.basketball-reference.com/boxscores/201711070UTA.html" xr:uid="{C74F61F5-5F35-4BCC-AA8E-4A7E31FFAFCA}"/>
    <hyperlink ref="E69" r:id="rId203" display="https://www.basketball-reference.com/teams/PHI/2018.html" xr:uid="{3BFB7A32-93F6-43B7-B584-777440DE7689}"/>
    <hyperlink ref="G69" r:id="rId204" display="https://www.basketball-reference.com/teams/UTA/2018.html" xr:uid="{6244C50D-CD87-435C-B7CA-6818B1377AA7}"/>
    <hyperlink ref="C70" r:id="rId205" display="https://www.basketball-reference.com/boxscores/201711090SAC.html" xr:uid="{DFBBEEA2-FF18-4C69-A776-BD1415A776BA}"/>
    <hyperlink ref="E70" r:id="rId206" display="https://www.basketball-reference.com/teams/PHI/2018.html" xr:uid="{C2F557A4-0E42-422C-9055-D6BBE1CE3682}"/>
    <hyperlink ref="G70" r:id="rId207" display="https://www.basketball-reference.com/teams/SAC/2018.html" xr:uid="{EBEAB5E8-888A-40AA-98E1-14A9A3498498}"/>
    <hyperlink ref="C71" r:id="rId208" display="https://www.basketball-reference.com/boxscores/201711110GSW.html" xr:uid="{EB67BED9-4DCB-427C-8A1B-DA7AC8BF3ADE}"/>
    <hyperlink ref="E71" r:id="rId209" display="https://www.basketball-reference.com/teams/PHI/2018.html" xr:uid="{E16280E5-3A95-4549-B92F-A6981813BA40}"/>
    <hyperlink ref="G71" r:id="rId210" display="https://www.basketball-reference.com/teams/GSW/2018.html" xr:uid="{C0FA2227-91C2-4444-A10E-024F53AD51DF}"/>
    <hyperlink ref="C72" r:id="rId211" display="https://www.basketball-reference.com/boxscores/201711130LAC.html" xr:uid="{7935655C-09BE-48E7-8219-78BCB249125D}"/>
    <hyperlink ref="E72" r:id="rId212" display="https://www.basketball-reference.com/teams/PHI/2018.html" xr:uid="{4CAA2B97-65F9-41FF-8A16-7DB0891933CD}"/>
    <hyperlink ref="G72" r:id="rId213" display="https://www.basketball-reference.com/teams/LAC/2018.html" xr:uid="{9DD541B5-03C6-4471-A3D0-42368C63C15E}"/>
    <hyperlink ref="C73" r:id="rId214" display="https://www.basketball-reference.com/boxscores/201711150LAL.html" xr:uid="{204D9929-B981-48DD-A943-4A575189C332}"/>
    <hyperlink ref="E73" r:id="rId215" display="https://www.basketball-reference.com/teams/PHI/2018.html" xr:uid="{25468626-71F3-4B9C-ABEA-C8E088D3D4FD}"/>
    <hyperlink ref="G73" r:id="rId216" display="https://www.basketball-reference.com/teams/LAL/2018.html" xr:uid="{E589B734-46E7-4B7D-B9A0-AE00DD627463}"/>
    <hyperlink ref="C74" r:id="rId217" display="https://www.basketball-reference.com/boxscores/201711180PHI.html" xr:uid="{96811320-1C8B-45C4-B2F1-8065CFFBEB3A}"/>
    <hyperlink ref="E74" r:id="rId218" display="https://www.basketball-reference.com/teams/PHI/2018.html" xr:uid="{FE4561F2-073D-4A53-B55E-2317FF6ACD80}"/>
    <hyperlink ref="G74" r:id="rId219" display="https://www.basketball-reference.com/teams/GSW/2018.html" xr:uid="{1CF465AA-AD00-4743-BF17-C9932FAB739C}"/>
    <hyperlink ref="C75" r:id="rId220" display="https://www.basketball-reference.com/boxscores/201711200PHI.html" xr:uid="{F6586931-E6E5-422D-AFF7-6F1D2EE6C12E}"/>
    <hyperlink ref="E75" r:id="rId221" display="https://www.basketball-reference.com/teams/PHI/2018.html" xr:uid="{0AB363EB-C931-4BE1-AC2B-8D4467A0C723}"/>
    <hyperlink ref="G75" r:id="rId222" display="https://www.basketball-reference.com/teams/UTA/2018.html" xr:uid="{90669D79-0737-4BF0-8EEE-CB7CF9749FF7}"/>
    <hyperlink ref="C76" r:id="rId223" display="https://www.basketball-reference.com/boxscores/201711220PHI.html" xr:uid="{C1981183-62B0-4CE6-8E3B-770134B72E22}"/>
    <hyperlink ref="E76" r:id="rId224" display="https://www.basketball-reference.com/teams/PHI/2018.html" xr:uid="{4CCA25B3-46AA-4DF0-BD37-80BA5DC4538B}"/>
    <hyperlink ref="G76" r:id="rId225" display="https://www.basketball-reference.com/teams/POR/2018.html" xr:uid="{65632531-A5B9-42FC-A5D1-62680491A2CE}"/>
    <hyperlink ref="C77" r:id="rId226" display="https://www.basketball-reference.com/boxscores/201711250PHI.html" xr:uid="{B1FED421-7B60-4B17-96CF-56B485C131D2}"/>
    <hyperlink ref="E77" r:id="rId227" display="https://www.basketball-reference.com/teams/PHI/2018.html" xr:uid="{72913165-DD35-4C5F-8E49-D7FE88F0BA2C}"/>
    <hyperlink ref="G77" r:id="rId228" display="https://www.basketball-reference.com/teams/ORL/2018.html" xr:uid="{9A6025B9-545C-4C11-A547-E822181F93FB}"/>
    <hyperlink ref="C78" r:id="rId229" display="https://www.basketball-reference.com/boxscores/201711270PHI.html" xr:uid="{1F6E35FB-74AA-45CD-BC99-B4417A6BF907}"/>
    <hyperlink ref="E78" r:id="rId230" display="https://www.basketball-reference.com/teams/PHI/2018.html" xr:uid="{B1788EFB-60BE-474F-A152-3B337CBD1EAB}"/>
    <hyperlink ref="G78" r:id="rId231" display="https://www.basketball-reference.com/teams/CLE/2018.html" xr:uid="{D9055BE5-963D-4874-8A02-CD1233383972}"/>
    <hyperlink ref="C79" r:id="rId232" display="https://www.basketball-reference.com/boxscores/201711290PHI.html" xr:uid="{153567FA-7E74-429A-89F4-D213D1D0E7D4}"/>
    <hyperlink ref="E79" r:id="rId233" display="https://www.basketball-reference.com/teams/PHI/2018.html" xr:uid="{6E90FA6C-EBE5-4AE9-9752-A1BF6C74F6CA}"/>
    <hyperlink ref="G79" r:id="rId234" display="https://www.basketball-reference.com/teams/WAS/2018.html" xr:uid="{23EFD8CB-176A-49C9-B25F-9F9B940F8823}"/>
    <hyperlink ref="C80" r:id="rId235" display="https://www.basketball-reference.com/boxscores/201711300BOS.html" xr:uid="{C2895CD8-E732-47B9-847C-63D1DB2DEA1A}"/>
    <hyperlink ref="E80" r:id="rId236" display="https://www.basketball-reference.com/teams/PHI/2018.html" xr:uid="{BC19EBCA-3C85-4DA0-A5CF-7BB43FC4C245}"/>
    <hyperlink ref="G80" r:id="rId237" display="https://www.basketball-reference.com/teams/BOS/2018.html" xr:uid="{602F05AB-A9F2-4551-94ED-41DA49542E90}"/>
    <hyperlink ref="C81" r:id="rId238" display="https://www.basketball-reference.com/boxscores/201712020PHI.html" xr:uid="{1EAE4406-3897-4604-AD97-43E5405F55D7}"/>
    <hyperlink ref="E81" r:id="rId239" display="https://www.basketball-reference.com/teams/PHI/2018.html" xr:uid="{BABBBEE6-E2DD-42E5-B3F2-22255C3D7DBD}"/>
    <hyperlink ref="G81" r:id="rId240" display="https://www.basketball-reference.com/teams/DET/2018.html" xr:uid="{CFE9E0EB-2005-4051-9457-0FD47F436951}"/>
    <hyperlink ref="C82" r:id="rId241" display="https://www.basketball-reference.com/boxscores/201712040PHI.html" xr:uid="{0FF9F3E3-4805-4227-B104-4812A0BC98E4}"/>
    <hyperlink ref="E82" r:id="rId242" display="https://www.basketball-reference.com/teams/PHI/2018.html" xr:uid="{9F0098F3-6F01-4232-A7EB-CA2B3E9069A1}"/>
    <hyperlink ref="G82" r:id="rId243" display="https://www.basketball-reference.com/teams/PHO/2018.html" xr:uid="{21B37C49-7745-4316-BB95-71CC55455A7C}"/>
    <hyperlink ref="C83" r:id="rId244" display="https://www.basketball-reference.com/boxscores/201712070PHI.html" xr:uid="{94721D4F-CB6B-4FC5-9D28-A54530AF658D}"/>
    <hyperlink ref="E83" r:id="rId245" display="https://www.basketball-reference.com/teams/PHI/2018.html" xr:uid="{F053DF70-7FF3-43BB-9F47-C84227E9E9E9}"/>
    <hyperlink ref="G83" r:id="rId246" display="https://www.basketball-reference.com/teams/LAL/2018.html" xr:uid="{E50E09B0-5B05-41B4-A948-D20CFCFB18EF}"/>
    <hyperlink ref="C84" r:id="rId247" display="https://www.basketball-reference.com/boxscores/201712090CLE.html" xr:uid="{8AF8AD42-AF35-45D2-8880-B11B0F14EBFF}"/>
    <hyperlink ref="E84" r:id="rId248" display="https://www.basketball-reference.com/teams/PHI/2018.html" xr:uid="{CEED1662-BD38-483A-A5A3-F6A6F8E57AC5}"/>
    <hyperlink ref="G84" r:id="rId249" display="https://www.basketball-reference.com/teams/CLE/2018.html" xr:uid="{0F9E8B74-D696-44AE-9AD2-5A692FF2B164}"/>
    <hyperlink ref="C85" r:id="rId250" display="https://www.basketball-reference.com/boxscores/201712100NOP.html" xr:uid="{75537B15-2660-4845-A746-E05F8B5150A5}"/>
    <hyperlink ref="E85" r:id="rId251" display="https://www.basketball-reference.com/teams/PHI/2018.html" xr:uid="{FF82B9F7-9B65-4837-9DB2-FF3ABB65DB43}"/>
    <hyperlink ref="G85" r:id="rId252" display="https://www.basketball-reference.com/teams/NOP/2018.html" xr:uid="{90DD0DEF-525D-4788-BA52-E4430EDA0956}"/>
    <hyperlink ref="C86" r:id="rId253" display="https://www.basketball-reference.com/boxscores/201712120MIN.html" xr:uid="{97990375-1B41-4588-95BB-995C05A5FA9D}"/>
    <hyperlink ref="E86" r:id="rId254" display="https://www.basketball-reference.com/teams/PHI/2018.html" xr:uid="{F086DCB7-F1AD-44DD-B7D9-C09924CC3919}"/>
    <hyperlink ref="G86" r:id="rId255" display="https://www.basketball-reference.com/teams/MIN/2018.html" xr:uid="{156AD5CA-A91A-43D6-8E2E-C93C9F93026E}"/>
    <hyperlink ref="C87" r:id="rId256" display="https://www.basketball-reference.com/boxscores/201712150PHI.html" xr:uid="{0096009F-8387-4A5C-B56A-43A6A033CE51}"/>
    <hyperlink ref="E87" r:id="rId257" display="https://www.basketball-reference.com/teams/PHI/2018.html" xr:uid="{F11F41AE-BC94-4B20-9625-B96AF94D2264}"/>
    <hyperlink ref="G87" r:id="rId258" display="https://www.basketball-reference.com/teams/OKC/2018.html" xr:uid="{2A98F470-DD50-4AE4-B12C-A37CCFEB667D}"/>
    <hyperlink ref="C88" r:id="rId259" display="https://www.basketball-reference.com/boxscores/201712180CHI.html" xr:uid="{AB1E4162-C55C-4CD4-AA6E-5EEB8922977E}"/>
    <hyperlink ref="E88" r:id="rId260" display="https://www.basketball-reference.com/teams/PHI/2018.html" xr:uid="{B77312AA-617D-4DE9-B355-095428385A9B}"/>
    <hyperlink ref="G88" r:id="rId261" display="https://www.basketball-reference.com/teams/CHI/2018.html" xr:uid="{6DDCFF43-6B6B-47E5-ADF8-94E1E277A765}"/>
    <hyperlink ref="C89" r:id="rId262" display="https://www.basketball-reference.com/boxscores/201712190PHI.html" xr:uid="{EB08CC44-83AC-4055-B968-32592D9233A7}"/>
    <hyperlink ref="E89" r:id="rId263" display="https://www.basketball-reference.com/teams/PHI/2018.html" xr:uid="{AD1B9496-9F8E-4C6F-A65A-5257F820A10C}"/>
    <hyperlink ref="G89" r:id="rId264" display="https://www.basketball-reference.com/teams/SAC/2018.html" xr:uid="{1A2AAEF6-A5F7-4701-887B-FA8C5E39A498}"/>
    <hyperlink ref="C90" r:id="rId265" display="https://www.basketball-reference.com/boxscores/201712250NYK.html" xr:uid="{D93126AD-8106-493E-8DB8-2A3537480D42}"/>
    <hyperlink ref="E90" r:id="rId266" display="https://www.basketball-reference.com/teams/PHI/2018.html" xr:uid="{8168FD96-8B0E-4DE4-8B2C-3138C2621585}"/>
    <hyperlink ref="G90" r:id="rId267" display="https://www.basketball-reference.com/teams/NYK/2018.html" xr:uid="{725707C9-11D4-4A6C-AEF3-76C9377E646D}"/>
    <hyperlink ref="C91" r:id="rId268" display="https://www.basketball-reference.com/boxscores/201712280POR.html" xr:uid="{6B76C852-94B2-441E-B2F0-88227C45F647}"/>
    <hyperlink ref="E91" r:id="rId269" display="https://www.basketball-reference.com/teams/PHI/2018.html" xr:uid="{CE198135-31DF-40F6-940A-B6F961A79089}"/>
    <hyperlink ref="G91" r:id="rId270" display="https://www.basketball-reference.com/teams/POR/2018.html" xr:uid="{F6381BEE-5C63-4EEB-AB1B-D7AF89C98992}"/>
    <hyperlink ref="C92" r:id="rId271" display="https://www.basketball-reference.com/boxscores/201712300DEN.html" xr:uid="{2635539C-98E5-4F9E-8774-5F90EB4CAB64}"/>
    <hyperlink ref="E92" r:id="rId272" display="https://www.basketball-reference.com/teams/PHI/2018.html" xr:uid="{25C2FC89-D7AD-4A18-9221-091FE1FF9928}"/>
    <hyperlink ref="G92" r:id="rId273" display="https://www.basketball-reference.com/teams/DEN/2018.html" xr:uid="{E4A964DD-F627-49DD-9BC6-1935752B7AD7}"/>
    <hyperlink ref="C93" r:id="rId274" display="https://www.basketball-reference.com/boxscores/201712310PHO.html" xr:uid="{7D6E008F-90FC-49E4-8F93-09143448BB59}"/>
    <hyperlink ref="E93" r:id="rId275" display="https://www.basketball-reference.com/teams/PHI/2018.html" xr:uid="{11E1C84C-49D6-4FAC-B39A-FBF0267D5169}"/>
    <hyperlink ref="G93" r:id="rId276" display="https://www.basketball-reference.com/teams/PHO/2018.html" xr:uid="{37F13632-0A74-4DE4-AC31-6D304A436025}"/>
    <hyperlink ref="C94" r:id="rId277" display="https://www.basketball-reference.com/boxscores/201801030PHI.html" xr:uid="{CF2CB6C7-35E5-4FA0-A422-50CD2F5CBB10}"/>
    <hyperlink ref="E94" r:id="rId278" display="https://www.basketball-reference.com/teams/PHI/2018.html" xr:uid="{B008ECAA-5EF6-4030-9219-3D22477B6181}"/>
    <hyperlink ref="G94" r:id="rId279" display="https://www.basketball-reference.com/teams/SAS/2018.html" xr:uid="{EDA68CA4-C426-4AF4-881F-89C69D5C10EE}"/>
    <hyperlink ref="C95" r:id="rId280" display="https://www.basketball-reference.com/boxscores/201801050PHI.html" xr:uid="{7FA18101-22AA-48E8-A1E5-F46FEEE4DA0A}"/>
    <hyperlink ref="E95" r:id="rId281" display="https://www.basketball-reference.com/teams/PHI/2018.html" xr:uid="{1619B684-528D-400B-BC19-FE34274DFA7B}"/>
    <hyperlink ref="G95" r:id="rId282" display="https://www.basketball-reference.com/teams/DET/2018.html" xr:uid="{99F5A7AC-D072-41C4-8A5C-5B536F6874C7}"/>
    <hyperlink ref="C96" r:id="rId283" display="https://www.basketball-reference.com/boxscores/201801110PHI.html" xr:uid="{ED6FFD37-4D1E-4B0D-9D6A-32DC4B0A8F1B}"/>
    <hyperlink ref="E96" r:id="rId284" display="https://www.basketball-reference.com/teams/PHI/2018.html" xr:uid="{61016448-3DD4-4294-BA13-F5B96B063ABA}"/>
    <hyperlink ref="G96" r:id="rId285" display="https://www.basketball-reference.com/teams/BOS/2018.html" xr:uid="{FEA8D761-E095-4BC0-A16F-143F2EDE91AF}"/>
    <hyperlink ref="C97" r:id="rId286" display="https://www.basketball-reference.com/boxscores/201801150PHI.html" xr:uid="{C9F63153-AC3C-49E3-A128-6324204B9C56}"/>
    <hyperlink ref="E97" r:id="rId287" display="https://www.basketball-reference.com/teams/PHI/2018.html" xr:uid="{ADED16B7-3EB3-4FA2-A15B-7C50AE75BCFE}"/>
    <hyperlink ref="G97" r:id="rId288" display="https://www.basketball-reference.com/teams/TOR/2018.html" xr:uid="{142F1EDA-5791-4057-987F-2FFCEE877070}"/>
    <hyperlink ref="C98" r:id="rId289" display="https://www.basketball-reference.com/boxscores/201801310BRK.html" xr:uid="{FD1C938C-9030-4DEB-A702-1061FDF4633F}"/>
    <hyperlink ref="E98" r:id="rId290" display="https://www.basketball-reference.com/teams/PHI/2018.html" xr:uid="{F8B87D9F-747C-4FE3-9AE3-B358DC009E6D}"/>
    <hyperlink ref="G98" r:id="rId291" display="https://www.basketball-reference.com/teams/BRK/2018.html" xr:uid="{1343E91C-B803-41EA-8BCE-09871E1FEDAC}"/>
    <hyperlink ref="C99" r:id="rId292" display="https://www.basketball-reference.com/boxscores/201802020PHI.html" xr:uid="{6C223752-2470-4CE7-BA8C-86A6FD570472}"/>
    <hyperlink ref="E99" r:id="rId293" display="https://www.basketball-reference.com/teams/PHI/2018.html" xr:uid="{C6ECFB24-547C-49D0-9227-5AB6CD52B895}"/>
    <hyperlink ref="G99" r:id="rId294" display="https://www.basketball-reference.com/teams/MIA/2018.html" xr:uid="{48E99B84-6DA8-4A88-9C72-4B9A804351A7}"/>
    <hyperlink ref="C100" r:id="rId295" display="https://www.basketball-reference.com/boxscores/201802030IND.html" xr:uid="{086F581E-1FE5-419E-8FA4-B106C63E12D0}"/>
    <hyperlink ref="E100" r:id="rId296" display="https://www.basketball-reference.com/teams/PHI/2018.html" xr:uid="{0F26C39A-6089-4ED7-AB82-A03DAF4C48C7}"/>
    <hyperlink ref="G100" r:id="rId297" display="https://www.basketball-reference.com/teams/IND/2018.html" xr:uid="{C095DF4E-D514-4628-A6CC-F0167F9D2E7D}"/>
    <hyperlink ref="C101" r:id="rId298" display="https://www.basketball-reference.com/boxscores/201802060PHI.html" xr:uid="{54FA97CA-5531-45EC-8C1F-3F2186835B3C}"/>
    <hyperlink ref="E101" r:id="rId299" display="https://www.basketball-reference.com/teams/PHI/2018.html" xr:uid="{568FF144-29AF-4210-B082-3566B9276E73}"/>
    <hyperlink ref="G101" r:id="rId300" display="https://www.basketball-reference.com/teams/WAS/2018.html" xr:uid="{7EEF6D0A-41A0-4DC0-8D58-664102066A3D}"/>
    <hyperlink ref="C102" r:id="rId301" display="https://www.basketball-reference.com/boxscores/201802090PHI.html" xr:uid="{B197DE00-0F69-417A-BF2C-5AAAB2BC69E7}"/>
    <hyperlink ref="E102" r:id="rId302" display="https://www.basketball-reference.com/teams/PHI/2018.html" xr:uid="{301C2C17-F3C2-48DE-B181-FC9D571E63B0}"/>
    <hyperlink ref="G102" r:id="rId303" display="https://www.basketball-reference.com/teams/NOP/2018.html" xr:uid="{7A416D02-8D6A-4EF9-A72A-EB34B7754C5D}"/>
    <hyperlink ref="C103" r:id="rId304" display="https://www.basketball-reference.com/boxscores/201802100PHI.html" xr:uid="{D36ABC5D-2A15-420C-A7B8-CC0DBFD5A549}"/>
    <hyperlink ref="E103" r:id="rId305" display="https://www.basketball-reference.com/teams/PHI/2018.html" xr:uid="{4AAD4316-2BEC-42FA-91B4-AF8EB2670317}"/>
    <hyperlink ref="G103" r:id="rId306" display="https://www.basketball-reference.com/teams/LAC/2018.html" xr:uid="{E0D17CBB-0BCF-4026-AFDE-5B3D4065D152}"/>
    <hyperlink ref="C104" r:id="rId307" display="https://www.basketball-reference.com/boxscores/201802120PHI.html" xr:uid="{B739DDA7-D9D5-422C-BA88-FBF436FC17D8}"/>
    <hyperlink ref="E104" r:id="rId308" display="https://www.basketball-reference.com/teams/PHI/2018.html" xr:uid="{C98F5107-D473-4660-BCA3-9B6EA7A9AC0A}"/>
    <hyperlink ref="G104" r:id="rId309" display="https://www.basketball-reference.com/teams/NYK/2018.html" xr:uid="{32DBFC6E-F568-4AB0-8ABC-A828A6FCB997}"/>
    <hyperlink ref="C105" r:id="rId310" display="https://www.basketball-reference.com/boxscores/201802140PHI.html" xr:uid="{B0FB26D5-82D2-411A-8F26-C8A6139719F1}"/>
    <hyperlink ref="E105" r:id="rId311" display="https://www.basketball-reference.com/teams/PHI/2018.html" xr:uid="{CD58570F-8500-4E06-B0B7-EC97E18393BC}"/>
    <hyperlink ref="G105" r:id="rId312" display="https://www.basketball-reference.com/teams/MIA/2018.html" xr:uid="{44969984-DBED-4ADF-B0CB-80E1FFA15DB1}"/>
    <hyperlink ref="C106" r:id="rId313" display="https://www.basketball-reference.com/boxscores/201802220CHI.html" xr:uid="{E1DE5466-87BE-4A9E-8A4C-94D8BFB8D20C}"/>
    <hyperlink ref="E106" r:id="rId314" display="https://www.basketball-reference.com/teams/PHI/2018.html" xr:uid="{877393A4-87D5-4F50-80E4-F2CDBFA1FE3C}"/>
    <hyperlink ref="G106" r:id="rId315" display="https://www.basketball-reference.com/teams/CHI/2018.html" xr:uid="{D8B0C144-A6D2-442D-878A-9539B05E5C1D}"/>
    <hyperlink ref="C107" r:id="rId316" display="https://www.basketball-reference.com/boxscores/201802240PHI.html" xr:uid="{EC2A087E-95F8-4876-B67E-A1DC115C1DA1}"/>
    <hyperlink ref="E107" r:id="rId317" display="https://www.basketball-reference.com/teams/PHI/2018.html" xr:uid="{540AEAC9-0BBB-47BA-ACD8-B921218361A5}"/>
    <hyperlink ref="G107" r:id="rId318" display="https://www.basketball-reference.com/teams/ORL/2018.html" xr:uid="{2DCA4933-F132-45E2-A325-4AED9E6556FD}"/>
    <hyperlink ref="C108" r:id="rId319" display="https://www.basketball-reference.com/boxscores/201802250WAS.html" xr:uid="{C6721B19-85CC-4CC0-88FA-149E7C8F5383}"/>
    <hyperlink ref="E108" r:id="rId320" display="https://www.basketball-reference.com/teams/PHI/2018.html" xr:uid="{CC3B0E5E-0C84-4F93-AA23-A2BE92B41B8F}"/>
    <hyperlink ref="G108" r:id="rId321" display="https://www.basketball-reference.com/teams/WAS/2018.html" xr:uid="{1FE9AB53-D060-4430-8961-9A6F7B6E9CEC}"/>
    <hyperlink ref="C109" r:id="rId322" display="https://www.basketball-reference.com/boxscores/201802270MIA.html" xr:uid="{C6455299-F6A4-4B4B-9F1B-6C9E0ADD59FD}"/>
    <hyperlink ref="E109" r:id="rId323" display="https://www.basketball-reference.com/teams/PHI/2018.html" xr:uid="{4E969C4A-F904-4313-B442-924A6CFBF8D7}"/>
    <hyperlink ref="G109" r:id="rId324" display="https://www.basketball-reference.com/teams/MIA/2018.html" xr:uid="{9B33E1E7-8B52-4252-BDBC-604C0A15CAB8}"/>
    <hyperlink ref="C110" r:id="rId325" display="https://www.basketball-reference.com/boxscores/201803010CLE.html" xr:uid="{F5807C07-BEA1-4F15-9E32-3C5D5E317A00}"/>
    <hyperlink ref="E110" r:id="rId326" display="https://www.basketball-reference.com/teams/PHI/2018.html" xr:uid="{0F73D41F-AE5C-444F-80BF-0F4B8A6E828D}"/>
    <hyperlink ref="G110" r:id="rId327" display="https://www.basketball-reference.com/teams/CLE/2018.html" xr:uid="{DD9B6A05-C5B7-4B2D-B08E-8ADDFAADA956}"/>
    <hyperlink ref="C111" r:id="rId328" display="https://www.basketball-reference.com/boxscores/201803020PHI.html" xr:uid="{B1A0B727-E5C8-4A4F-84DE-C7DCCBFAD62F}"/>
    <hyperlink ref="E111" r:id="rId329" display="https://www.basketball-reference.com/teams/PHI/2018.html" xr:uid="{84F3F350-BBD5-4A3B-AEC3-BADB71F5508B}"/>
    <hyperlink ref="G111" r:id="rId330" display="https://www.basketball-reference.com/teams/CHO/2018.html" xr:uid="{2FC5DAD0-E784-4E34-BE86-C10C5DC3A04F}"/>
    <hyperlink ref="C112" r:id="rId331" display="https://www.basketball-reference.com/boxscores/201803040MIL.html" xr:uid="{D324ACD6-3D57-4506-8FE5-D0EE0026FF30}"/>
    <hyperlink ref="E112" r:id="rId332" display="https://www.basketball-reference.com/teams/PHI/2018.html" xr:uid="{58906990-A090-40E1-8BB5-98E6EF0ED243}"/>
    <hyperlink ref="G112" r:id="rId333" display="https://www.basketball-reference.com/teams/MIL/2018.html" xr:uid="{E37226B1-1D5F-4F1F-86C3-B53217C24A94}"/>
    <hyperlink ref="C113" r:id="rId334" display="https://www.basketball-reference.com/boxscores/201803060CHO.html" xr:uid="{0E4BA19A-6D78-4484-B588-154DE8D10554}"/>
    <hyperlink ref="E113" r:id="rId335" display="https://www.basketball-reference.com/teams/PHI/2018.html" xr:uid="{BA701F00-8B72-4768-AD0D-D708055986D5}"/>
    <hyperlink ref="G113" r:id="rId336" display="https://www.basketball-reference.com/teams/CHO/2018.html" xr:uid="{5DDCB525-271A-4377-A734-D3EA652FA0A8}"/>
    <hyperlink ref="C114" r:id="rId337" display="https://www.basketball-reference.com/boxscores/201803080MIA.html" xr:uid="{0C63E5A1-216F-4D55-9642-FFA24CDFE714}"/>
    <hyperlink ref="E114" r:id="rId338" display="https://www.basketball-reference.com/teams/PHI/2018.html" xr:uid="{8646F822-4859-441D-B2C0-D286394B4A4B}"/>
    <hyperlink ref="G114" r:id="rId339" display="https://www.basketball-reference.com/teams/MIA/2018.html" xr:uid="{21FEDA42-F626-4D57-86B1-E6DE1362ED6A}"/>
    <hyperlink ref="C115" r:id="rId340" display="https://www.basketball-reference.com/boxscores/201803110BRK.html" xr:uid="{43F90356-2305-495B-9F82-0FB7583CE561}"/>
    <hyperlink ref="E115" r:id="rId341" display="https://www.basketball-reference.com/teams/PHI/2018.html" xr:uid="{48ED5464-D5A8-4189-9274-BC7183EE601F}"/>
    <hyperlink ref="G115" r:id="rId342" display="https://www.basketball-reference.com/teams/BRK/2018.html" xr:uid="{D0A4CEC7-BE4F-4677-9CB4-51AF8BFB096B}"/>
    <hyperlink ref="C116" r:id="rId343" display="https://www.basketball-reference.com/boxscores/201803130PHI.html" xr:uid="{6E97B37D-833E-4813-87B4-98BB9F88C2E8}"/>
    <hyperlink ref="E116" r:id="rId344" display="https://www.basketball-reference.com/teams/PHI/2018.html" xr:uid="{3300B391-B967-449F-B320-FE53C3BE74C6}"/>
    <hyperlink ref="G116" r:id="rId345" display="https://www.basketball-reference.com/teams/IND/2018.html" xr:uid="{54210894-FF39-4D01-804A-FB98D9D8D08D}"/>
    <hyperlink ref="C117" r:id="rId346" display="https://www.basketball-reference.com/boxscores/201803150NYK.html" xr:uid="{44623189-AD6F-4FD9-B9CE-6260F5FF0094}"/>
    <hyperlink ref="E117" r:id="rId347" display="https://www.basketball-reference.com/teams/PHI/2018.html" xr:uid="{8BC73503-B5B4-452C-9DF5-5DEA249D2CD9}"/>
    <hyperlink ref="G117" r:id="rId348" display="https://www.basketball-reference.com/teams/NYK/2018.html" xr:uid="{B3E717C3-7346-4B6E-B9DE-A22820392976}"/>
    <hyperlink ref="C118" r:id="rId349" display="https://www.basketball-reference.com/boxscores/201803160PHI.html" xr:uid="{6A43962D-8BFA-40A1-ADE3-5B818E5490DB}"/>
    <hyperlink ref="E118" r:id="rId350" display="https://www.basketball-reference.com/teams/PHI/2018.html" xr:uid="{08F273C1-564A-4F9F-8A6C-42CB4C83B725}"/>
    <hyperlink ref="G118" r:id="rId351" display="https://www.basketball-reference.com/teams/BRK/2018.html" xr:uid="{BC0DD2F5-ACC9-49E5-877C-51BE252B94A5}"/>
    <hyperlink ref="C119" r:id="rId352" display="https://www.basketball-reference.com/boxscores/201803190PHI.html" xr:uid="{63E747CB-3C82-4F34-88DB-F84AA49BD9D9}"/>
    <hyperlink ref="E119" r:id="rId353" display="https://www.basketball-reference.com/teams/PHI/2018.html" xr:uid="{24DE5184-4DF1-4F6C-93D6-EC4567C1A935}"/>
    <hyperlink ref="G119" r:id="rId354" display="https://www.basketball-reference.com/teams/CHO/2018.html" xr:uid="{EBFC43E7-EBF9-4F7B-B45C-79DFC75785C4}"/>
    <hyperlink ref="C120" r:id="rId355" display="https://www.basketball-reference.com/boxscores/201803210PHI.html" xr:uid="{B39EF3A6-4BE5-439F-A688-EC47A5165999}"/>
    <hyperlink ref="E120" r:id="rId356" display="https://www.basketball-reference.com/teams/PHI/2018.html" xr:uid="{B1252CB8-FB9D-42FF-8431-7AD91E7F9D6A}"/>
    <hyperlink ref="G120" r:id="rId357" display="https://www.basketball-reference.com/teams/MEM/2018.html" xr:uid="{A46E1A15-393B-4062-AA60-9C717B625383}"/>
    <hyperlink ref="C121" r:id="rId358" display="https://www.basketball-reference.com/boxscores/201803220ORL.html" xr:uid="{C1EC4C3A-CE34-468D-8A52-E222EDE05C8B}"/>
    <hyperlink ref="E121" r:id="rId359" display="https://www.basketball-reference.com/teams/PHI/2018.html" xr:uid="{C589B492-0C75-46E3-A14C-9A2206CCA468}"/>
    <hyperlink ref="G121" r:id="rId360" display="https://www.basketball-reference.com/teams/ORL/2018.html" xr:uid="{A2836379-7EC3-4F89-8279-711763483D8C}"/>
    <hyperlink ref="C122" r:id="rId361" display="https://www.basketball-reference.com/boxscores/201803240PHI.html" xr:uid="{CC0D9B66-2980-4D4D-83D9-BA26C667FDB9}"/>
    <hyperlink ref="E122" r:id="rId362" display="https://www.basketball-reference.com/teams/PHI/2018.html" xr:uid="{F434B016-516B-4815-BD3F-3A3E1F51AEB8}"/>
    <hyperlink ref="G122" r:id="rId363" display="https://www.basketball-reference.com/teams/MIN/2018.html" xr:uid="{ACB8A9B8-7C60-4AA3-8830-DF6FCA9C9267}"/>
    <hyperlink ref="C123" r:id="rId364" display="https://www.basketball-reference.com/boxscores/201803260PHI.html" xr:uid="{14AD9EEC-97ED-471D-B4FA-7598F4651E2D}"/>
    <hyperlink ref="E123" r:id="rId365" display="https://www.basketball-reference.com/teams/PHI/2018.html" xr:uid="{54E0AF34-9AE8-48EE-80BC-567617BC3474}"/>
    <hyperlink ref="G123" r:id="rId366" display="https://www.basketball-reference.com/teams/DEN/2018.html" xr:uid="{93BC8C6C-DF01-4C9E-848F-B983B31DDE09}"/>
    <hyperlink ref="C124" r:id="rId367" display="https://www.basketball-reference.com/boxscores/201803280PHI.html" xr:uid="{837D0B36-2D50-48D1-B669-38D3B6CFFC5E}"/>
    <hyperlink ref="E124" r:id="rId368" display="https://www.basketball-reference.com/teams/PHI/2018.html" xr:uid="{B4F3B971-9AFA-4235-8549-BA2C880F8655}"/>
    <hyperlink ref="G124" r:id="rId369" display="https://www.basketball-reference.com/teams/NYK/2018.html" xr:uid="{434D202F-1AE1-4ADA-8944-D5B20F312854}"/>
    <hyperlink ref="C125" r:id="rId370" display="https://www.basketball-reference.com/boxscores/201803300ATL.html" xr:uid="{AB186EC9-0054-4E8B-9DD5-1238E046AA41}"/>
    <hyperlink ref="E125" r:id="rId371" display="https://www.basketball-reference.com/teams/PHI/2018.html" xr:uid="{707801B3-419D-4D26-A804-CA9551E043DC}"/>
    <hyperlink ref="G125" r:id="rId372" display="https://www.basketball-reference.com/teams/ATL/2018.html" xr:uid="{D11C3926-ECAA-43E0-8FB8-BB0AE92BA851}"/>
    <hyperlink ref="C126" r:id="rId373" display="https://www.basketball-reference.com/boxscores/201804010CHO.html" xr:uid="{B257A228-C06B-4770-B66F-A8F912F4ED61}"/>
    <hyperlink ref="E126" r:id="rId374" display="https://www.basketball-reference.com/teams/PHI/2018.html" xr:uid="{2F69B888-2CFE-4526-AB78-C36AB06FB41B}"/>
    <hyperlink ref="G126" r:id="rId375" display="https://www.basketball-reference.com/teams/CHO/2018.html" xr:uid="{0563779E-EFA6-405F-A2D1-8B37C411C66C}"/>
    <hyperlink ref="C127" r:id="rId376" display="https://www.basketball-reference.com/boxscores/201804030PHI.html" xr:uid="{841CF139-1E76-4409-806F-A475F9EEE532}"/>
    <hyperlink ref="E127" r:id="rId377" display="https://www.basketball-reference.com/teams/PHI/2018.html" xr:uid="{1EBE6789-9ED0-409E-B169-BF10A5ACD423}"/>
    <hyperlink ref="G127" r:id="rId378" display="https://www.basketball-reference.com/teams/BRK/2018.html" xr:uid="{7D996359-87BD-4B34-B309-EB429EC47C4F}"/>
    <hyperlink ref="C128" r:id="rId379" display="https://www.basketball-reference.com/boxscores/201804040DET.html" xr:uid="{211E72B9-8E59-45D0-A982-C99810B38C63}"/>
    <hyperlink ref="E128" r:id="rId380" display="https://www.basketball-reference.com/teams/PHI/2018.html" xr:uid="{AA6D4B10-C9EB-4057-B314-A14C997991F7}"/>
    <hyperlink ref="G128" r:id="rId381" display="https://www.basketball-reference.com/teams/DET/2018.html" xr:uid="{0093E452-9A74-4540-A371-40F099261436}"/>
    <hyperlink ref="C129" r:id="rId382" display="https://www.basketball-reference.com/boxscores/201804060PHI.html" xr:uid="{D1F63FBD-A14B-4B07-9941-6572F8781BDB}"/>
    <hyperlink ref="E129" r:id="rId383" display="https://www.basketball-reference.com/teams/PHI/2018.html" xr:uid="{7ADD690B-649C-44D1-AF74-C9C5BED426F6}"/>
    <hyperlink ref="G129" r:id="rId384" display="https://www.basketball-reference.com/teams/CLE/2018.html" xr:uid="{89E98D03-523B-46A3-ABA2-F600A3EC055B}"/>
    <hyperlink ref="C130" r:id="rId385" display="https://www.basketball-reference.com/boxscores/201804080PHI.html" xr:uid="{30F063EB-9435-47D5-851D-65391EB4C88E}"/>
    <hyperlink ref="E130" r:id="rId386" display="https://www.basketball-reference.com/teams/PHI/2018.html" xr:uid="{A5CF8C45-4A68-4F54-B7A2-055C5EAE77E2}"/>
    <hyperlink ref="G130" r:id="rId387" display="https://www.basketball-reference.com/teams/DAL/2018.html" xr:uid="{DC89720C-A473-43CC-B414-9B54E9C0B5ED}"/>
    <hyperlink ref="C131" r:id="rId388" display="https://www.basketball-reference.com/boxscores/201804100ATL.html" xr:uid="{1B5DA9A9-5BE0-4DFA-B87B-8981F26D413D}"/>
    <hyperlink ref="E131" r:id="rId389" display="https://www.basketball-reference.com/teams/PHI/2018.html" xr:uid="{4AC02A12-218C-4F95-8CDC-ADA5FC5C79CA}"/>
    <hyperlink ref="G131" r:id="rId390" display="https://www.basketball-reference.com/teams/ATL/2018.html" xr:uid="{86EB994B-F798-4A39-BD02-7D4B514CE6AE}"/>
  </hyperlinks>
  <pageMargins left="0.7" right="0.7" top="0.75" bottom="0.75" header="0.3" footer="0.3"/>
  <pageSetup orientation="portrait" r:id="rId39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2BA1-59B3-4F9A-BF58-BC10C628F87A}">
  <dimension ref="A1:V19"/>
  <sheetViews>
    <sheetView workbookViewId="0">
      <selection activeCell="S1" sqref="S1"/>
    </sheetView>
  </sheetViews>
  <sheetFormatPr defaultRowHeight="14.5"/>
  <sheetData>
    <row r="1" spans="1:22">
      <c r="B1" t="s">
        <v>744</v>
      </c>
      <c r="C1" t="s">
        <v>745</v>
      </c>
      <c r="D1" t="s">
        <v>746</v>
      </c>
      <c r="E1" t="s">
        <v>747</v>
      </c>
      <c r="F1" t="s">
        <v>748</v>
      </c>
      <c r="G1" t="s">
        <v>749</v>
      </c>
      <c r="H1" t="s">
        <v>750</v>
      </c>
      <c r="I1" t="s">
        <v>751</v>
      </c>
      <c r="J1" t="s">
        <v>752</v>
      </c>
      <c r="K1" t="s">
        <v>774</v>
      </c>
      <c r="L1" t="s">
        <v>773</v>
      </c>
      <c r="M1" t="s">
        <v>772</v>
      </c>
      <c r="N1" t="s">
        <v>240</v>
      </c>
      <c r="O1" t="s">
        <v>775</v>
      </c>
      <c r="Q1" t="s">
        <v>398</v>
      </c>
      <c r="S1" t="s">
        <v>784</v>
      </c>
      <c r="T1" t="s">
        <v>775</v>
      </c>
      <c r="V1" t="s">
        <v>398</v>
      </c>
    </row>
    <row r="2" spans="1:22">
      <c r="A2" t="s">
        <v>753</v>
      </c>
      <c r="B2">
        <f>JJ!AB135</f>
        <v>16.26923076923077</v>
      </c>
      <c r="C2">
        <f>JV!AC75</f>
        <v>14.914285714285715</v>
      </c>
      <c r="D2">
        <f>DL!AC71</f>
        <v>29.969696969696969</v>
      </c>
      <c r="E2">
        <f>AD!AB67</f>
        <v>26.096774193548388</v>
      </c>
      <c r="F2">
        <f>BL!AB72</f>
        <v>11.955882352941176</v>
      </c>
      <c r="G2">
        <f>WCJ!AB48</f>
        <v>11.255813953488373</v>
      </c>
      <c r="H2">
        <f>TH!AB76</f>
        <v>19.597222222222221</v>
      </c>
      <c r="I2">
        <f>RH!AB48</f>
        <v>12.25</v>
      </c>
      <c r="J2">
        <f>DD!AB72</f>
        <v>22.522727272727273</v>
      </c>
      <c r="K2">
        <f>H2*3/4</f>
        <v>14.697916666666666</v>
      </c>
      <c r="L2">
        <f>E2*3/4</f>
        <v>19.572580645161292</v>
      </c>
      <c r="M2">
        <f>F2*3/4</f>
        <v>8.9669117647058822</v>
      </c>
      <c r="N2">
        <f>SUM(B2:M2)</f>
        <v>208.0690425246747</v>
      </c>
      <c r="P2" t="s">
        <v>776</v>
      </c>
      <c r="Q2">
        <f>O3/N2</f>
        <v>0.11705827385140603</v>
      </c>
      <c r="S2">
        <f>SUM(B2:M2)*3.5</f>
        <v>728.24164883636149</v>
      </c>
      <c r="U2" t="s">
        <v>776</v>
      </c>
      <c r="V2">
        <f>T3/S2</f>
        <v>6.2570279291302891E-2</v>
      </c>
    </row>
    <row r="3" spans="1:22">
      <c r="A3" t="s">
        <v>763</v>
      </c>
      <c r="B3">
        <f>JJ!AB132</f>
        <v>43.735207100591715</v>
      </c>
      <c r="C3">
        <f>JV!AC72</f>
        <v>49.592653061224489</v>
      </c>
      <c r="D3">
        <f>DL!AC68</f>
        <v>136.24150596877868</v>
      </c>
      <c r="E3">
        <f>AD!AB64</f>
        <v>83.21644120707596</v>
      </c>
      <c r="F3">
        <f>BL!AB70</f>
        <v>33.777465397923876</v>
      </c>
      <c r="G3">
        <f>WCJ!AB46</f>
        <v>20.702001081665767</v>
      </c>
      <c r="H3">
        <f>TH!AB74</f>
        <v>45.518325617283949</v>
      </c>
      <c r="I3">
        <f>RH!AB46</f>
        <v>37.596590909090907</v>
      </c>
      <c r="J3">
        <f>DD!AB70</f>
        <v>51.431301652892564</v>
      </c>
      <c r="K3">
        <f>H3*9/16</f>
        <v>25.604058159722221</v>
      </c>
      <c r="L3">
        <f>E3*9/16</f>
        <v>46.809248178980226</v>
      </c>
      <c r="M3">
        <f>F3*9/16</f>
        <v>18.999824286332181</v>
      </c>
      <c r="N3">
        <f t="shared" ref="N3:N19" si="0">SUM(B3:M3)</f>
        <v>593.22462262156262</v>
      </c>
      <c r="O3">
        <f>SQRT(N3)</f>
        <v>24.356202959853217</v>
      </c>
      <c r="S3">
        <f t="shared" ref="S3:S19" si="1">SUM(B3:M3)*3.5</f>
        <v>2076.286179175469</v>
      </c>
      <c r="T3">
        <f>SQRT(S3)</f>
        <v>45.566283359250058</v>
      </c>
    </row>
    <row r="4" spans="1:22">
      <c r="A4" t="s">
        <v>754</v>
      </c>
      <c r="B4">
        <f>JJ!W135</f>
        <v>2.5307692307692307</v>
      </c>
      <c r="C4">
        <f>JV!X75</f>
        <v>1.8714285714285714</v>
      </c>
      <c r="D4">
        <f>DL!X71</f>
        <v>8.0303030303030312</v>
      </c>
      <c r="E4">
        <f>AD!W67</f>
        <v>3.225806451612903</v>
      </c>
      <c r="F4">
        <f>BL!W72</f>
        <v>1.4558823529411764</v>
      </c>
      <c r="G4">
        <f>WCJ!W48</f>
        <v>1.1860465116279071</v>
      </c>
      <c r="H4">
        <f>TH!W76</f>
        <v>3.1527777777777777</v>
      </c>
      <c r="I4">
        <f>RH!W48</f>
        <v>0.95454545454545459</v>
      </c>
      <c r="J4">
        <f>DD!W72</f>
        <v>5.5882352941176467</v>
      </c>
      <c r="K4">
        <f>H4*3/4</f>
        <v>2.364583333333333</v>
      </c>
      <c r="L4">
        <f>E4*3/4</f>
        <v>2.419354838709677</v>
      </c>
      <c r="M4">
        <f>F4*3/4</f>
        <v>1.0919117647058822</v>
      </c>
      <c r="N4">
        <f t="shared" si="0"/>
        <v>33.87164461187259</v>
      </c>
      <c r="P4" t="s">
        <v>777</v>
      </c>
      <c r="Q4">
        <f>O5/N4</f>
        <v>0.1667355615908537</v>
      </c>
      <c r="S4">
        <f t="shared" si="1"/>
        <v>118.55075614155406</v>
      </c>
      <c r="U4" t="s">
        <v>777</v>
      </c>
      <c r="V4">
        <f>T5/S4</f>
        <v>8.912390652347417E-2</v>
      </c>
    </row>
    <row r="5" spans="1:22">
      <c r="A5" t="s">
        <v>764</v>
      </c>
      <c r="B5">
        <f>JJ!W132</f>
        <v>2.4028994082840236</v>
      </c>
      <c r="C5">
        <f>JV!X72</f>
        <v>3.0263265306122449</v>
      </c>
      <c r="D5">
        <f>DL!X68</f>
        <v>6.847566574839302</v>
      </c>
      <c r="E5">
        <f>AD!W64</f>
        <v>2.8522372528616025</v>
      </c>
      <c r="F5">
        <f>BL!W70</f>
        <v>1.6304065743944636</v>
      </c>
      <c r="G5">
        <f>WCJ!W46</f>
        <v>1.1281773931855057</v>
      </c>
      <c r="H5">
        <f>TH!W74</f>
        <v>2.2127700617283952</v>
      </c>
      <c r="I5">
        <f>RH!W46</f>
        <v>1.3161157024793388</v>
      </c>
      <c r="J5">
        <f>DD!W70</f>
        <v>6.7128027681660898</v>
      </c>
      <c r="K5">
        <f>H5*9/16</f>
        <v>1.2446831597222223</v>
      </c>
      <c r="L5">
        <f>E5*9/16</f>
        <v>1.6043834547346514</v>
      </c>
      <c r="M5">
        <f>F5*9/16</f>
        <v>0.91710369809688574</v>
      </c>
      <c r="N5">
        <f t="shared" si="0"/>
        <v>31.895472579104727</v>
      </c>
      <c r="O5">
        <f>SQRT(N5)</f>
        <v>5.6476076863663902</v>
      </c>
      <c r="S5">
        <f t="shared" si="1"/>
        <v>111.63415402686654</v>
      </c>
      <c r="T5">
        <f>SQRT(S5)</f>
        <v>10.565706508647045</v>
      </c>
    </row>
    <row r="6" spans="1:22">
      <c r="A6" t="s">
        <v>755</v>
      </c>
      <c r="B6">
        <f>JJ!Y135</f>
        <v>0.12307692307692308</v>
      </c>
      <c r="C6">
        <f>JV!Z75</f>
        <v>1.0857142857142856</v>
      </c>
      <c r="D6">
        <f>DL!Z71</f>
        <v>0.33333333333333331</v>
      </c>
      <c r="E6">
        <f>AD!Y67</f>
        <v>2.306451612903226</v>
      </c>
      <c r="F6">
        <f>BL!Y72</f>
        <v>2.3970588235294117</v>
      </c>
      <c r="G6">
        <f>WCJ!Y48</f>
        <v>0.83720930232558144</v>
      </c>
      <c r="H6">
        <f>TH!Y76</f>
        <v>0.55555555555555558</v>
      </c>
      <c r="I6">
        <f>RH!Y48</f>
        <v>1.2727272727272727</v>
      </c>
      <c r="J6">
        <f>DD!Y72</f>
        <v>0.29411764705882354</v>
      </c>
      <c r="K6">
        <f>H6*3/4</f>
        <v>0.41666666666666669</v>
      </c>
      <c r="L6">
        <f>E6*3/4</f>
        <v>1.7298387096774195</v>
      </c>
      <c r="M6">
        <f>F6*3/4</f>
        <v>1.7977941176470589</v>
      </c>
      <c r="N6">
        <f t="shared" si="0"/>
        <v>13.149544250215559</v>
      </c>
      <c r="P6" t="s">
        <v>782</v>
      </c>
      <c r="Q6">
        <f>O7/N6</f>
        <v>0.30111292439256881</v>
      </c>
      <c r="S6">
        <f t="shared" si="1"/>
        <v>46.023404875754458</v>
      </c>
      <c r="U6" t="s">
        <v>782</v>
      </c>
      <c r="V6">
        <f>T7/S6</f>
        <v>0.16095162825807977</v>
      </c>
    </row>
    <row r="7" spans="1:22">
      <c r="A7" t="s">
        <v>765</v>
      </c>
      <c r="B7">
        <f>JJ!Y132</f>
        <v>0.12331360946745562</v>
      </c>
      <c r="C7">
        <f>JV!Z72</f>
        <v>1.6212244897959183</v>
      </c>
      <c r="D7">
        <f>DL!Z68</f>
        <v>0.37373737373737376</v>
      </c>
      <c r="E7">
        <f>AD!Y64</f>
        <v>2.7286680541103019</v>
      </c>
      <c r="F7">
        <f>BL!Y70</f>
        <v>3.7099913494809686</v>
      </c>
      <c r="G7">
        <f>WCJ!Y46</f>
        <v>1.2525689561925366</v>
      </c>
      <c r="H7">
        <f>TH!Y74</f>
        <v>0.60802469135802473</v>
      </c>
      <c r="I7">
        <f>RH!Y46</f>
        <v>0.97107438016528924</v>
      </c>
      <c r="J7">
        <f>DD!Y70</f>
        <v>0.32525951557093424</v>
      </c>
      <c r="K7">
        <f>H7*9/16</f>
        <v>0.3420138888888889</v>
      </c>
      <c r="L7">
        <f>E7*9/16</f>
        <v>1.5348757804370448</v>
      </c>
      <c r="M7">
        <f>F7*9/16</f>
        <v>2.0868701340830449</v>
      </c>
      <c r="N7">
        <f t="shared" si="0"/>
        <v>15.677622223287782</v>
      </c>
      <c r="O7">
        <f>SQRT(N7)</f>
        <v>3.9594977236118956</v>
      </c>
      <c r="S7">
        <f t="shared" si="1"/>
        <v>54.871677781507238</v>
      </c>
      <c r="T7">
        <f>SQRT(S7)</f>
        <v>7.4075419527335269</v>
      </c>
    </row>
    <row r="8" spans="1:22">
      <c r="A8" t="s">
        <v>756</v>
      </c>
      <c r="B8">
        <f>JJ!X135</f>
        <v>0.42307692307692307</v>
      </c>
      <c r="C8">
        <f>JV!Y75</f>
        <v>0.42857142857142855</v>
      </c>
      <c r="D8">
        <f>DL!Y71</f>
        <v>1.0606060606060606</v>
      </c>
      <c r="E8">
        <f>AD!X67</f>
        <v>1.467741935483871</v>
      </c>
      <c r="F8">
        <f>BL!X72</f>
        <v>0.67647058823529416</v>
      </c>
      <c r="G8">
        <f>WCJ!X48</f>
        <v>0.76744186046511631</v>
      </c>
      <c r="H8">
        <f>TH!X76</f>
        <v>0.73611111111111116</v>
      </c>
      <c r="I8">
        <f>RH!X48</f>
        <v>0.93181818181818177</v>
      </c>
      <c r="J8">
        <f>DD!X72</f>
        <v>1.0294117647058822</v>
      </c>
      <c r="K8">
        <f>H8*3/4</f>
        <v>0.55208333333333337</v>
      </c>
      <c r="L8">
        <f>E8*3/4</f>
        <v>1.1008064516129032</v>
      </c>
      <c r="M8">
        <f>F8*3/4</f>
        <v>0.50735294117647056</v>
      </c>
      <c r="N8">
        <f t="shared" si="0"/>
        <v>9.6814925801965774</v>
      </c>
      <c r="P8" t="s">
        <v>778</v>
      </c>
      <c r="Q8">
        <f>O9/N8</f>
        <v>0.30547868237287151</v>
      </c>
      <c r="S8">
        <f t="shared" si="1"/>
        <v>33.885224030688022</v>
      </c>
      <c r="U8" t="s">
        <v>778</v>
      </c>
      <c r="V8">
        <f>T9/S8</f>
        <v>0.16328522405748933</v>
      </c>
    </row>
    <row r="9" spans="1:22">
      <c r="A9" t="s">
        <v>766</v>
      </c>
      <c r="B9">
        <f>JJ!X132</f>
        <v>0.4133136094674556</v>
      </c>
      <c r="C9">
        <f>JV!Y72</f>
        <v>0.44489795918367347</v>
      </c>
      <c r="D9">
        <f>DL!Y68</f>
        <v>0.81450872359963267</v>
      </c>
      <c r="E9">
        <f>AD!X64</f>
        <v>1.3134755463059313</v>
      </c>
      <c r="F9">
        <f>BL!X70</f>
        <v>0.92474048442906576</v>
      </c>
      <c r="G9">
        <f>WCJ!X46</f>
        <v>0.82963764196863166</v>
      </c>
      <c r="H9">
        <f>TH!X74</f>
        <v>0.61091820987654322</v>
      </c>
      <c r="I9">
        <f>RH!X46</f>
        <v>0.88171487603305787</v>
      </c>
      <c r="J9">
        <f>DD!X70</f>
        <v>0.91089965397923878</v>
      </c>
      <c r="K9">
        <f>H9*9/16</f>
        <v>0.34364149305555558</v>
      </c>
      <c r="L9">
        <f>E9*9/16</f>
        <v>0.73882999479708633</v>
      </c>
      <c r="M9">
        <f>F9*9/16</f>
        <v>0.52016652249134954</v>
      </c>
      <c r="N9">
        <f t="shared" si="0"/>
        <v>8.7467447151872211</v>
      </c>
      <c r="O9">
        <f>SQRT(N9)</f>
        <v>2.9574895968011825</v>
      </c>
      <c r="S9">
        <f t="shared" si="1"/>
        <v>30.613606503155275</v>
      </c>
      <c r="T9">
        <f>SQRT(S9)</f>
        <v>5.532956398089115</v>
      </c>
    </row>
    <row r="10" spans="1:22">
      <c r="A10" t="s">
        <v>757</v>
      </c>
      <c r="B10">
        <f>JJ!V135</f>
        <v>2.5307692307692307</v>
      </c>
      <c r="C10">
        <f>JV!W75</f>
        <v>11.257142857142858</v>
      </c>
      <c r="D10">
        <f>DL!W71</f>
        <v>4.3030303030303028</v>
      </c>
      <c r="E10">
        <f>AD!V67</f>
        <v>9.306451612903226</v>
      </c>
      <c r="F10">
        <f>BL!V72</f>
        <v>4.5882352941176467</v>
      </c>
      <c r="G10">
        <f>WCJ!V48</f>
        <v>9.4186046511627914</v>
      </c>
      <c r="H10">
        <f>TH!V76</f>
        <v>6.875</v>
      </c>
      <c r="I10">
        <f>RH!V48</f>
        <v>8.1363636363636367</v>
      </c>
      <c r="J10">
        <f>DD!V72</f>
        <v>5.5147058823529411</v>
      </c>
      <c r="K10">
        <f>H10*3/4</f>
        <v>5.15625</v>
      </c>
      <c r="L10">
        <f>E10*3/4</f>
        <v>6.9798387096774199</v>
      </c>
      <c r="M10">
        <f>F10*3/4</f>
        <v>3.4411764705882351</v>
      </c>
      <c r="N10">
        <f t="shared" si="0"/>
        <v>77.50756864810829</v>
      </c>
      <c r="P10" t="s">
        <v>783</v>
      </c>
      <c r="Q10">
        <f>O11/N10</f>
        <v>0.12406148188949405</v>
      </c>
      <c r="S10">
        <f t="shared" si="1"/>
        <v>271.27649026837901</v>
      </c>
      <c r="U10" t="s">
        <v>783</v>
      </c>
      <c r="V10">
        <f>T11/S10</f>
        <v>6.6313651446563857E-2</v>
      </c>
    </row>
    <row r="11" spans="1:22">
      <c r="A11" t="s">
        <v>767</v>
      </c>
      <c r="B11">
        <f>JJ!V132</f>
        <v>3.1875147928994081</v>
      </c>
      <c r="C11">
        <f>JV!W72</f>
        <v>18.648163265306124</v>
      </c>
      <c r="D11">
        <f>DL!W68</f>
        <v>5.63544536271809</v>
      </c>
      <c r="E11">
        <f>AD!V64</f>
        <v>10.760926118626431</v>
      </c>
      <c r="F11">
        <f>BL!V70</f>
        <v>6.7716262975778543</v>
      </c>
      <c r="G11">
        <f>WCJ!V46</f>
        <v>8.6154678204434827</v>
      </c>
      <c r="H11">
        <f>TH!V74</f>
        <v>7.5538194444444446</v>
      </c>
      <c r="I11">
        <f>RH!V46</f>
        <v>12.663223140495868</v>
      </c>
      <c r="J11">
        <f>DD!V70</f>
        <v>4.5144896193771622</v>
      </c>
      <c r="K11">
        <f>H11*9/16</f>
        <v>4.2490234375</v>
      </c>
      <c r="L11">
        <f>E11*9/16</f>
        <v>6.0530209417273673</v>
      </c>
      <c r="M11">
        <f>F11*9/16</f>
        <v>3.809039792387543</v>
      </c>
      <c r="N11">
        <f t="shared" si="0"/>
        <v>92.461760033503765</v>
      </c>
      <c r="O11">
        <f>SQRT(N11)</f>
        <v>9.6157038241360038</v>
      </c>
      <c r="S11">
        <f t="shared" si="1"/>
        <v>323.61616011726318</v>
      </c>
      <c r="T11">
        <f>SQRT(S11)</f>
        <v>17.989334621304458</v>
      </c>
    </row>
    <row r="12" spans="1:22">
      <c r="A12" t="s">
        <v>761</v>
      </c>
      <c r="B12">
        <f>JJ!N135</f>
        <v>2.8692307692307693</v>
      </c>
      <c r="C12">
        <f>JV!O75</f>
        <v>0.45714285714285713</v>
      </c>
      <c r="D12">
        <f>DL!O71</f>
        <v>4.0909090909090908</v>
      </c>
      <c r="E12">
        <f>AD!N67</f>
        <v>1.1612903225806452</v>
      </c>
      <c r="F12">
        <f>BL!N72</f>
        <v>1.5</v>
      </c>
      <c r="G12">
        <f>WCJ!N48</f>
        <v>0.13953488372093023</v>
      </c>
      <c r="H12">
        <f>TH!N76</f>
        <v>1.8194444444444444</v>
      </c>
      <c r="I12">
        <f>RH!N48</f>
        <v>0</v>
      </c>
      <c r="J12">
        <f>DD!N72</f>
        <v>0.13235294117647059</v>
      </c>
      <c r="K12">
        <f>H12*3/4</f>
        <v>1.3645833333333333</v>
      </c>
      <c r="L12">
        <f>E12*3/4</f>
        <v>0.87096774193548399</v>
      </c>
      <c r="M12">
        <f>F12*3/4</f>
        <v>1.125</v>
      </c>
      <c r="N12">
        <f t="shared" si="0"/>
        <v>15.530456384474027</v>
      </c>
      <c r="P12" t="s">
        <v>779</v>
      </c>
      <c r="Q12">
        <f>O13/N12</f>
        <v>0.28050207972014396</v>
      </c>
      <c r="S12">
        <f t="shared" si="1"/>
        <v>54.356597345659097</v>
      </c>
      <c r="U12" t="s">
        <v>779</v>
      </c>
      <c r="V12">
        <f>T13/S12</f>
        <v>0.1499346683700471</v>
      </c>
    </row>
    <row r="13" spans="1:22">
      <c r="A13" t="s">
        <v>768</v>
      </c>
      <c r="B13">
        <f>JJ!N132</f>
        <v>2.8367455621301776</v>
      </c>
      <c r="C13">
        <f>JV!O72</f>
        <v>0.64816326530612245</v>
      </c>
      <c r="D13">
        <f>DL!O68</f>
        <v>6.9008264462809921</v>
      </c>
      <c r="E13">
        <f>AD!N64</f>
        <v>1.619146722164412</v>
      </c>
      <c r="F13">
        <f>BL!N70</f>
        <v>1.661764705882353</v>
      </c>
      <c r="G13">
        <f>WCJ!N46</f>
        <v>0.16657652785289345</v>
      </c>
      <c r="H13">
        <f>TH!N74</f>
        <v>1.9812885802469136</v>
      </c>
      <c r="I13">
        <f>RH!N46</f>
        <v>0</v>
      </c>
      <c r="J13">
        <f>DD!N70</f>
        <v>0.20307093425605535</v>
      </c>
      <c r="K13">
        <f>H13*9/16</f>
        <v>1.1144748263888888</v>
      </c>
      <c r="L13">
        <f>E13*9/16</f>
        <v>0.91077003121748179</v>
      </c>
      <c r="M13">
        <f>F13*9/16</f>
        <v>0.93474264705882359</v>
      </c>
      <c r="N13">
        <f t="shared" si="0"/>
        <v>18.97757024878511</v>
      </c>
      <c r="O13">
        <f>SQRT(N13)</f>
        <v>4.3563253148479522</v>
      </c>
      <c r="S13">
        <f t="shared" si="1"/>
        <v>66.42149587074789</v>
      </c>
      <c r="T13">
        <f>SQRT(S13)</f>
        <v>8.1499383967455792</v>
      </c>
    </row>
    <row r="14" spans="1:22">
      <c r="A14" t="s">
        <v>759</v>
      </c>
      <c r="B14">
        <f>JJ!M135</f>
        <v>0.45261718750000007</v>
      </c>
      <c r="C14">
        <f>JV!N75</f>
        <v>0.58137142857142843</v>
      </c>
      <c r="D14">
        <f>DL!N71</f>
        <v>0.45577272727272716</v>
      </c>
      <c r="E14">
        <f>AD!M67</f>
        <v>0.49816129032258061</v>
      </c>
      <c r="F14">
        <f>BL!M72</f>
        <v>0.43282352941176477</v>
      </c>
      <c r="G14">
        <f>WCJ!M48</f>
        <v>0.53099999999999992</v>
      </c>
      <c r="H14">
        <f>TH!M76</f>
        <v>0.47237500000000004</v>
      </c>
      <c r="I14">
        <f>RH!M48</f>
        <v>0.61645454545454537</v>
      </c>
      <c r="J14">
        <f>DD!M72</f>
        <v>0.53007352941176467</v>
      </c>
      <c r="K14">
        <f>H14</f>
        <v>0.47237500000000004</v>
      </c>
      <c r="L14">
        <f t="shared" ref="L14:M17" si="2">E14</f>
        <v>0.49816129032258061</v>
      </c>
      <c r="M14">
        <f t="shared" si="2"/>
        <v>0.43282352941176477</v>
      </c>
      <c r="N14">
        <f t="shared" si="0"/>
        <v>5.9740090576791571</v>
      </c>
      <c r="P14" t="s">
        <v>758</v>
      </c>
      <c r="Q14">
        <f>O15/N14</f>
        <v>8.7891092344448321E-2</v>
      </c>
      <c r="S14">
        <f t="shared" si="1"/>
        <v>20.909031701877051</v>
      </c>
      <c r="U14" t="s">
        <v>758</v>
      </c>
      <c r="V14">
        <f>T15/S14</f>
        <v>4.6979764986033658E-2</v>
      </c>
    </row>
    <row r="15" spans="1:22">
      <c r="A15" t="s">
        <v>769</v>
      </c>
      <c r="B15">
        <f>JJ!M132</f>
        <v>2.3198970642089811E-2</v>
      </c>
      <c r="C15">
        <f>JV!N72</f>
        <v>3.9601890612244992E-2</v>
      </c>
      <c r="D15">
        <f>DL!N68</f>
        <v>1.2722933195592451E-2</v>
      </c>
      <c r="E15">
        <f>AD!M64</f>
        <v>1.4436167533818989E-2</v>
      </c>
      <c r="F15">
        <f>BL!M70</f>
        <v>2.3329910034602035E-2</v>
      </c>
      <c r="G15">
        <f>WCJ!M46</f>
        <v>2.6652418604651323E-2</v>
      </c>
      <c r="H15">
        <f>TH!M74</f>
        <v>1.4982984375000041E-2</v>
      </c>
      <c r="I15">
        <f>RH!M46</f>
        <v>4.9107066115702654E-2</v>
      </c>
      <c r="J15">
        <f>DD!M70</f>
        <v>1.8908891652249255E-2</v>
      </c>
      <c r="K15">
        <f>H15</f>
        <v>1.4982984375000041E-2</v>
      </c>
      <c r="L15">
        <f t="shared" si="2"/>
        <v>1.4436167533818989E-2</v>
      </c>
      <c r="M15">
        <f t="shared" si="2"/>
        <v>2.3329910034602035E-2</v>
      </c>
      <c r="N15">
        <f t="shared" si="0"/>
        <v>0.27569029470937262</v>
      </c>
      <c r="O15">
        <f>SQRT(N15)</f>
        <v>0.52506218175504948</v>
      </c>
      <c r="S15">
        <f t="shared" si="1"/>
        <v>0.96491603148280414</v>
      </c>
      <c r="T15">
        <f>SQRT(S15)</f>
        <v>0.98230139543971129</v>
      </c>
    </row>
    <row r="16" spans="1:22">
      <c r="A16" t="s">
        <v>760</v>
      </c>
      <c r="B16">
        <f>JJ!S135</f>
        <v>0.8950873786407767</v>
      </c>
      <c r="C16">
        <f>JV!T75</f>
        <v>0.72711864406779669</v>
      </c>
      <c r="D16">
        <f>DL!T71</f>
        <v>0.87010769230769225</v>
      </c>
      <c r="E16">
        <f>AD!S67</f>
        <v>0.82880645161290312</v>
      </c>
      <c r="F16">
        <f>BL!S72</f>
        <v>0.83060465116279059</v>
      </c>
      <c r="G16">
        <f>WCJ!S48</f>
        <v>0.75297222222222238</v>
      </c>
      <c r="H16">
        <f>TH!S76</f>
        <v>0.78913114754098368</v>
      </c>
      <c r="I16">
        <f>RH!S48</f>
        <v>0.7811666666666669</v>
      </c>
      <c r="J16">
        <f>DD!S72</f>
        <v>0.83526865671641781</v>
      </c>
      <c r="K16">
        <f>H16</f>
        <v>0.78913114754098368</v>
      </c>
      <c r="L16">
        <f t="shared" si="2"/>
        <v>0.82880645161290312</v>
      </c>
      <c r="M16">
        <f t="shared" si="2"/>
        <v>0.83060465116279059</v>
      </c>
      <c r="N16">
        <f t="shared" si="0"/>
        <v>9.7588057612549282</v>
      </c>
      <c r="P16" t="s">
        <v>780</v>
      </c>
      <c r="Q16">
        <f>O17/N16</f>
        <v>8.3580573575402425E-2</v>
      </c>
      <c r="S16">
        <f t="shared" si="1"/>
        <v>34.155820164392246</v>
      </c>
      <c r="U16" t="s">
        <v>780</v>
      </c>
      <c r="V16">
        <f>T17/S16</f>
        <v>4.4675695787029623E-2</v>
      </c>
    </row>
    <row r="17" spans="1:22">
      <c r="A17" t="s">
        <v>770</v>
      </c>
      <c r="B17">
        <f>JJ!S132</f>
        <v>2.7408409840701191E-2</v>
      </c>
      <c r="C17">
        <f>JV!T72</f>
        <v>0.11256854524561903</v>
      </c>
      <c r="D17">
        <f>DL!T68</f>
        <v>2.8663388402366988E-2</v>
      </c>
      <c r="E17">
        <f>AD!S64</f>
        <v>2.639083350676388E-2</v>
      </c>
      <c r="F17">
        <f>BL!S70</f>
        <v>6.6620332071390093E-2</v>
      </c>
      <c r="G17">
        <f>WCJ!S46</f>
        <v>6.779686033950591E-2</v>
      </c>
      <c r="H17">
        <f>TH!S74</f>
        <v>7.4627917226551932E-2</v>
      </c>
      <c r="I17">
        <f>RH!S46</f>
        <v>6.3444916666666296E-2</v>
      </c>
      <c r="J17">
        <f>DD!S70</f>
        <v>3.0119062151927264E-2</v>
      </c>
      <c r="K17">
        <f>H17</f>
        <v>7.4627917226551932E-2</v>
      </c>
      <c r="L17">
        <f t="shared" si="2"/>
        <v>2.639083350676388E-2</v>
      </c>
      <c r="M17">
        <f t="shared" si="2"/>
        <v>6.6620332071390093E-2</v>
      </c>
      <c r="N17">
        <f t="shared" si="0"/>
        <v>0.6652793482561985</v>
      </c>
      <c r="O17">
        <f>SQRT(N17)</f>
        <v>0.81564658293662862</v>
      </c>
      <c r="S17">
        <f t="shared" si="1"/>
        <v>2.3284777188966945</v>
      </c>
      <c r="T17">
        <f>SQRT(S17)</f>
        <v>1.5259350310208801</v>
      </c>
    </row>
    <row r="18" spans="1:22">
      <c r="A18" t="s">
        <v>762</v>
      </c>
      <c r="B18">
        <f>JJ!Z135</f>
        <v>1.3692307692307693</v>
      </c>
      <c r="C18">
        <f>JV!AA75</f>
        <v>1.8142857142857143</v>
      </c>
      <c r="D18">
        <f>DL!AA71</f>
        <v>2.9393939393939394</v>
      </c>
      <c r="E18">
        <f>AD!Z67</f>
        <v>2.4838709677419355</v>
      </c>
      <c r="F18">
        <f>BL!Z72</f>
        <v>1.0294117647058822</v>
      </c>
      <c r="G18">
        <f>WCJ!Z48</f>
        <v>1.6744186046511629</v>
      </c>
      <c r="H18">
        <f>TH!Z76</f>
        <v>1.4444444444444444</v>
      </c>
      <c r="I18">
        <f>RH!Z48</f>
        <v>1.1818181818181819</v>
      </c>
      <c r="J18">
        <f>DD!Z72</f>
        <v>2.4117647058823528</v>
      </c>
      <c r="K18">
        <f>H18*3/4</f>
        <v>1.0833333333333333</v>
      </c>
      <c r="L18">
        <f>E18*3/4</f>
        <v>1.8629032258064515</v>
      </c>
      <c r="M18">
        <f>F18</f>
        <v>1.0294117647058822</v>
      </c>
      <c r="N18">
        <f t="shared" si="0"/>
        <v>20.324287416000047</v>
      </c>
      <c r="P18" t="s">
        <v>781</v>
      </c>
      <c r="Q18">
        <f>O19/N18</f>
        <v>0.21813867252227467</v>
      </c>
      <c r="S18">
        <f t="shared" si="1"/>
        <v>71.135005956000157</v>
      </c>
      <c r="U18" t="s">
        <v>781</v>
      </c>
      <c r="V18">
        <f>T19/S18</f>
        <v>0.11660002505486154</v>
      </c>
    </row>
    <row r="19" spans="1:22">
      <c r="A19" t="s">
        <v>771</v>
      </c>
      <c r="B19">
        <f>JJ!Z132</f>
        <v>1.5405917159763314</v>
      </c>
      <c r="C19">
        <f>JV!AA72</f>
        <v>1.8083673469387755</v>
      </c>
      <c r="D19">
        <f>DL!AA68</f>
        <v>2.632690541781451</v>
      </c>
      <c r="E19">
        <f>AD!Z64</f>
        <v>2.8303850156087407</v>
      </c>
      <c r="F19">
        <f>BL!Z70</f>
        <v>1.1461937716262975</v>
      </c>
      <c r="G19">
        <f>WCJ!Z46</f>
        <v>1.5219037317468902</v>
      </c>
      <c r="H19">
        <f>TH!Z74</f>
        <v>1.5246913580246915</v>
      </c>
      <c r="I19">
        <f>RH!Z46</f>
        <v>1.7851239669421488</v>
      </c>
      <c r="J19">
        <f>DD!Z70</f>
        <v>1.7716262975778547</v>
      </c>
      <c r="K19">
        <f>H19*9/16</f>
        <v>0.85763888888888895</v>
      </c>
      <c r="L19">
        <f>E19*9/16</f>
        <v>1.5920915712799166</v>
      </c>
      <c r="M19">
        <f>F19*9/16</f>
        <v>0.64473399653979235</v>
      </c>
      <c r="N19">
        <f t="shared" si="0"/>
        <v>19.656038202931775</v>
      </c>
      <c r="O19">
        <f>SQRT(N19)</f>
        <v>4.4335130768874222</v>
      </c>
      <c r="S19">
        <f t="shared" si="1"/>
        <v>68.796133710261216</v>
      </c>
      <c r="T19">
        <f>SQRT(S19)</f>
        <v>8.2943434767473434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9807-5C4C-4623-8ABC-3FC0365EAFF1}">
  <sheetPr codeName="Sheet1"/>
  <dimension ref="A7:A624"/>
  <sheetViews>
    <sheetView tabSelected="1" workbookViewId="0"/>
  </sheetViews>
  <sheetFormatPr defaultRowHeight="14.5"/>
  <sheetData>
    <row r="7" ht="24" customHeight="1"/>
    <row r="9" ht="24" customHeight="1"/>
    <row r="11" ht="24" customHeight="1"/>
    <row r="13" ht="24" customHeight="1"/>
    <row r="15" ht="24" customHeight="1"/>
    <row r="17" ht="24" customHeight="1"/>
    <row r="19" ht="24" customHeight="1"/>
    <row r="20" ht="27" customHeight="1"/>
    <row r="21" ht="24" customHeight="1"/>
    <row r="23" ht="24" customHeight="1"/>
    <row r="25" ht="24" customHeight="1"/>
    <row r="27" ht="23.5" customHeight="1"/>
    <row r="29" ht="23.5" customHeight="1"/>
    <row r="32" ht="24" customHeight="1"/>
    <row r="34" ht="24" customHeight="1"/>
    <row r="36" ht="24" customHeight="1"/>
    <row r="38" ht="24" customHeight="1"/>
    <row r="39" ht="27" customHeight="1"/>
    <row r="40" ht="24" customHeight="1"/>
    <row r="42" ht="24" customHeight="1"/>
    <row r="43" ht="27" customHeight="1"/>
    <row r="44" ht="24" customHeight="1"/>
    <row r="46" ht="24" customHeight="1"/>
    <row r="47" ht="27" customHeight="1"/>
    <row r="48" ht="24" customHeight="1"/>
    <row r="50" ht="24" customHeight="1"/>
    <row r="52" ht="23.5" customHeight="1"/>
    <row r="54" ht="23.5" customHeight="1"/>
    <row r="57" ht="24" customHeight="1"/>
    <row r="59" ht="24" customHeight="1"/>
    <row r="60" ht="27" customHeight="1"/>
    <row r="61" ht="24" customHeight="1"/>
    <row r="63" ht="24" customHeight="1"/>
    <row r="65" ht="24" customHeight="1"/>
    <row r="67" ht="24" customHeight="1"/>
    <row r="69" ht="24" customHeight="1"/>
    <row r="71" ht="24" customHeight="1"/>
    <row r="73" ht="24" customHeight="1"/>
    <row r="74" ht="27" customHeight="1"/>
    <row r="75" ht="24" customHeight="1"/>
    <row r="77" ht="27" customHeight="1"/>
    <row r="79" ht="27" customHeight="1"/>
    <row r="82" ht="24" customHeight="1"/>
    <row r="84" ht="24" customHeight="1"/>
    <row r="85" ht="27" customHeight="1"/>
    <row r="86" ht="24" customHeight="1"/>
    <row r="88" ht="24" customHeight="1"/>
    <row r="89" ht="27" customHeight="1"/>
    <row r="90" ht="24" customHeight="1"/>
    <row r="92" ht="24" customHeight="1"/>
    <row r="94" ht="24" customHeight="1"/>
    <row r="96" ht="24" customHeight="1"/>
    <row r="98" ht="24" customHeight="1"/>
    <row r="100" ht="24" customHeight="1"/>
    <row r="102" ht="23.5" customHeight="1"/>
    <row r="104" ht="27" customHeight="1"/>
    <row r="107" ht="24" customHeight="1"/>
    <row r="108" ht="41" customHeight="1"/>
    <row r="109" ht="24" customHeight="1"/>
    <row r="111" ht="24" customHeight="1"/>
    <row r="113" ht="24" customHeight="1"/>
    <row r="114" ht="27" customHeight="1"/>
    <row r="115" ht="24" customHeight="1"/>
    <row r="117" ht="24" customHeight="1"/>
    <row r="119" ht="24" customHeight="1"/>
    <row r="121" ht="24" customHeight="1"/>
    <row r="123" ht="24" customHeight="1"/>
    <row r="125" ht="24" customHeight="1"/>
    <row r="127" ht="23.5" customHeight="1"/>
    <row r="129" ht="23.5" customHeight="1"/>
    <row r="132" ht="24" customHeight="1"/>
    <row r="134" ht="24" customHeight="1"/>
    <row r="136" ht="24" customHeight="1"/>
    <row r="138" ht="24" customHeight="1"/>
    <row r="139" ht="27" customHeight="1"/>
    <row r="140" ht="24" customHeight="1"/>
    <row r="142" ht="24" customHeight="1"/>
    <row r="144" ht="24" customHeight="1"/>
    <row r="145" ht="27" customHeight="1"/>
    <row r="146" ht="24" customHeight="1"/>
    <row r="147" ht="27" customHeight="1"/>
    <row r="148" ht="24" customHeight="1"/>
    <row r="150" ht="24" customHeight="1"/>
    <row r="152" ht="23.5" customHeight="1"/>
    <row r="154" ht="27" customHeight="1"/>
    <row r="157" ht="24" customHeight="1"/>
    <row r="159" ht="24" customHeight="1"/>
    <row r="161" ht="24" customHeight="1"/>
    <row r="162" ht="27" customHeight="1"/>
    <row r="163" ht="24" customHeight="1"/>
    <row r="165" ht="24" customHeight="1"/>
    <row r="167" ht="24" customHeight="1"/>
    <row r="168" ht="27" customHeight="1"/>
    <row r="169" ht="24" customHeight="1"/>
    <row r="171" ht="24" customHeight="1"/>
    <row r="172" ht="27" customHeight="1"/>
    <row r="173" ht="24" customHeight="1"/>
    <row r="174" ht="27" customHeight="1"/>
    <row r="175" ht="24" customHeight="1"/>
    <row r="177" ht="23.5" customHeight="1"/>
    <row r="179" ht="23.5" customHeight="1"/>
    <row r="182" ht="24" customHeight="1"/>
    <row r="184" ht="24" customHeight="1"/>
    <row r="185" ht="27" customHeight="1"/>
    <row r="186" ht="24" customHeight="1"/>
    <row r="188" ht="24" customHeight="1"/>
    <row r="189" ht="27" customHeight="1"/>
    <row r="190" ht="24" customHeight="1"/>
    <row r="192" ht="24" customHeight="1"/>
    <row r="194" ht="24" customHeight="1"/>
    <row r="196" ht="24" customHeight="1"/>
    <row r="198" ht="24" customHeight="1"/>
    <row r="200" ht="24" customHeight="1"/>
    <row r="202" ht="23.5" customHeight="1"/>
    <row r="204" ht="27" customHeight="1"/>
    <row r="206" ht="27" customHeight="1"/>
    <row r="207" ht="24" customHeight="1"/>
    <row r="209" ht="24" customHeight="1"/>
    <row r="211" ht="24" customHeight="1"/>
    <row r="213" ht="24" customHeight="1"/>
    <row r="215" ht="24" customHeight="1"/>
    <row r="217" ht="24" customHeight="1"/>
    <row r="218" ht="27" customHeight="1"/>
    <row r="219" ht="24" customHeight="1"/>
    <row r="221" ht="24" customHeight="1"/>
    <row r="222" ht="27" customHeight="1"/>
    <row r="223" ht="24" customHeight="1"/>
    <row r="224" ht="27" customHeight="1"/>
    <row r="225" ht="24" customHeight="1"/>
    <row r="227" ht="23.5" customHeight="1"/>
    <row r="229" ht="23.5" customHeight="1"/>
    <row r="232" ht="24" customHeight="1"/>
    <row r="234" ht="24" customHeight="1"/>
    <row r="236" ht="24" customHeight="1"/>
    <row r="237" ht="27" customHeight="1"/>
    <row r="238" ht="24" customHeight="1"/>
    <row r="240" ht="24" customHeight="1"/>
    <row r="242" ht="24" customHeight="1"/>
    <row r="244" ht="24" customHeight="1"/>
    <row r="246" ht="24" customHeight="1"/>
    <row r="248" ht="24" customHeight="1"/>
    <row r="250" ht="24" customHeight="1"/>
    <row r="252" ht="27" customHeight="1"/>
    <row r="254" ht="23.5" customHeight="1"/>
    <row r="257" ht="24" customHeight="1"/>
    <row r="259" ht="24" customHeight="1"/>
    <row r="260" ht="27" customHeight="1"/>
    <row r="261" ht="24" customHeight="1"/>
    <row r="262" ht="27" customHeight="1"/>
    <row r="263" ht="24" customHeight="1"/>
    <row r="265" ht="24" customHeight="1"/>
    <row r="266" ht="27" customHeight="1"/>
    <row r="267" ht="24" customHeight="1"/>
    <row r="269" ht="24" customHeight="1"/>
    <row r="271" ht="24" customHeight="1"/>
    <row r="273" ht="24" customHeight="1"/>
    <row r="274" ht="27" customHeight="1"/>
    <row r="275" ht="24" customHeight="1"/>
    <row r="277" ht="23.5" customHeight="1"/>
    <row r="279" ht="23.5" customHeight="1"/>
    <row r="282" ht="24" customHeight="1"/>
    <row r="284" ht="24" customHeight="1"/>
    <row r="286" ht="24" customHeight="1"/>
    <row r="287" ht="27" customHeight="1"/>
    <row r="288" ht="24" customHeight="1"/>
    <row r="290" ht="24" customHeight="1"/>
    <row r="292" ht="24" customHeight="1"/>
    <row r="294" ht="24" customHeight="1"/>
    <row r="295" ht="27" customHeight="1"/>
    <row r="296" ht="24" customHeight="1"/>
    <row r="298" ht="24" customHeight="1"/>
    <row r="300" ht="24" customHeight="1"/>
    <row r="302" ht="23.5" customHeight="1"/>
    <row r="304" ht="23.5" customHeight="1"/>
    <row r="307" ht="24" customHeight="1"/>
    <row r="309" ht="24" customHeight="1"/>
    <row r="311" ht="24" customHeight="1"/>
    <row r="313" ht="24" customHeight="1"/>
    <row r="315" ht="24" customHeight="1"/>
    <row r="316" ht="27" customHeight="1"/>
    <row r="317" ht="24" customHeight="1"/>
    <row r="319" ht="24" customHeight="1"/>
    <row r="320" ht="27" customHeight="1"/>
    <row r="321" ht="24" customHeight="1"/>
    <row r="323" ht="24" customHeight="1"/>
    <row r="325" ht="24" customHeight="1"/>
    <row r="327" ht="23.5" customHeight="1"/>
    <row r="329" ht="23.5" customHeight="1"/>
    <row r="332" ht="24" customHeight="1"/>
    <row r="334" ht="24" customHeight="1"/>
    <row r="336" ht="24" customHeight="1"/>
    <row r="338" ht="24" customHeight="1"/>
    <row r="340" ht="24" customHeight="1"/>
    <row r="342" ht="24" customHeight="1"/>
    <row r="344" ht="24" customHeight="1"/>
    <row r="346" ht="24" customHeight="1"/>
    <row r="348" ht="24" customHeight="1"/>
    <row r="350" ht="24" customHeight="1"/>
    <row r="352" ht="27" customHeight="1"/>
    <row r="354" ht="23.5" customHeight="1"/>
    <row r="356" ht="27" customHeight="1"/>
    <row r="357" ht="24" customHeight="1"/>
    <row r="359" ht="24" customHeight="1"/>
    <row r="360" ht="27" customHeight="1"/>
    <row r="361" ht="24" customHeight="1"/>
    <row r="362" ht="27" customHeight="1"/>
    <row r="363" ht="24" customHeight="1"/>
    <row r="365" ht="24" customHeight="1"/>
    <row r="367" ht="24" customHeight="1"/>
    <row r="369" ht="24" customHeight="1"/>
    <row r="371" ht="24" customHeight="1"/>
    <row r="372" ht="27" customHeight="1"/>
    <row r="373" ht="24" customHeight="1"/>
    <row r="375" ht="24" customHeight="1"/>
    <row r="377" ht="27" customHeight="1"/>
    <row r="379" ht="23.5" customHeight="1"/>
    <row r="382" ht="24" customHeight="1"/>
    <row r="384" ht="24" customHeight="1"/>
    <row r="386" ht="24" customHeight="1"/>
    <row r="387" ht="27" customHeight="1"/>
    <row r="388" ht="24" customHeight="1"/>
    <row r="390" ht="24" customHeight="1"/>
    <row r="392" ht="24" customHeight="1"/>
    <row r="394" ht="24" customHeight="1"/>
    <row r="396" ht="24" customHeight="1"/>
    <row r="398" ht="24" customHeight="1"/>
    <row r="400" ht="24" customHeight="1"/>
    <row r="402" ht="23.5" customHeight="1"/>
    <row r="404" ht="23.5" customHeight="1"/>
    <row r="407" ht="24" customHeight="1"/>
    <row r="409" ht="24" customHeight="1"/>
    <row r="411" ht="24" customHeight="1"/>
    <row r="413" ht="24" customHeight="1"/>
    <row r="415" ht="24" customHeight="1"/>
    <row r="417" ht="24" customHeight="1"/>
    <row r="419" ht="24" customHeight="1"/>
    <row r="421" ht="24" customHeight="1"/>
    <row r="423" ht="24" customHeight="1"/>
    <row r="425" ht="24" customHeight="1"/>
    <row r="427" ht="23.5" customHeight="1"/>
    <row r="429" ht="23.5" customHeight="1"/>
    <row r="432" ht="24" customHeight="1"/>
    <row r="433" ht="27" customHeight="1"/>
    <row r="434" ht="24" customHeight="1"/>
    <row r="436" ht="24" customHeight="1"/>
    <row r="438" ht="24" customHeight="1"/>
    <row r="440" ht="24" customHeight="1"/>
    <row r="442" ht="24" customHeight="1"/>
    <row r="444" ht="24" customHeight="1"/>
    <row r="446" ht="24" customHeight="1"/>
    <row r="448" ht="24" customHeight="1"/>
    <row r="450" ht="24" customHeight="1"/>
    <row r="452" ht="27" customHeight="1"/>
    <row r="454" ht="23.5" customHeight="1"/>
    <row r="457" ht="24" customHeight="1"/>
    <row r="459" ht="24" customHeight="1"/>
    <row r="460" ht="27" customHeight="1"/>
    <row r="461" ht="24" customHeight="1"/>
    <row r="463" ht="24" customHeight="1"/>
    <row r="465" ht="24" customHeight="1"/>
    <row r="467" ht="24" customHeight="1"/>
    <row r="469" ht="24" customHeight="1"/>
    <row r="471" ht="24" customHeight="1"/>
    <row r="473" ht="24" customHeight="1"/>
    <row r="475" ht="24" customHeight="1"/>
    <row r="477" ht="23.5" customHeight="1"/>
    <row r="479" ht="23.5" customHeight="1"/>
    <row r="482" ht="24" customHeight="1"/>
    <row r="484" ht="24" customHeight="1"/>
    <row r="486" ht="24" customHeight="1"/>
    <row r="488" ht="24" customHeight="1"/>
    <row r="489" ht="27" customHeight="1"/>
    <row r="490" ht="24" customHeight="1"/>
    <row r="492" ht="24" customHeight="1"/>
    <row r="493" ht="27" customHeight="1"/>
    <row r="494" ht="24" customHeight="1"/>
    <row r="495" ht="27" customHeight="1"/>
    <row r="496" ht="24" customHeight="1"/>
    <row r="498" ht="24" customHeight="1"/>
    <row r="500" ht="24" customHeight="1"/>
    <row r="502" ht="23.5" customHeight="1"/>
    <row r="504" ht="23.5" customHeight="1"/>
    <row r="507" ht="24" customHeight="1"/>
    <row r="509" ht="24" customHeight="1"/>
    <row r="511" ht="24" customHeight="1"/>
    <row r="513" ht="24" customHeight="1"/>
    <row r="515" ht="24" customHeight="1"/>
    <row r="516" ht="27" customHeight="1"/>
    <row r="517" ht="24" customHeight="1"/>
    <row r="519" ht="24" customHeight="1"/>
    <row r="520" ht="27" customHeight="1"/>
    <row r="521" ht="24" customHeight="1"/>
    <row r="523" ht="24" customHeight="1"/>
    <row r="525" ht="24" customHeight="1"/>
    <row r="527" ht="41" customHeight="1"/>
    <row r="529" ht="27" customHeight="1"/>
    <row r="532" ht="24" customHeight="1"/>
    <row r="533" ht="27" customHeight="1"/>
    <row r="534" ht="24" customHeight="1"/>
    <row r="536" ht="24" customHeight="1"/>
    <row r="537" ht="27" customHeight="1"/>
    <row r="538" ht="24" customHeight="1"/>
    <row r="540" ht="24" customHeight="1"/>
    <row r="541" ht="27" customHeight="1"/>
    <row r="542" ht="24" customHeight="1"/>
    <row r="544" ht="24" customHeight="1"/>
    <row r="546" ht="24" customHeight="1"/>
    <row r="548" ht="24" customHeight="1"/>
    <row r="549" ht="27" customHeight="1"/>
    <row r="550" ht="24" customHeight="1"/>
    <row r="552" ht="27" customHeight="1"/>
    <row r="554" ht="23.5" customHeight="1"/>
    <row r="557" ht="24" customHeight="1"/>
    <row r="558" ht="27" customHeight="1"/>
    <row r="559" ht="24" customHeight="1"/>
    <row r="561" ht="24" customHeight="1"/>
    <row r="565" ht="24" customHeight="1"/>
    <row r="567" ht="24" customHeight="1"/>
    <row r="568" ht="27" customHeight="1"/>
    <row r="569" ht="24" customHeight="1"/>
    <row r="571" ht="24" customHeight="1"/>
    <row r="573" ht="24" customHeight="1"/>
    <row r="575" ht="24" customHeight="1"/>
    <row r="577" ht="27" customHeight="1"/>
    <row r="579" ht="23.5" customHeight="1"/>
    <row r="581" ht="27" customHeight="1"/>
    <row r="582" ht="24" customHeight="1"/>
    <row r="584" ht="24" customHeight="1"/>
    <row r="586" ht="24" customHeight="1"/>
    <row r="587" ht="27" customHeight="1"/>
    <row r="588" ht="24" customHeight="1"/>
    <row r="590" ht="24" customHeight="1"/>
    <row r="592" ht="24" customHeight="1"/>
    <row r="593" ht="41" customHeight="1"/>
    <row r="594" ht="24" customHeight="1"/>
    <row r="595" ht="27" customHeight="1"/>
    <row r="596" ht="24" customHeight="1"/>
    <row r="598" ht="24" customHeight="1"/>
    <row r="600" ht="24" customHeight="1"/>
    <row r="602" ht="24" customHeight="1"/>
    <row r="604" ht="24" customHeight="1"/>
    <row r="605" ht="27" customHeight="1"/>
    <row r="606" ht="24" customHeight="1"/>
    <row r="607" ht="27" customHeight="1"/>
    <row r="608" ht="24" customHeight="1"/>
    <row r="610" ht="24" customHeight="1"/>
    <row r="612" ht="24" customHeight="1"/>
    <row r="614" ht="24" customHeight="1"/>
    <row r="616" ht="24" customHeight="1"/>
    <row r="618" ht="24" customHeight="1"/>
    <row r="620" ht="24" customHeight="1"/>
    <row r="622" ht="24" customHeight="1"/>
    <row r="624" ht="24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25F1-61E0-4A73-8CE9-3E17F1676171}">
  <dimension ref="B1:AE76"/>
  <sheetViews>
    <sheetView topLeftCell="A21" workbookViewId="0">
      <selection activeCell="T74" sqref="T74"/>
    </sheetView>
  </sheetViews>
  <sheetFormatPr defaultRowHeight="14.5"/>
  <cols>
    <col min="1" max="30" width="7.36328125" customWidth="1"/>
  </cols>
  <sheetData>
    <row r="1" spans="2:31">
      <c r="B1" t="s">
        <v>51</v>
      </c>
      <c r="C1" t="s">
        <v>52</v>
      </c>
      <c r="D1" t="s">
        <v>53</v>
      </c>
      <c r="E1" t="s">
        <v>54</v>
      </c>
      <c r="F1" t="s">
        <v>55</v>
      </c>
      <c r="H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</row>
    <row r="2" spans="2:31">
      <c r="B2">
        <v>1</v>
      </c>
      <c r="C2">
        <v>1</v>
      </c>
      <c r="D2" s="38">
        <v>43761</v>
      </c>
      <c r="E2" t="s">
        <v>243</v>
      </c>
      <c r="F2" t="s">
        <v>117</v>
      </c>
      <c r="G2" t="s">
        <v>2</v>
      </c>
      <c r="H2" t="s">
        <v>31</v>
      </c>
      <c r="I2" t="s">
        <v>244</v>
      </c>
      <c r="J2">
        <v>1</v>
      </c>
      <c r="K2" s="39">
        <v>0.67291666666666661</v>
      </c>
      <c r="L2">
        <v>3</v>
      </c>
      <c r="M2">
        <v>7</v>
      </c>
      <c r="N2">
        <v>0.42899999999999999</v>
      </c>
      <c r="O2">
        <v>0</v>
      </c>
      <c r="P2">
        <v>2</v>
      </c>
      <c r="Q2">
        <v>0</v>
      </c>
      <c r="R2">
        <v>1</v>
      </c>
      <c r="S2">
        <v>2</v>
      </c>
      <c r="T2">
        <v>0.5</v>
      </c>
      <c r="U2">
        <v>0</v>
      </c>
      <c r="V2">
        <v>1</v>
      </c>
      <c r="W2">
        <v>1</v>
      </c>
      <c r="X2">
        <v>1</v>
      </c>
      <c r="Y2">
        <v>1</v>
      </c>
      <c r="Z2">
        <v>1</v>
      </c>
      <c r="AA2">
        <v>3</v>
      </c>
      <c r="AB2">
        <v>5</v>
      </c>
      <c r="AC2">
        <v>7</v>
      </c>
      <c r="AD2">
        <v>0.6</v>
      </c>
      <c r="AE2">
        <v>-19</v>
      </c>
    </row>
    <row r="3" spans="2:31">
      <c r="B3">
        <v>2</v>
      </c>
      <c r="C3">
        <v>2</v>
      </c>
      <c r="D3" s="38">
        <v>43763</v>
      </c>
      <c r="E3" t="s">
        <v>245</v>
      </c>
      <c r="F3" t="s">
        <v>117</v>
      </c>
      <c r="H3" t="s">
        <v>109</v>
      </c>
      <c r="I3" t="s">
        <v>4</v>
      </c>
      <c r="J3">
        <v>1</v>
      </c>
      <c r="K3" s="39">
        <v>0.76944444444444438</v>
      </c>
      <c r="L3">
        <v>4</v>
      </c>
      <c r="M3">
        <v>10</v>
      </c>
      <c r="N3">
        <v>0.4</v>
      </c>
      <c r="O3">
        <v>0</v>
      </c>
      <c r="P3">
        <v>0</v>
      </c>
      <c r="R3">
        <v>2</v>
      </c>
      <c r="S3">
        <v>2</v>
      </c>
      <c r="T3">
        <v>1</v>
      </c>
      <c r="U3">
        <v>4</v>
      </c>
      <c r="V3">
        <v>9</v>
      </c>
      <c r="W3">
        <v>13</v>
      </c>
      <c r="X3">
        <v>0</v>
      </c>
      <c r="Y3">
        <v>0</v>
      </c>
      <c r="Z3">
        <v>0</v>
      </c>
      <c r="AA3">
        <v>2</v>
      </c>
      <c r="AB3">
        <v>1</v>
      </c>
      <c r="AC3">
        <v>10</v>
      </c>
      <c r="AD3">
        <v>7.7</v>
      </c>
      <c r="AE3">
        <v>2</v>
      </c>
    </row>
    <row r="4" spans="2:31">
      <c r="B4">
        <v>3</v>
      </c>
      <c r="C4">
        <v>3</v>
      </c>
      <c r="D4" s="38">
        <v>43765</v>
      </c>
      <c r="E4" t="s">
        <v>246</v>
      </c>
      <c r="F4" t="s">
        <v>117</v>
      </c>
      <c r="H4" t="s">
        <v>20</v>
      </c>
      <c r="I4" t="s">
        <v>208</v>
      </c>
      <c r="J4">
        <v>1</v>
      </c>
      <c r="K4" s="39">
        <v>0.8208333333333333</v>
      </c>
      <c r="L4">
        <v>5</v>
      </c>
      <c r="M4">
        <v>11</v>
      </c>
      <c r="N4">
        <v>0.45500000000000002</v>
      </c>
      <c r="O4">
        <v>3</v>
      </c>
      <c r="P4">
        <v>5</v>
      </c>
      <c r="Q4">
        <v>0.6</v>
      </c>
      <c r="R4">
        <v>3</v>
      </c>
      <c r="S4">
        <v>3</v>
      </c>
      <c r="T4">
        <v>1</v>
      </c>
      <c r="U4">
        <v>1</v>
      </c>
      <c r="V4">
        <v>10</v>
      </c>
      <c r="W4">
        <v>11</v>
      </c>
      <c r="X4">
        <v>4</v>
      </c>
      <c r="Y4">
        <v>1</v>
      </c>
      <c r="Z4">
        <v>2</v>
      </c>
      <c r="AA4">
        <v>0</v>
      </c>
      <c r="AB4">
        <v>1</v>
      </c>
      <c r="AC4">
        <v>16</v>
      </c>
      <c r="AD4">
        <v>18.8</v>
      </c>
      <c r="AE4">
        <v>10</v>
      </c>
    </row>
    <row r="5" spans="2:31">
      <c r="B5">
        <v>4</v>
      </c>
      <c r="C5">
        <v>4</v>
      </c>
      <c r="D5" s="38">
        <v>43767</v>
      </c>
      <c r="E5" t="s">
        <v>247</v>
      </c>
      <c r="F5" t="s">
        <v>117</v>
      </c>
      <c r="G5" t="s">
        <v>2</v>
      </c>
      <c r="H5" t="s">
        <v>46</v>
      </c>
      <c r="I5" t="s">
        <v>248</v>
      </c>
      <c r="J5">
        <v>1</v>
      </c>
      <c r="K5" s="39">
        <v>0.94861111111111107</v>
      </c>
      <c r="L5">
        <v>5</v>
      </c>
      <c r="M5">
        <v>10</v>
      </c>
      <c r="N5">
        <v>0.5</v>
      </c>
      <c r="O5">
        <v>0</v>
      </c>
      <c r="P5">
        <v>2</v>
      </c>
      <c r="Q5">
        <v>0</v>
      </c>
      <c r="R5">
        <v>4</v>
      </c>
      <c r="S5">
        <v>4</v>
      </c>
      <c r="T5">
        <v>1</v>
      </c>
      <c r="U5">
        <v>3</v>
      </c>
      <c r="V5">
        <v>8</v>
      </c>
      <c r="W5">
        <v>11</v>
      </c>
      <c r="X5">
        <v>2</v>
      </c>
      <c r="Y5">
        <v>0</v>
      </c>
      <c r="Z5">
        <v>0</v>
      </c>
      <c r="AA5">
        <v>2</v>
      </c>
      <c r="AB5">
        <v>3</v>
      </c>
      <c r="AC5">
        <v>14</v>
      </c>
      <c r="AD5">
        <v>11.7</v>
      </c>
      <c r="AE5">
        <v>-2</v>
      </c>
    </row>
    <row r="6" spans="2:31">
      <c r="B6">
        <v>5</v>
      </c>
      <c r="C6">
        <v>5</v>
      </c>
      <c r="D6" s="38">
        <v>43771</v>
      </c>
      <c r="E6" t="s">
        <v>249</v>
      </c>
      <c r="F6" t="s">
        <v>117</v>
      </c>
      <c r="H6" t="s">
        <v>39</v>
      </c>
      <c r="I6" t="s">
        <v>140</v>
      </c>
      <c r="J6">
        <v>1</v>
      </c>
      <c r="K6" s="40">
        <v>1.0069444444444444</v>
      </c>
      <c r="L6">
        <v>6</v>
      </c>
      <c r="M6">
        <v>9</v>
      </c>
      <c r="N6">
        <v>0.66700000000000004</v>
      </c>
      <c r="O6">
        <v>1</v>
      </c>
      <c r="P6">
        <v>1</v>
      </c>
      <c r="Q6">
        <v>1</v>
      </c>
      <c r="R6">
        <v>0</v>
      </c>
      <c r="S6">
        <v>0</v>
      </c>
      <c r="U6">
        <v>3</v>
      </c>
      <c r="V6">
        <v>4</v>
      </c>
      <c r="W6">
        <v>7</v>
      </c>
      <c r="X6">
        <v>2</v>
      </c>
      <c r="Y6">
        <v>0</v>
      </c>
      <c r="Z6">
        <v>0</v>
      </c>
      <c r="AA6">
        <v>3</v>
      </c>
      <c r="AB6">
        <v>3</v>
      </c>
      <c r="AC6">
        <v>13</v>
      </c>
      <c r="AD6">
        <v>9.6</v>
      </c>
      <c r="AE6">
        <v>-6</v>
      </c>
    </row>
    <row r="7" spans="2:31">
      <c r="B7">
        <v>6</v>
      </c>
      <c r="C7">
        <v>6</v>
      </c>
      <c r="D7" s="38">
        <v>43773</v>
      </c>
      <c r="E7" t="s">
        <v>250</v>
      </c>
      <c r="F7" t="s">
        <v>117</v>
      </c>
      <c r="H7" t="s">
        <v>9</v>
      </c>
      <c r="I7" t="s">
        <v>7</v>
      </c>
      <c r="J7">
        <v>1</v>
      </c>
      <c r="K7" s="39">
        <v>0.99236111111111114</v>
      </c>
      <c r="L7">
        <v>4</v>
      </c>
      <c r="M7">
        <v>11</v>
      </c>
      <c r="N7">
        <v>0.36399999999999999</v>
      </c>
      <c r="O7">
        <v>0</v>
      </c>
      <c r="P7">
        <v>1</v>
      </c>
      <c r="Q7">
        <v>0</v>
      </c>
      <c r="R7">
        <v>2</v>
      </c>
      <c r="S7">
        <v>2</v>
      </c>
      <c r="T7">
        <v>1</v>
      </c>
      <c r="U7">
        <v>1</v>
      </c>
      <c r="V7">
        <v>9</v>
      </c>
      <c r="W7">
        <v>10</v>
      </c>
      <c r="X7">
        <v>3</v>
      </c>
      <c r="Y7">
        <v>0</v>
      </c>
      <c r="Z7">
        <v>1</v>
      </c>
      <c r="AA7">
        <v>1</v>
      </c>
      <c r="AB7">
        <v>3</v>
      </c>
      <c r="AC7">
        <v>10</v>
      </c>
      <c r="AD7">
        <v>7.9</v>
      </c>
      <c r="AE7">
        <v>-2</v>
      </c>
    </row>
    <row r="8" spans="2:31">
      <c r="B8">
        <v>7</v>
      </c>
      <c r="C8">
        <v>7</v>
      </c>
      <c r="D8" s="38">
        <v>43775</v>
      </c>
      <c r="E8" t="s">
        <v>251</v>
      </c>
      <c r="F8" t="s">
        <v>117</v>
      </c>
      <c r="H8" t="s">
        <v>94</v>
      </c>
      <c r="I8" t="s">
        <v>205</v>
      </c>
      <c r="J8">
        <v>1</v>
      </c>
      <c r="K8" s="40">
        <v>1.1319444444444444</v>
      </c>
      <c r="L8">
        <v>5</v>
      </c>
      <c r="M8">
        <v>9</v>
      </c>
      <c r="N8">
        <v>0.55600000000000005</v>
      </c>
      <c r="O8">
        <v>0</v>
      </c>
      <c r="P8">
        <v>0</v>
      </c>
      <c r="R8">
        <v>0</v>
      </c>
      <c r="S8">
        <v>0</v>
      </c>
      <c r="U8">
        <v>2</v>
      </c>
      <c r="V8">
        <v>12</v>
      </c>
      <c r="W8">
        <v>14</v>
      </c>
      <c r="X8">
        <v>4</v>
      </c>
      <c r="Y8">
        <v>0</v>
      </c>
      <c r="Z8">
        <v>0</v>
      </c>
      <c r="AA8">
        <v>3</v>
      </c>
      <c r="AB8">
        <v>2</v>
      </c>
      <c r="AC8">
        <v>10</v>
      </c>
      <c r="AD8">
        <v>9.6999999999999993</v>
      </c>
      <c r="AE8">
        <v>4</v>
      </c>
    </row>
    <row r="9" spans="2:31">
      <c r="B9">
        <v>8</v>
      </c>
      <c r="C9">
        <v>8</v>
      </c>
      <c r="D9" s="38">
        <v>43777</v>
      </c>
      <c r="E9" t="s">
        <v>252</v>
      </c>
      <c r="F9" t="s">
        <v>117</v>
      </c>
      <c r="G9" t="s">
        <v>2</v>
      </c>
      <c r="H9" t="s">
        <v>92</v>
      </c>
      <c r="I9" t="s">
        <v>253</v>
      </c>
      <c r="J9">
        <v>1</v>
      </c>
      <c r="K9" s="39">
        <v>0.91388888888888886</v>
      </c>
      <c r="L9">
        <v>6</v>
      </c>
      <c r="M9">
        <v>11</v>
      </c>
      <c r="N9">
        <v>0.54500000000000004</v>
      </c>
      <c r="O9">
        <v>2</v>
      </c>
      <c r="P9">
        <v>4</v>
      </c>
      <c r="Q9">
        <v>0.5</v>
      </c>
      <c r="R9">
        <v>1</v>
      </c>
      <c r="S9">
        <v>1</v>
      </c>
      <c r="T9">
        <v>1</v>
      </c>
      <c r="U9">
        <v>0</v>
      </c>
      <c r="V9">
        <v>9</v>
      </c>
      <c r="W9">
        <v>9</v>
      </c>
      <c r="X9">
        <v>0</v>
      </c>
      <c r="Y9">
        <v>0</v>
      </c>
      <c r="Z9">
        <v>0</v>
      </c>
      <c r="AA9">
        <v>4</v>
      </c>
      <c r="AB9">
        <v>1</v>
      </c>
      <c r="AC9">
        <v>15</v>
      </c>
      <c r="AD9">
        <v>8</v>
      </c>
      <c r="AE9">
        <v>-16</v>
      </c>
    </row>
    <row r="10" spans="2:31">
      <c r="B10">
        <v>9</v>
      </c>
      <c r="C10">
        <v>9</v>
      </c>
      <c r="D10" s="38">
        <v>43778</v>
      </c>
      <c r="E10" t="s">
        <v>254</v>
      </c>
      <c r="F10" t="s">
        <v>117</v>
      </c>
      <c r="H10" t="s">
        <v>6</v>
      </c>
      <c r="I10" t="s">
        <v>186</v>
      </c>
      <c r="J10">
        <v>1</v>
      </c>
      <c r="K10" s="39">
        <v>0.97083333333333333</v>
      </c>
      <c r="L10">
        <v>3</v>
      </c>
      <c r="M10">
        <v>11</v>
      </c>
      <c r="N10">
        <v>0.27300000000000002</v>
      </c>
      <c r="O10">
        <v>0</v>
      </c>
      <c r="P10">
        <v>4</v>
      </c>
      <c r="Q10">
        <v>0</v>
      </c>
      <c r="R10">
        <v>4</v>
      </c>
      <c r="S10">
        <v>4</v>
      </c>
      <c r="T10">
        <v>1</v>
      </c>
      <c r="U10">
        <v>1</v>
      </c>
      <c r="V10">
        <v>2</v>
      </c>
      <c r="W10">
        <v>3</v>
      </c>
      <c r="X10">
        <v>3</v>
      </c>
      <c r="Y10">
        <v>0</v>
      </c>
      <c r="Z10">
        <v>1</v>
      </c>
      <c r="AA10">
        <v>1</v>
      </c>
      <c r="AB10">
        <v>2</v>
      </c>
      <c r="AC10">
        <v>10</v>
      </c>
      <c r="AD10">
        <v>5.8</v>
      </c>
      <c r="AE10">
        <v>-24</v>
      </c>
    </row>
    <row r="11" spans="2:31">
      <c r="B11">
        <v>10</v>
      </c>
      <c r="C11">
        <v>10</v>
      </c>
      <c r="D11" s="38">
        <v>43780</v>
      </c>
      <c r="E11" t="s">
        <v>255</v>
      </c>
      <c r="F11" t="s">
        <v>117</v>
      </c>
      <c r="G11" t="s">
        <v>2</v>
      </c>
      <c r="H11" t="s">
        <v>120</v>
      </c>
      <c r="I11" t="s">
        <v>164</v>
      </c>
      <c r="J11">
        <v>1</v>
      </c>
      <c r="K11" s="40">
        <v>1.1381944444444445</v>
      </c>
      <c r="L11">
        <v>9</v>
      </c>
      <c r="M11">
        <v>12</v>
      </c>
      <c r="N11">
        <v>0.75</v>
      </c>
      <c r="O11">
        <v>0</v>
      </c>
      <c r="P11">
        <v>1</v>
      </c>
      <c r="Q11">
        <v>0</v>
      </c>
      <c r="R11">
        <v>0</v>
      </c>
      <c r="S11">
        <v>0</v>
      </c>
      <c r="U11">
        <v>3</v>
      </c>
      <c r="V11">
        <v>9</v>
      </c>
      <c r="W11">
        <v>12</v>
      </c>
      <c r="X11">
        <v>1</v>
      </c>
      <c r="Y11">
        <v>0</v>
      </c>
      <c r="Z11">
        <v>2</v>
      </c>
      <c r="AA11">
        <v>2</v>
      </c>
      <c r="AB11">
        <v>4</v>
      </c>
      <c r="AC11">
        <v>18</v>
      </c>
      <c r="AD11">
        <v>16.5</v>
      </c>
      <c r="AE11">
        <v>7</v>
      </c>
    </row>
    <row r="12" spans="2:31">
      <c r="B12">
        <v>11</v>
      </c>
      <c r="C12">
        <v>11</v>
      </c>
      <c r="D12" s="38">
        <v>43782</v>
      </c>
      <c r="E12" t="s">
        <v>256</v>
      </c>
      <c r="F12" t="s">
        <v>117</v>
      </c>
      <c r="G12" t="s">
        <v>2</v>
      </c>
      <c r="H12" t="s">
        <v>25</v>
      </c>
      <c r="I12" t="s">
        <v>106</v>
      </c>
      <c r="J12">
        <v>1</v>
      </c>
      <c r="K12" s="39">
        <v>0.95833333333333337</v>
      </c>
      <c r="L12">
        <v>9</v>
      </c>
      <c r="M12">
        <v>13</v>
      </c>
      <c r="N12">
        <v>0.69199999999999995</v>
      </c>
      <c r="O12">
        <v>0</v>
      </c>
      <c r="P12">
        <v>0</v>
      </c>
      <c r="R12">
        <v>0</v>
      </c>
      <c r="S12">
        <v>0</v>
      </c>
      <c r="U12">
        <v>5</v>
      </c>
      <c r="V12">
        <v>8</v>
      </c>
      <c r="W12">
        <v>13</v>
      </c>
      <c r="X12">
        <v>2</v>
      </c>
      <c r="Y12">
        <v>0</v>
      </c>
      <c r="Z12">
        <v>1</v>
      </c>
      <c r="AA12">
        <v>4</v>
      </c>
      <c r="AB12">
        <v>3</v>
      </c>
      <c r="AC12">
        <v>18</v>
      </c>
      <c r="AD12">
        <v>15.3</v>
      </c>
      <c r="AE12">
        <v>10</v>
      </c>
    </row>
    <row r="13" spans="2:31">
      <c r="B13">
        <v>12</v>
      </c>
      <c r="C13">
        <v>12</v>
      </c>
      <c r="D13" s="38">
        <v>43784</v>
      </c>
      <c r="E13" t="s">
        <v>257</v>
      </c>
      <c r="F13" t="s">
        <v>117</v>
      </c>
      <c r="H13" t="s">
        <v>42</v>
      </c>
      <c r="I13" t="s">
        <v>208</v>
      </c>
      <c r="J13">
        <v>1</v>
      </c>
      <c r="K13" s="40">
        <v>1.2437500000000001</v>
      </c>
      <c r="L13">
        <v>4</v>
      </c>
      <c r="M13">
        <v>6</v>
      </c>
      <c r="N13">
        <v>0.66700000000000004</v>
      </c>
      <c r="O13">
        <v>0</v>
      </c>
      <c r="P13">
        <v>1</v>
      </c>
      <c r="Q13">
        <v>0</v>
      </c>
      <c r="R13">
        <v>2</v>
      </c>
      <c r="S13">
        <v>2</v>
      </c>
      <c r="T13">
        <v>1</v>
      </c>
      <c r="U13">
        <v>1</v>
      </c>
      <c r="V13">
        <v>7</v>
      </c>
      <c r="W13">
        <v>8</v>
      </c>
      <c r="X13">
        <v>2</v>
      </c>
      <c r="Y13">
        <v>0</v>
      </c>
      <c r="Z13">
        <v>1</v>
      </c>
      <c r="AA13">
        <v>2</v>
      </c>
      <c r="AB13">
        <v>3</v>
      </c>
      <c r="AC13">
        <v>10</v>
      </c>
      <c r="AD13">
        <v>9.1</v>
      </c>
      <c r="AE13">
        <v>10</v>
      </c>
    </row>
    <row r="14" spans="2:31">
      <c r="B14">
        <v>13</v>
      </c>
      <c r="C14">
        <v>13</v>
      </c>
      <c r="D14" s="38">
        <v>43786</v>
      </c>
      <c r="E14" t="s">
        <v>258</v>
      </c>
      <c r="F14" t="s">
        <v>117</v>
      </c>
      <c r="H14" t="s">
        <v>15</v>
      </c>
      <c r="I14" t="s">
        <v>259</v>
      </c>
      <c r="J14">
        <v>1</v>
      </c>
      <c r="K14" s="39">
        <v>0.9291666666666667</v>
      </c>
      <c r="L14">
        <v>6</v>
      </c>
      <c r="M14">
        <v>10</v>
      </c>
      <c r="N14">
        <v>0.6</v>
      </c>
      <c r="O14">
        <v>2</v>
      </c>
      <c r="P14">
        <v>3</v>
      </c>
      <c r="Q14">
        <v>0.66700000000000004</v>
      </c>
      <c r="R14">
        <v>2</v>
      </c>
      <c r="S14">
        <v>2</v>
      </c>
      <c r="T14">
        <v>1</v>
      </c>
      <c r="U14">
        <v>2</v>
      </c>
      <c r="V14">
        <v>8</v>
      </c>
      <c r="W14">
        <v>10</v>
      </c>
      <c r="X14">
        <v>0</v>
      </c>
      <c r="Y14">
        <v>0</v>
      </c>
      <c r="Z14">
        <v>0</v>
      </c>
      <c r="AA14">
        <v>3</v>
      </c>
      <c r="AB14">
        <v>1</v>
      </c>
      <c r="AC14">
        <v>16</v>
      </c>
      <c r="AD14">
        <v>11.8</v>
      </c>
      <c r="AE14">
        <v>-6</v>
      </c>
    </row>
    <row r="15" spans="2:31">
      <c r="B15">
        <v>14</v>
      </c>
      <c r="C15">
        <v>14</v>
      </c>
      <c r="D15" s="38">
        <v>43788</v>
      </c>
      <c r="E15" t="s">
        <v>260</v>
      </c>
      <c r="F15" t="s">
        <v>117</v>
      </c>
      <c r="H15" t="s">
        <v>12</v>
      </c>
      <c r="I15" t="s">
        <v>244</v>
      </c>
      <c r="J15">
        <v>1</v>
      </c>
      <c r="K15" s="40">
        <v>1.1034722222222222</v>
      </c>
      <c r="L15">
        <v>3</v>
      </c>
      <c r="M15">
        <v>7</v>
      </c>
      <c r="N15">
        <v>0.42899999999999999</v>
      </c>
      <c r="O15">
        <v>0</v>
      </c>
      <c r="P15">
        <v>0</v>
      </c>
      <c r="R15">
        <v>1</v>
      </c>
      <c r="S15">
        <v>1</v>
      </c>
      <c r="T15">
        <v>1</v>
      </c>
      <c r="U15">
        <v>3</v>
      </c>
      <c r="V15">
        <v>3</v>
      </c>
      <c r="W15">
        <v>6</v>
      </c>
      <c r="X15">
        <v>3</v>
      </c>
      <c r="Y15">
        <v>0</v>
      </c>
      <c r="Z15">
        <v>0</v>
      </c>
      <c r="AA15">
        <v>1</v>
      </c>
      <c r="AB15">
        <v>5</v>
      </c>
      <c r="AC15">
        <v>7</v>
      </c>
      <c r="AD15">
        <v>5.4</v>
      </c>
      <c r="AE15">
        <v>-8</v>
      </c>
    </row>
    <row r="16" spans="2:31">
      <c r="B16">
        <v>15</v>
      </c>
      <c r="C16">
        <v>15</v>
      </c>
      <c r="D16" s="38">
        <v>43792</v>
      </c>
      <c r="E16" t="s">
        <v>261</v>
      </c>
      <c r="F16" t="s">
        <v>117</v>
      </c>
      <c r="H16" t="s">
        <v>46</v>
      </c>
      <c r="I16" t="s">
        <v>156</v>
      </c>
      <c r="J16">
        <v>1</v>
      </c>
      <c r="K16" s="40">
        <v>1.0513888888888889</v>
      </c>
      <c r="L16">
        <v>2</v>
      </c>
      <c r="M16">
        <v>3</v>
      </c>
      <c r="N16">
        <v>0.66700000000000004</v>
      </c>
      <c r="O16">
        <v>0</v>
      </c>
      <c r="P16">
        <v>0</v>
      </c>
      <c r="R16">
        <v>0</v>
      </c>
      <c r="S16">
        <v>0</v>
      </c>
      <c r="U16">
        <v>1</v>
      </c>
      <c r="V16">
        <v>5</v>
      </c>
      <c r="W16">
        <v>6</v>
      </c>
      <c r="X16">
        <v>2</v>
      </c>
      <c r="Y16">
        <v>1</v>
      </c>
      <c r="Z16">
        <v>0</v>
      </c>
      <c r="AA16">
        <v>2</v>
      </c>
      <c r="AB16">
        <v>2</v>
      </c>
      <c r="AC16">
        <v>4</v>
      </c>
      <c r="AD16">
        <v>4.5</v>
      </c>
      <c r="AE16">
        <v>-11</v>
      </c>
    </row>
    <row r="17" spans="2:31">
      <c r="B17">
        <v>16</v>
      </c>
      <c r="C17">
        <v>16</v>
      </c>
      <c r="D17" s="38">
        <v>43794</v>
      </c>
      <c r="E17" t="s">
        <v>262</v>
      </c>
      <c r="F17" t="s">
        <v>117</v>
      </c>
      <c r="G17" t="s">
        <v>2</v>
      </c>
      <c r="H17" t="s">
        <v>100</v>
      </c>
      <c r="I17" t="s">
        <v>130</v>
      </c>
      <c r="J17">
        <v>1</v>
      </c>
      <c r="K17" s="40">
        <v>1.0902777777777779</v>
      </c>
      <c r="L17">
        <v>7</v>
      </c>
      <c r="M17">
        <v>12</v>
      </c>
      <c r="N17">
        <v>0.58299999999999996</v>
      </c>
      <c r="O17">
        <v>0</v>
      </c>
      <c r="P17">
        <v>1</v>
      </c>
      <c r="Q17">
        <v>0</v>
      </c>
      <c r="R17">
        <v>0</v>
      </c>
      <c r="S17">
        <v>2</v>
      </c>
      <c r="T17">
        <v>0</v>
      </c>
      <c r="U17">
        <v>2</v>
      </c>
      <c r="V17">
        <v>8</v>
      </c>
      <c r="W17">
        <v>10</v>
      </c>
      <c r="X17">
        <v>0</v>
      </c>
      <c r="Y17">
        <v>1</v>
      </c>
      <c r="Z17">
        <v>3</v>
      </c>
      <c r="AA17">
        <v>3</v>
      </c>
      <c r="AB17">
        <v>4</v>
      </c>
      <c r="AC17">
        <v>14</v>
      </c>
      <c r="AD17">
        <v>9.9</v>
      </c>
      <c r="AE17">
        <v>-17</v>
      </c>
    </row>
    <row r="18" spans="2:31">
      <c r="B18">
        <v>17</v>
      </c>
      <c r="C18">
        <v>17</v>
      </c>
      <c r="D18" s="38">
        <v>43796</v>
      </c>
      <c r="E18" t="s">
        <v>263</v>
      </c>
      <c r="F18" t="s">
        <v>117</v>
      </c>
      <c r="H18" t="s">
        <v>30</v>
      </c>
      <c r="I18" t="s">
        <v>86</v>
      </c>
      <c r="J18">
        <v>1</v>
      </c>
      <c r="K18" s="40">
        <v>1.4159722222222222</v>
      </c>
      <c r="L18">
        <v>12</v>
      </c>
      <c r="M18">
        <v>17</v>
      </c>
      <c r="N18">
        <v>0.70599999999999996</v>
      </c>
      <c r="O18">
        <v>2</v>
      </c>
      <c r="P18">
        <v>3</v>
      </c>
      <c r="Q18">
        <v>0.66700000000000004</v>
      </c>
      <c r="R18">
        <v>4</v>
      </c>
      <c r="S18">
        <v>5</v>
      </c>
      <c r="T18">
        <v>0.8</v>
      </c>
      <c r="U18">
        <v>7</v>
      </c>
      <c r="V18">
        <v>9</v>
      </c>
      <c r="W18">
        <v>16</v>
      </c>
      <c r="X18">
        <v>3</v>
      </c>
      <c r="Y18">
        <v>1</v>
      </c>
      <c r="Z18">
        <v>1</v>
      </c>
      <c r="AA18">
        <v>2</v>
      </c>
      <c r="AB18">
        <v>1</v>
      </c>
      <c r="AC18">
        <v>30</v>
      </c>
      <c r="AD18">
        <v>31.5</v>
      </c>
      <c r="AE18">
        <v>14</v>
      </c>
    </row>
    <row r="19" spans="2:31">
      <c r="B19">
        <v>18</v>
      </c>
      <c r="C19">
        <v>18</v>
      </c>
      <c r="D19" s="38">
        <v>43798</v>
      </c>
      <c r="E19" t="s">
        <v>264</v>
      </c>
      <c r="F19" t="s">
        <v>117</v>
      </c>
      <c r="H19" t="s">
        <v>42</v>
      </c>
      <c r="I19" t="s">
        <v>140</v>
      </c>
      <c r="J19">
        <v>1</v>
      </c>
      <c r="K19" s="40">
        <v>1.325</v>
      </c>
      <c r="L19">
        <v>10</v>
      </c>
      <c r="M19">
        <v>17</v>
      </c>
      <c r="N19">
        <v>0.58799999999999997</v>
      </c>
      <c r="O19">
        <v>0</v>
      </c>
      <c r="P19">
        <v>2</v>
      </c>
      <c r="Q19">
        <v>0</v>
      </c>
      <c r="R19">
        <v>2</v>
      </c>
      <c r="S19">
        <v>3</v>
      </c>
      <c r="T19">
        <v>0.66700000000000004</v>
      </c>
      <c r="U19">
        <v>8</v>
      </c>
      <c r="V19">
        <v>9</v>
      </c>
      <c r="W19">
        <v>17</v>
      </c>
      <c r="X19">
        <v>2</v>
      </c>
      <c r="Y19">
        <v>0</v>
      </c>
      <c r="Z19">
        <v>3</v>
      </c>
      <c r="AA19">
        <v>1</v>
      </c>
      <c r="AB19">
        <v>3</v>
      </c>
      <c r="AC19">
        <v>22</v>
      </c>
      <c r="AD19">
        <v>23.3</v>
      </c>
      <c r="AE19">
        <v>-14</v>
      </c>
    </row>
    <row r="20" spans="2:31">
      <c r="B20">
        <v>21</v>
      </c>
      <c r="C20">
        <v>19</v>
      </c>
      <c r="D20" s="38">
        <v>43803</v>
      </c>
      <c r="E20" t="s">
        <v>267</v>
      </c>
      <c r="F20" t="s">
        <v>117</v>
      </c>
      <c r="G20" t="s">
        <v>2</v>
      </c>
      <c r="H20" t="s">
        <v>109</v>
      </c>
      <c r="I20" t="s">
        <v>7</v>
      </c>
      <c r="J20">
        <v>1</v>
      </c>
      <c r="K20" s="40">
        <v>1.2034722222222223</v>
      </c>
      <c r="L20">
        <v>12</v>
      </c>
      <c r="M20">
        <v>17</v>
      </c>
      <c r="N20">
        <v>0.70599999999999996</v>
      </c>
      <c r="O20">
        <v>0</v>
      </c>
      <c r="P20">
        <v>0</v>
      </c>
      <c r="R20">
        <v>8</v>
      </c>
      <c r="S20">
        <v>10</v>
      </c>
      <c r="T20">
        <v>0.8</v>
      </c>
      <c r="U20">
        <v>4</v>
      </c>
      <c r="V20">
        <v>9</v>
      </c>
      <c r="W20">
        <v>13</v>
      </c>
      <c r="X20">
        <v>1</v>
      </c>
      <c r="Y20">
        <v>3</v>
      </c>
      <c r="Z20">
        <v>1</v>
      </c>
      <c r="AA20">
        <v>3</v>
      </c>
      <c r="AB20">
        <v>4</v>
      </c>
      <c r="AC20">
        <v>32</v>
      </c>
      <c r="AD20">
        <v>29.4</v>
      </c>
      <c r="AE20">
        <v>5</v>
      </c>
    </row>
    <row r="21" spans="2:31">
      <c r="B21">
        <v>22</v>
      </c>
      <c r="C21">
        <v>20</v>
      </c>
      <c r="D21" s="38">
        <v>43806</v>
      </c>
      <c r="E21" t="s">
        <v>268</v>
      </c>
      <c r="F21" t="s">
        <v>117</v>
      </c>
      <c r="G21" t="s">
        <v>2</v>
      </c>
      <c r="H21" t="s">
        <v>42</v>
      </c>
      <c r="I21" t="s">
        <v>178</v>
      </c>
      <c r="J21">
        <v>1</v>
      </c>
      <c r="K21" s="39">
        <v>0.86458333333333337</v>
      </c>
      <c r="L21">
        <v>5</v>
      </c>
      <c r="M21">
        <v>5</v>
      </c>
      <c r="N21">
        <v>1</v>
      </c>
      <c r="O21">
        <v>0</v>
      </c>
      <c r="P21">
        <v>0</v>
      </c>
      <c r="R21">
        <v>0</v>
      </c>
      <c r="S21">
        <v>2</v>
      </c>
      <c r="T21">
        <v>0</v>
      </c>
      <c r="U21">
        <v>2</v>
      </c>
      <c r="V21">
        <v>4</v>
      </c>
      <c r="W21">
        <v>6</v>
      </c>
      <c r="X21">
        <v>2</v>
      </c>
      <c r="Y21">
        <v>0</v>
      </c>
      <c r="Z21">
        <v>1</v>
      </c>
      <c r="AA21">
        <v>3</v>
      </c>
      <c r="AB21">
        <v>4</v>
      </c>
      <c r="AC21">
        <v>10</v>
      </c>
      <c r="AD21">
        <v>7.8</v>
      </c>
      <c r="AE21">
        <v>-16</v>
      </c>
    </row>
    <row r="22" spans="2:31">
      <c r="B22">
        <v>23</v>
      </c>
      <c r="C22">
        <v>21</v>
      </c>
      <c r="D22" s="38">
        <v>43808</v>
      </c>
      <c r="E22" t="s">
        <v>269</v>
      </c>
      <c r="F22" t="s">
        <v>117</v>
      </c>
      <c r="G22" t="s">
        <v>2</v>
      </c>
      <c r="H22" t="s">
        <v>12</v>
      </c>
      <c r="I22" t="s">
        <v>34</v>
      </c>
      <c r="J22">
        <v>1</v>
      </c>
      <c r="K22" s="40">
        <v>1.1361111111111111</v>
      </c>
      <c r="L22">
        <v>5</v>
      </c>
      <c r="M22">
        <v>7</v>
      </c>
      <c r="N22">
        <v>0.71399999999999997</v>
      </c>
      <c r="O22">
        <v>2</v>
      </c>
      <c r="P22">
        <v>2</v>
      </c>
      <c r="Q22">
        <v>1</v>
      </c>
      <c r="R22">
        <v>1</v>
      </c>
      <c r="S22">
        <v>3</v>
      </c>
      <c r="T22">
        <v>0.33300000000000002</v>
      </c>
      <c r="U22">
        <v>1</v>
      </c>
      <c r="V22">
        <v>9</v>
      </c>
      <c r="W22">
        <v>10</v>
      </c>
      <c r="X22">
        <v>4</v>
      </c>
      <c r="Y22">
        <v>0</v>
      </c>
      <c r="Z22">
        <v>0</v>
      </c>
      <c r="AA22">
        <v>3</v>
      </c>
      <c r="AB22">
        <v>6</v>
      </c>
      <c r="AC22">
        <v>13</v>
      </c>
      <c r="AD22">
        <v>10.1</v>
      </c>
      <c r="AE22">
        <v>3</v>
      </c>
    </row>
    <row r="23" spans="2:31">
      <c r="B23">
        <v>24</v>
      </c>
      <c r="C23">
        <v>22</v>
      </c>
      <c r="D23" s="38">
        <v>43810</v>
      </c>
      <c r="E23" t="s">
        <v>270</v>
      </c>
      <c r="F23" t="s">
        <v>117</v>
      </c>
      <c r="G23" t="s">
        <v>2</v>
      </c>
      <c r="H23" t="s">
        <v>39</v>
      </c>
      <c r="I23" t="s">
        <v>113</v>
      </c>
      <c r="J23">
        <v>1</v>
      </c>
      <c r="K23" s="40">
        <v>1.0506944444444444</v>
      </c>
      <c r="L23">
        <v>3</v>
      </c>
      <c r="M23">
        <v>9</v>
      </c>
      <c r="N23">
        <v>0.33300000000000002</v>
      </c>
      <c r="O23">
        <v>0</v>
      </c>
      <c r="P23">
        <v>0</v>
      </c>
      <c r="R23">
        <v>0</v>
      </c>
      <c r="S23">
        <v>0</v>
      </c>
      <c r="U23">
        <v>1</v>
      </c>
      <c r="V23">
        <v>8</v>
      </c>
      <c r="W23">
        <v>9</v>
      </c>
      <c r="X23">
        <v>1</v>
      </c>
      <c r="Y23">
        <v>0</v>
      </c>
      <c r="Z23">
        <v>0</v>
      </c>
      <c r="AA23">
        <v>1</v>
      </c>
      <c r="AB23">
        <v>2</v>
      </c>
      <c r="AC23">
        <v>6</v>
      </c>
      <c r="AD23">
        <v>2.9</v>
      </c>
      <c r="AE23">
        <v>-10</v>
      </c>
    </row>
    <row r="24" spans="2:31">
      <c r="B24">
        <v>25</v>
      </c>
      <c r="C24">
        <v>23</v>
      </c>
      <c r="D24" s="38">
        <v>43812</v>
      </c>
      <c r="E24" t="s">
        <v>271</v>
      </c>
      <c r="F24" t="s">
        <v>117</v>
      </c>
      <c r="H24" t="s">
        <v>88</v>
      </c>
      <c r="I24" t="s">
        <v>266</v>
      </c>
      <c r="J24">
        <v>1</v>
      </c>
      <c r="K24" s="39">
        <v>0.80902777777777779</v>
      </c>
      <c r="L24">
        <v>3</v>
      </c>
      <c r="M24">
        <v>10</v>
      </c>
      <c r="N24">
        <v>0.3</v>
      </c>
      <c r="O24">
        <v>1</v>
      </c>
      <c r="P24">
        <v>1</v>
      </c>
      <c r="Q24">
        <v>1</v>
      </c>
      <c r="R24">
        <v>1</v>
      </c>
      <c r="S24">
        <v>2</v>
      </c>
      <c r="T24">
        <v>0.5</v>
      </c>
      <c r="U24">
        <v>2</v>
      </c>
      <c r="V24">
        <v>4</v>
      </c>
      <c r="W24">
        <v>6</v>
      </c>
      <c r="X24">
        <v>2</v>
      </c>
      <c r="Y24">
        <v>0</v>
      </c>
      <c r="Z24">
        <v>0</v>
      </c>
      <c r="AA24">
        <v>1</v>
      </c>
      <c r="AB24">
        <v>2</v>
      </c>
      <c r="AC24">
        <v>8</v>
      </c>
      <c r="AD24">
        <v>4</v>
      </c>
      <c r="AE24">
        <v>-2</v>
      </c>
    </row>
    <row r="25" spans="2:31">
      <c r="B25">
        <v>26</v>
      </c>
      <c r="C25">
        <v>24</v>
      </c>
      <c r="D25" s="38">
        <v>43813</v>
      </c>
      <c r="E25" t="s">
        <v>272</v>
      </c>
      <c r="F25" t="s">
        <v>117</v>
      </c>
      <c r="H25" t="s">
        <v>148</v>
      </c>
      <c r="I25" t="s">
        <v>228</v>
      </c>
      <c r="J25">
        <v>1</v>
      </c>
      <c r="K25" s="40">
        <v>1.1972222222222222</v>
      </c>
      <c r="L25">
        <v>3</v>
      </c>
      <c r="M25">
        <v>6</v>
      </c>
      <c r="N25">
        <v>0.5</v>
      </c>
      <c r="O25">
        <v>0</v>
      </c>
      <c r="P25">
        <v>1</v>
      </c>
      <c r="Q25">
        <v>0</v>
      </c>
      <c r="R25">
        <v>0</v>
      </c>
      <c r="S25">
        <v>0</v>
      </c>
      <c r="U25">
        <v>5</v>
      </c>
      <c r="V25">
        <v>7</v>
      </c>
      <c r="W25">
        <v>12</v>
      </c>
      <c r="X25">
        <v>0</v>
      </c>
      <c r="Y25">
        <v>0</v>
      </c>
      <c r="Z25">
        <v>2</v>
      </c>
      <c r="AA25">
        <v>6</v>
      </c>
      <c r="AB25">
        <v>3</v>
      </c>
      <c r="AC25">
        <v>6</v>
      </c>
      <c r="AD25">
        <v>2.8</v>
      </c>
      <c r="AE25">
        <v>11</v>
      </c>
    </row>
    <row r="26" spans="2:31">
      <c r="B26">
        <v>27</v>
      </c>
      <c r="C26">
        <v>25</v>
      </c>
      <c r="D26" s="38">
        <v>43815</v>
      </c>
      <c r="E26" t="s">
        <v>273</v>
      </c>
      <c r="F26" t="s">
        <v>117</v>
      </c>
      <c r="H26" t="s">
        <v>31</v>
      </c>
      <c r="I26" t="s">
        <v>113</v>
      </c>
      <c r="J26">
        <v>1</v>
      </c>
      <c r="K26" s="40">
        <v>1.0270833333333333</v>
      </c>
      <c r="L26">
        <v>8</v>
      </c>
      <c r="M26">
        <v>9</v>
      </c>
      <c r="N26">
        <v>0.88900000000000001</v>
      </c>
      <c r="O26">
        <v>1</v>
      </c>
      <c r="P26">
        <v>1</v>
      </c>
      <c r="Q26">
        <v>1</v>
      </c>
      <c r="R26">
        <v>4</v>
      </c>
      <c r="S26">
        <v>8</v>
      </c>
      <c r="T26">
        <v>0.5</v>
      </c>
      <c r="U26">
        <v>2</v>
      </c>
      <c r="V26">
        <v>8</v>
      </c>
      <c r="W26">
        <v>10</v>
      </c>
      <c r="X26">
        <v>1</v>
      </c>
      <c r="Y26">
        <v>0</v>
      </c>
      <c r="Z26">
        <v>2</v>
      </c>
      <c r="AA26">
        <v>0</v>
      </c>
      <c r="AB26">
        <v>1</v>
      </c>
      <c r="AC26">
        <v>21</v>
      </c>
      <c r="AD26">
        <v>21.8</v>
      </c>
      <c r="AE26">
        <v>1</v>
      </c>
    </row>
    <row r="27" spans="2:31">
      <c r="B27">
        <v>28</v>
      </c>
      <c r="C27">
        <v>26</v>
      </c>
      <c r="D27" s="38">
        <v>43817</v>
      </c>
      <c r="E27" t="s">
        <v>274</v>
      </c>
      <c r="F27" t="s">
        <v>117</v>
      </c>
      <c r="G27" t="s">
        <v>2</v>
      </c>
      <c r="H27" t="s">
        <v>18</v>
      </c>
      <c r="I27" t="s">
        <v>47</v>
      </c>
      <c r="J27">
        <v>1</v>
      </c>
      <c r="K27" s="40">
        <v>1.0854166666666667</v>
      </c>
      <c r="L27">
        <v>11</v>
      </c>
      <c r="M27">
        <v>16</v>
      </c>
      <c r="N27">
        <v>0.68799999999999994</v>
      </c>
      <c r="O27">
        <v>2</v>
      </c>
      <c r="P27">
        <v>3</v>
      </c>
      <c r="Q27">
        <v>0.66700000000000004</v>
      </c>
      <c r="R27">
        <v>0</v>
      </c>
      <c r="S27">
        <v>0</v>
      </c>
      <c r="U27">
        <v>5</v>
      </c>
      <c r="V27">
        <v>4</v>
      </c>
      <c r="W27">
        <v>9</v>
      </c>
      <c r="X27">
        <v>3</v>
      </c>
      <c r="Y27">
        <v>0</v>
      </c>
      <c r="Z27">
        <v>0</v>
      </c>
      <c r="AA27">
        <v>1</v>
      </c>
      <c r="AB27">
        <v>3</v>
      </c>
      <c r="AC27">
        <v>24</v>
      </c>
      <c r="AD27">
        <v>21.8</v>
      </c>
      <c r="AE27">
        <v>16</v>
      </c>
    </row>
    <row r="28" spans="2:31">
      <c r="B28">
        <v>29</v>
      </c>
      <c r="C28">
        <v>27</v>
      </c>
      <c r="D28" s="38">
        <v>43819</v>
      </c>
      <c r="E28" t="s">
        <v>275</v>
      </c>
      <c r="F28" t="s">
        <v>117</v>
      </c>
      <c r="G28" t="s">
        <v>2</v>
      </c>
      <c r="H28" t="s">
        <v>124</v>
      </c>
      <c r="I28" t="s">
        <v>7</v>
      </c>
      <c r="J28">
        <v>1</v>
      </c>
      <c r="K28" s="40">
        <v>1.2590277777777776</v>
      </c>
      <c r="L28">
        <v>7</v>
      </c>
      <c r="M28">
        <v>13</v>
      </c>
      <c r="N28">
        <v>0.53800000000000003</v>
      </c>
      <c r="O28">
        <v>0</v>
      </c>
      <c r="P28">
        <v>0</v>
      </c>
      <c r="R28">
        <v>0</v>
      </c>
      <c r="S28">
        <v>0</v>
      </c>
      <c r="U28">
        <v>4</v>
      </c>
      <c r="V28">
        <v>10</v>
      </c>
      <c r="W28">
        <v>14</v>
      </c>
      <c r="X28">
        <v>2</v>
      </c>
      <c r="Y28">
        <v>0</v>
      </c>
      <c r="Z28">
        <v>4</v>
      </c>
      <c r="AA28">
        <v>1</v>
      </c>
      <c r="AB28">
        <v>1</v>
      </c>
      <c r="AC28">
        <v>14</v>
      </c>
      <c r="AD28">
        <v>16.3</v>
      </c>
      <c r="AE28">
        <v>0</v>
      </c>
    </row>
    <row r="29" spans="2:31">
      <c r="B29">
        <v>31</v>
      </c>
      <c r="C29">
        <v>28</v>
      </c>
      <c r="D29" s="38">
        <v>43822</v>
      </c>
      <c r="E29" t="s">
        <v>276</v>
      </c>
      <c r="F29" t="s">
        <v>117</v>
      </c>
      <c r="H29" t="s">
        <v>120</v>
      </c>
      <c r="I29" t="s">
        <v>277</v>
      </c>
      <c r="J29">
        <v>1</v>
      </c>
      <c r="K29" s="40">
        <v>1.03125</v>
      </c>
      <c r="L29">
        <v>8</v>
      </c>
      <c r="M29">
        <v>13</v>
      </c>
      <c r="N29">
        <v>0.61499999999999999</v>
      </c>
      <c r="O29">
        <v>0</v>
      </c>
      <c r="P29">
        <v>1</v>
      </c>
      <c r="Q29">
        <v>0</v>
      </c>
      <c r="R29">
        <v>2</v>
      </c>
      <c r="S29">
        <v>2</v>
      </c>
      <c r="T29">
        <v>1</v>
      </c>
      <c r="U29">
        <v>3</v>
      </c>
      <c r="V29">
        <v>9</v>
      </c>
      <c r="W29">
        <v>12</v>
      </c>
      <c r="X29">
        <v>3</v>
      </c>
      <c r="Y29">
        <v>0</v>
      </c>
      <c r="Z29">
        <v>0</v>
      </c>
      <c r="AA29">
        <v>1</v>
      </c>
      <c r="AB29">
        <v>1</v>
      </c>
      <c r="AC29">
        <v>18</v>
      </c>
      <c r="AD29">
        <v>17.600000000000001</v>
      </c>
      <c r="AE29">
        <v>2</v>
      </c>
    </row>
    <row r="30" spans="2:31">
      <c r="B30">
        <v>32</v>
      </c>
      <c r="C30">
        <v>29</v>
      </c>
      <c r="D30" s="38">
        <v>43825</v>
      </c>
      <c r="E30" t="s">
        <v>278</v>
      </c>
      <c r="F30" t="s">
        <v>117</v>
      </c>
      <c r="G30" t="s">
        <v>2</v>
      </c>
      <c r="H30" t="s">
        <v>18</v>
      </c>
      <c r="I30" t="s">
        <v>137</v>
      </c>
      <c r="J30">
        <v>1</v>
      </c>
      <c r="K30" s="40">
        <v>1.163888888888889</v>
      </c>
      <c r="L30">
        <v>9</v>
      </c>
      <c r="M30">
        <v>11</v>
      </c>
      <c r="N30">
        <v>0.81799999999999995</v>
      </c>
      <c r="O30">
        <v>0</v>
      </c>
      <c r="P30">
        <v>0</v>
      </c>
      <c r="R30">
        <v>3</v>
      </c>
      <c r="S30">
        <v>4</v>
      </c>
      <c r="T30">
        <v>0.75</v>
      </c>
      <c r="U30">
        <v>2</v>
      </c>
      <c r="V30">
        <v>2</v>
      </c>
      <c r="W30">
        <v>4</v>
      </c>
      <c r="X30">
        <v>1</v>
      </c>
      <c r="Y30">
        <v>0</v>
      </c>
      <c r="Z30">
        <v>0</v>
      </c>
      <c r="AA30">
        <v>1</v>
      </c>
      <c r="AB30">
        <v>2</v>
      </c>
      <c r="AC30">
        <v>21</v>
      </c>
      <c r="AD30">
        <v>17.399999999999999</v>
      </c>
      <c r="AE30">
        <v>2</v>
      </c>
    </row>
    <row r="31" spans="2:31">
      <c r="B31">
        <v>33</v>
      </c>
      <c r="C31">
        <v>30</v>
      </c>
      <c r="D31" s="38">
        <v>43827</v>
      </c>
      <c r="E31" t="s">
        <v>279</v>
      </c>
      <c r="F31" t="s">
        <v>117</v>
      </c>
      <c r="G31" t="s">
        <v>2</v>
      </c>
      <c r="H31" t="s">
        <v>15</v>
      </c>
      <c r="I31" t="s">
        <v>140</v>
      </c>
      <c r="J31">
        <v>1</v>
      </c>
      <c r="K31" s="39">
        <v>0.9916666666666667</v>
      </c>
      <c r="L31">
        <v>6</v>
      </c>
      <c r="M31">
        <v>10</v>
      </c>
      <c r="N31">
        <v>0.6</v>
      </c>
      <c r="O31">
        <v>2</v>
      </c>
      <c r="P31">
        <v>2</v>
      </c>
      <c r="Q31">
        <v>1</v>
      </c>
      <c r="R31">
        <v>0</v>
      </c>
      <c r="S31">
        <v>0</v>
      </c>
      <c r="U31">
        <v>1</v>
      </c>
      <c r="V31">
        <v>9</v>
      </c>
      <c r="W31">
        <v>10</v>
      </c>
      <c r="X31">
        <v>0</v>
      </c>
      <c r="Y31">
        <v>1</v>
      </c>
      <c r="Z31">
        <v>1</v>
      </c>
      <c r="AA31">
        <v>2</v>
      </c>
      <c r="AB31">
        <v>1</v>
      </c>
      <c r="AC31">
        <v>14</v>
      </c>
      <c r="AD31">
        <v>12.1</v>
      </c>
      <c r="AE31">
        <v>-8</v>
      </c>
    </row>
    <row r="32" spans="2:31">
      <c r="B32">
        <v>34</v>
      </c>
      <c r="C32">
        <v>31</v>
      </c>
      <c r="D32" s="38">
        <v>43828</v>
      </c>
      <c r="E32" t="s">
        <v>280</v>
      </c>
      <c r="F32" t="s">
        <v>117</v>
      </c>
      <c r="H32" t="s">
        <v>25</v>
      </c>
      <c r="I32" t="s">
        <v>137</v>
      </c>
      <c r="J32">
        <v>1</v>
      </c>
      <c r="K32" s="39">
        <v>0.95208333333333339</v>
      </c>
      <c r="L32">
        <v>7</v>
      </c>
      <c r="M32">
        <v>8</v>
      </c>
      <c r="N32">
        <v>0.875</v>
      </c>
      <c r="O32">
        <v>0</v>
      </c>
      <c r="P32">
        <v>0</v>
      </c>
      <c r="R32">
        <v>2</v>
      </c>
      <c r="S32">
        <v>2</v>
      </c>
      <c r="T32">
        <v>1</v>
      </c>
      <c r="U32">
        <v>3</v>
      </c>
      <c r="V32">
        <v>6</v>
      </c>
      <c r="W32">
        <v>9</v>
      </c>
      <c r="X32">
        <v>5</v>
      </c>
      <c r="Y32">
        <v>0</v>
      </c>
      <c r="Z32">
        <v>0</v>
      </c>
      <c r="AA32">
        <v>3</v>
      </c>
      <c r="AB32">
        <v>3</v>
      </c>
      <c r="AC32">
        <v>16</v>
      </c>
      <c r="AD32">
        <v>16.399999999999999</v>
      </c>
      <c r="AE32">
        <v>16</v>
      </c>
    </row>
    <row r="33" spans="2:31">
      <c r="B33">
        <v>35</v>
      </c>
      <c r="C33">
        <v>32</v>
      </c>
      <c r="D33" s="38">
        <v>43832</v>
      </c>
      <c r="E33" t="s">
        <v>281</v>
      </c>
      <c r="F33" t="s">
        <v>117</v>
      </c>
      <c r="G33" t="s">
        <v>2</v>
      </c>
      <c r="H33" t="s">
        <v>105</v>
      </c>
      <c r="I33" t="s">
        <v>49</v>
      </c>
      <c r="J33">
        <v>1</v>
      </c>
      <c r="K33" s="40">
        <v>1.2270833333333333</v>
      </c>
      <c r="L33">
        <v>7</v>
      </c>
      <c r="M33">
        <v>12</v>
      </c>
      <c r="N33">
        <v>0.58299999999999996</v>
      </c>
      <c r="O33">
        <v>2</v>
      </c>
      <c r="P33">
        <v>3</v>
      </c>
      <c r="Q33">
        <v>0.66700000000000004</v>
      </c>
      <c r="R33">
        <v>2</v>
      </c>
      <c r="S33">
        <v>2</v>
      </c>
      <c r="T33">
        <v>1</v>
      </c>
      <c r="U33">
        <v>4</v>
      </c>
      <c r="V33">
        <v>8</v>
      </c>
      <c r="W33">
        <v>12</v>
      </c>
      <c r="X33">
        <v>2</v>
      </c>
      <c r="Y33">
        <v>0</v>
      </c>
      <c r="Z33">
        <v>0</v>
      </c>
      <c r="AA33">
        <v>2</v>
      </c>
      <c r="AB33">
        <v>1</v>
      </c>
      <c r="AC33">
        <v>18</v>
      </c>
      <c r="AD33">
        <v>16.600000000000001</v>
      </c>
      <c r="AE33">
        <v>9</v>
      </c>
    </row>
    <row r="34" spans="2:31">
      <c r="B34">
        <v>36</v>
      </c>
      <c r="C34">
        <v>33</v>
      </c>
      <c r="D34" s="38">
        <v>43834</v>
      </c>
      <c r="E34" t="s">
        <v>282</v>
      </c>
      <c r="F34" t="s">
        <v>117</v>
      </c>
      <c r="G34" t="s">
        <v>2</v>
      </c>
      <c r="H34" t="s">
        <v>30</v>
      </c>
      <c r="I34" t="s">
        <v>232</v>
      </c>
      <c r="J34">
        <v>1</v>
      </c>
      <c r="K34" s="39">
        <v>0.9243055555555556</v>
      </c>
      <c r="L34">
        <v>4</v>
      </c>
      <c r="M34">
        <v>7</v>
      </c>
      <c r="N34">
        <v>0.57099999999999995</v>
      </c>
      <c r="O34">
        <v>0</v>
      </c>
      <c r="P34">
        <v>1</v>
      </c>
      <c r="Q34">
        <v>0</v>
      </c>
      <c r="R34">
        <v>1</v>
      </c>
      <c r="S34">
        <v>1</v>
      </c>
      <c r="T34">
        <v>1</v>
      </c>
      <c r="U34">
        <v>1</v>
      </c>
      <c r="V34">
        <v>11</v>
      </c>
      <c r="W34">
        <v>12</v>
      </c>
      <c r="X34">
        <v>3</v>
      </c>
      <c r="Y34">
        <v>0</v>
      </c>
      <c r="Z34">
        <v>3</v>
      </c>
      <c r="AA34">
        <v>2</v>
      </c>
      <c r="AB34">
        <v>5</v>
      </c>
      <c r="AC34">
        <v>9</v>
      </c>
      <c r="AD34">
        <v>9.9</v>
      </c>
      <c r="AE34">
        <v>10</v>
      </c>
    </row>
    <row r="35" spans="2:31">
      <c r="B35">
        <v>37</v>
      </c>
      <c r="C35">
        <v>34</v>
      </c>
      <c r="D35" s="38">
        <v>43835</v>
      </c>
      <c r="E35" t="s">
        <v>283</v>
      </c>
      <c r="F35" t="s">
        <v>117</v>
      </c>
      <c r="G35" t="s">
        <v>2</v>
      </c>
      <c r="H35" t="s">
        <v>39</v>
      </c>
      <c r="I35" t="s">
        <v>113</v>
      </c>
      <c r="J35">
        <v>1</v>
      </c>
      <c r="K35" s="40">
        <v>1.1076388888888888</v>
      </c>
      <c r="L35">
        <v>12</v>
      </c>
      <c r="M35">
        <v>16</v>
      </c>
      <c r="N35">
        <v>0.75</v>
      </c>
      <c r="O35">
        <v>3</v>
      </c>
      <c r="P35">
        <v>4</v>
      </c>
      <c r="Q35">
        <v>0.75</v>
      </c>
      <c r="R35">
        <v>3</v>
      </c>
      <c r="S35">
        <v>5</v>
      </c>
      <c r="T35">
        <v>0.6</v>
      </c>
      <c r="U35">
        <v>2</v>
      </c>
      <c r="V35">
        <v>6</v>
      </c>
      <c r="W35">
        <v>8</v>
      </c>
      <c r="X35">
        <v>4</v>
      </c>
      <c r="Y35">
        <v>1</v>
      </c>
      <c r="Z35">
        <v>2</v>
      </c>
      <c r="AA35">
        <v>2</v>
      </c>
      <c r="AB35">
        <v>4</v>
      </c>
      <c r="AC35">
        <v>30</v>
      </c>
      <c r="AD35">
        <v>27.6</v>
      </c>
      <c r="AE35">
        <v>-1</v>
      </c>
    </row>
    <row r="36" spans="2:31">
      <c r="B36">
        <v>38</v>
      </c>
      <c r="C36">
        <v>35</v>
      </c>
      <c r="D36" s="38">
        <v>43837</v>
      </c>
      <c r="E36" t="s">
        <v>284</v>
      </c>
      <c r="F36" t="s">
        <v>117</v>
      </c>
      <c r="H36" t="s">
        <v>94</v>
      </c>
      <c r="I36" t="s">
        <v>113</v>
      </c>
      <c r="J36">
        <v>1</v>
      </c>
      <c r="K36" s="39">
        <v>0.93541666666666667</v>
      </c>
      <c r="L36">
        <v>1</v>
      </c>
      <c r="M36">
        <v>6</v>
      </c>
      <c r="N36">
        <v>0.16700000000000001</v>
      </c>
      <c r="O36">
        <v>0</v>
      </c>
      <c r="P36">
        <v>2</v>
      </c>
      <c r="Q36">
        <v>0</v>
      </c>
      <c r="R36">
        <v>2</v>
      </c>
      <c r="S36">
        <v>2</v>
      </c>
      <c r="T36">
        <v>1</v>
      </c>
      <c r="U36">
        <v>0</v>
      </c>
      <c r="V36">
        <v>6</v>
      </c>
      <c r="W36">
        <v>6</v>
      </c>
      <c r="X36">
        <v>2</v>
      </c>
      <c r="Y36">
        <v>1</v>
      </c>
      <c r="Z36">
        <v>1</v>
      </c>
      <c r="AA36">
        <v>1</v>
      </c>
      <c r="AB36">
        <v>1</v>
      </c>
      <c r="AC36">
        <v>4</v>
      </c>
      <c r="AD36">
        <v>3.7</v>
      </c>
      <c r="AE36">
        <v>-17</v>
      </c>
    </row>
    <row r="37" spans="2:31">
      <c r="B37">
        <v>39</v>
      </c>
      <c r="C37">
        <v>36</v>
      </c>
      <c r="D37" s="38">
        <v>43840</v>
      </c>
      <c r="E37" t="s">
        <v>285</v>
      </c>
      <c r="F37" t="s">
        <v>117</v>
      </c>
      <c r="H37" t="s">
        <v>120</v>
      </c>
      <c r="I37" t="s">
        <v>137</v>
      </c>
      <c r="J37">
        <v>1</v>
      </c>
      <c r="K37" s="40">
        <v>1.2590277777777776</v>
      </c>
      <c r="L37">
        <v>7</v>
      </c>
      <c r="M37">
        <v>11</v>
      </c>
      <c r="N37">
        <v>0.63600000000000001</v>
      </c>
      <c r="O37">
        <v>1</v>
      </c>
      <c r="P37">
        <v>3</v>
      </c>
      <c r="Q37">
        <v>0.33300000000000002</v>
      </c>
      <c r="R37">
        <v>6</v>
      </c>
      <c r="S37">
        <v>6</v>
      </c>
      <c r="T37">
        <v>1</v>
      </c>
      <c r="U37">
        <v>2</v>
      </c>
      <c r="V37">
        <v>7</v>
      </c>
      <c r="W37">
        <v>9</v>
      </c>
      <c r="X37">
        <v>3</v>
      </c>
      <c r="Y37">
        <v>0</v>
      </c>
      <c r="Z37">
        <v>1</v>
      </c>
      <c r="AA37">
        <v>1</v>
      </c>
      <c r="AB37">
        <v>4</v>
      </c>
      <c r="AC37">
        <v>21</v>
      </c>
      <c r="AD37">
        <v>19.8</v>
      </c>
      <c r="AE37">
        <v>11</v>
      </c>
    </row>
    <row r="38" spans="2:31">
      <c r="B38">
        <v>40</v>
      </c>
      <c r="C38">
        <v>37</v>
      </c>
      <c r="D38" s="38">
        <v>43842</v>
      </c>
      <c r="E38" t="s">
        <v>286</v>
      </c>
      <c r="F38" t="s">
        <v>117</v>
      </c>
      <c r="H38" t="s">
        <v>12</v>
      </c>
      <c r="I38" t="s">
        <v>169</v>
      </c>
      <c r="J38">
        <v>1</v>
      </c>
      <c r="K38" s="40">
        <v>1.1958333333333333</v>
      </c>
      <c r="L38">
        <v>13</v>
      </c>
      <c r="M38">
        <v>17</v>
      </c>
      <c r="N38">
        <v>0.76500000000000001</v>
      </c>
      <c r="O38">
        <v>1</v>
      </c>
      <c r="P38">
        <v>2</v>
      </c>
      <c r="Q38">
        <v>0.5</v>
      </c>
      <c r="R38">
        <v>4</v>
      </c>
      <c r="S38">
        <v>5</v>
      </c>
      <c r="T38">
        <v>0.8</v>
      </c>
      <c r="U38">
        <v>9</v>
      </c>
      <c r="V38">
        <v>10</v>
      </c>
      <c r="W38">
        <v>19</v>
      </c>
      <c r="X38">
        <v>1</v>
      </c>
      <c r="Y38">
        <v>1</v>
      </c>
      <c r="Z38">
        <v>2</v>
      </c>
      <c r="AA38">
        <v>3</v>
      </c>
      <c r="AB38">
        <v>0</v>
      </c>
      <c r="AC38">
        <v>31</v>
      </c>
      <c r="AD38">
        <v>33.299999999999997</v>
      </c>
      <c r="AE38">
        <v>24</v>
      </c>
    </row>
    <row r="39" spans="2:31">
      <c r="B39">
        <v>41</v>
      </c>
      <c r="C39">
        <v>38</v>
      </c>
      <c r="D39" s="38">
        <v>43844</v>
      </c>
      <c r="E39" t="s">
        <v>287</v>
      </c>
      <c r="F39" t="s">
        <v>117</v>
      </c>
      <c r="H39" t="s">
        <v>9</v>
      </c>
      <c r="I39" t="s">
        <v>37</v>
      </c>
      <c r="J39">
        <v>1</v>
      </c>
      <c r="K39" s="40">
        <v>1.1631944444444444</v>
      </c>
      <c r="L39">
        <v>8</v>
      </c>
      <c r="M39">
        <v>14</v>
      </c>
      <c r="N39">
        <v>0.57099999999999995</v>
      </c>
      <c r="O39">
        <v>0</v>
      </c>
      <c r="P39">
        <v>2</v>
      </c>
      <c r="Q39">
        <v>0</v>
      </c>
      <c r="R39">
        <v>3</v>
      </c>
      <c r="S39">
        <v>4</v>
      </c>
      <c r="T39">
        <v>0.75</v>
      </c>
      <c r="U39">
        <v>2</v>
      </c>
      <c r="V39">
        <v>4</v>
      </c>
      <c r="W39">
        <v>6</v>
      </c>
      <c r="X39">
        <v>2</v>
      </c>
      <c r="Y39">
        <v>0</v>
      </c>
      <c r="Z39">
        <v>1</v>
      </c>
      <c r="AA39">
        <v>1</v>
      </c>
      <c r="AB39">
        <v>2</v>
      </c>
      <c r="AC39">
        <v>19</v>
      </c>
      <c r="AD39">
        <v>14.9</v>
      </c>
      <c r="AE39">
        <v>-14</v>
      </c>
    </row>
    <row r="40" spans="2:31">
      <c r="B40">
        <v>42</v>
      </c>
      <c r="C40">
        <v>39</v>
      </c>
      <c r="D40" s="38">
        <v>43847</v>
      </c>
      <c r="E40" t="s">
        <v>288</v>
      </c>
      <c r="F40" t="s">
        <v>117</v>
      </c>
      <c r="H40" t="s">
        <v>124</v>
      </c>
      <c r="I40" t="s">
        <v>164</v>
      </c>
      <c r="J40">
        <v>1</v>
      </c>
      <c r="K40" s="40">
        <v>1.3534722222222222</v>
      </c>
      <c r="L40">
        <v>4</v>
      </c>
      <c r="M40">
        <v>11</v>
      </c>
      <c r="N40">
        <v>0.36399999999999999</v>
      </c>
      <c r="O40">
        <v>0</v>
      </c>
      <c r="P40">
        <v>2</v>
      </c>
      <c r="Q40">
        <v>0</v>
      </c>
      <c r="R40">
        <v>0</v>
      </c>
      <c r="S40">
        <v>2</v>
      </c>
      <c r="T40">
        <v>0</v>
      </c>
      <c r="U40">
        <v>5</v>
      </c>
      <c r="V40">
        <v>13</v>
      </c>
      <c r="W40">
        <v>18</v>
      </c>
      <c r="X40">
        <v>4</v>
      </c>
      <c r="Y40">
        <v>0</v>
      </c>
      <c r="Z40">
        <v>4</v>
      </c>
      <c r="AA40">
        <v>2</v>
      </c>
      <c r="AB40">
        <v>3</v>
      </c>
      <c r="AC40">
        <v>8</v>
      </c>
      <c r="AD40">
        <v>10.9</v>
      </c>
      <c r="AE40">
        <v>16</v>
      </c>
    </row>
    <row r="41" spans="2:31">
      <c r="B41">
        <v>43</v>
      </c>
      <c r="C41">
        <v>40</v>
      </c>
      <c r="D41" s="38">
        <v>43850</v>
      </c>
      <c r="E41" t="s">
        <v>289</v>
      </c>
      <c r="F41" t="s">
        <v>117</v>
      </c>
      <c r="H41" t="s">
        <v>1</v>
      </c>
      <c r="I41" t="s">
        <v>21</v>
      </c>
      <c r="J41">
        <v>1</v>
      </c>
      <c r="K41" s="39">
        <v>0.85486111111111107</v>
      </c>
      <c r="L41">
        <v>6</v>
      </c>
      <c r="M41">
        <v>8</v>
      </c>
      <c r="N41">
        <v>0.75</v>
      </c>
      <c r="O41">
        <v>0</v>
      </c>
      <c r="P41">
        <v>0</v>
      </c>
      <c r="R41">
        <v>2</v>
      </c>
      <c r="S41">
        <v>4</v>
      </c>
      <c r="T41">
        <v>0.5</v>
      </c>
      <c r="U41">
        <v>4</v>
      </c>
      <c r="V41">
        <v>7</v>
      </c>
      <c r="W41">
        <v>11</v>
      </c>
      <c r="X41">
        <v>1</v>
      </c>
      <c r="Y41">
        <v>2</v>
      </c>
      <c r="Z41">
        <v>0</v>
      </c>
      <c r="AA41">
        <v>2</v>
      </c>
      <c r="AB41">
        <v>2</v>
      </c>
      <c r="AC41">
        <v>14</v>
      </c>
      <c r="AD41">
        <v>14.8</v>
      </c>
      <c r="AE41">
        <v>-2</v>
      </c>
    </row>
    <row r="42" spans="2:31">
      <c r="B42">
        <v>44</v>
      </c>
      <c r="C42">
        <v>41</v>
      </c>
      <c r="D42" s="38">
        <v>43852</v>
      </c>
      <c r="E42" t="s">
        <v>290</v>
      </c>
      <c r="F42" t="s">
        <v>117</v>
      </c>
      <c r="G42" t="s">
        <v>2</v>
      </c>
      <c r="H42" t="s">
        <v>112</v>
      </c>
      <c r="I42" t="s">
        <v>291</v>
      </c>
      <c r="J42">
        <v>1</v>
      </c>
      <c r="K42" s="40">
        <v>1.0888888888888888</v>
      </c>
      <c r="L42">
        <v>7</v>
      </c>
      <c r="M42">
        <v>13</v>
      </c>
      <c r="N42">
        <v>0.53800000000000003</v>
      </c>
      <c r="O42">
        <v>1</v>
      </c>
      <c r="P42">
        <v>2</v>
      </c>
      <c r="Q42">
        <v>0.5</v>
      </c>
      <c r="R42">
        <v>1</v>
      </c>
      <c r="S42">
        <v>2</v>
      </c>
      <c r="T42">
        <v>0.5</v>
      </c>
      <c r="U42">
        <v>3</v>
      </c>
      <c r="V42">
        <v>10</v>
      </c>
      <c r="W42">
        <v>13</v>
      </c>
      <c r="X42">
        <v>1</v>
      </c>
      <c r="Y42">
        <v>2</v>
      </c>
      <c r="Z42">
        <v>2</v>
      </c>
      <c r="AA42">
        <v>0</v>
      </c>
      <c r="AB42">
        <v>2</v>
      </c>
      <c r="AC42">
        <v>16</v>
      </c>
      <c r="AD42">
        <v>17.7</v>
      </c>
      <c r="AE42">
        <v>3</v>
      </c>
    </row>
    <row r="43" spans="2:31">
      <c r="B43">
        <v>45</v>
      </c>
      <c r="C43">
        <v>42</v>
      </c>
      <c r="D43" s="38">
        <v>43854</v>
      </c>
      <c r="E43" t="s">
        <v>292</v>
      </c>
      <c r="F43" t="s">
        <v>117</v>
      </c>
      <c r="G43" t="s">
        <v>2</v>
      </c>
      <c r="H43" t="s">
        <v>85</v>
      </c>
      <c r="I43" t="s">
        <v>137</v>
      </c>
      <c r="J43">
        <v>1</v>
      </c>
      <c r="K43" s="40">
        <v>1.1180555555555556</v>
      </c>
      <c r="L43">
        <v>3</v>
      </c>
      <c r="M43">
        <v>9</v>
      </c>
      <c r="N43">
        <v>0.33300000000000002</v>
      </c>
      <c r="O43">
        <v>0</v>
      </c>
      <c r="P43">
        <v>1</v>
      </c>
      <c r="Q43">
        <v>0</v>
      </c>
      <c r="R43">
        <v>2</v>
      </c>
      <c r="S43">
        <v>4</v>
      </c>
      <c r="T43">
        <v>0.5</v>
      </c>
      <c r="U43">
        <v>3</v>
      </c>
      <c r="V43">
        <v>7</v>
      </c>
      <c r="W43">
        <v>10</v>
      </c>
      <c r="X43">
        <v>1</v>
      </c>
      <c r="Y43">
        <v>1</v>
      </c>
      <c r="Z43">
        <v>0</v>
      </c>
      <c r="AA43">
        <v>2</v>
      </c>
      <c r="AB43">
        <v>3</v>
      </c>
      <c r="AC43">
        <v>8</v>
      </c>
      <c r="AD43">
        <v>4.8</v>
      </c>
      <c r="AE43">
        <v>-16</v>
      </c>
    </row>
    <row r="44" spans="2:31">
      <c r="B44">
        <v>46</v>
      </c>
      <c r="C44">
        <v>43</v>
      </c>
      <c r="D44" s="38">
        <v>43856</v>
      </c>
      <c r="E44" t="s">
        <v>293</v>
      </c>
      <c r="F44" t="s">
        <v>117</v>
      </c>
      <c r="H44" t="s">
        <v>39</v>
      </c>
      <c r="I44" t="s">
        <v>26</v>
      </c>
      <c r="J44">
        <v>1</v>
      </c>
      <c r="K44" s="40">
        <v>1.0513888888888889</v>
      </c>
      <c r="L44">
        <v>5</v>
      </c>
      <c r="M44">
        <v>5</v>
      </c>
      <c r="N44">
        <v>1</v>
      </c>
      <c r="O44">
        <v>0</v>
      </c>
      <c r="P44">
        <v>0</v>
      </c>
      <c r="R44">
        <v>2</v>
      </c>
      <c r="S44">
        <v>2</v>
      </c>
      <c r="T44">
        <v>1</v>
      </c>
      <c r="U44">
        <v>1</v>
      </c>
      <c r="V44">
        <v>6</v>
      </c>
      <c r="W44">
        <v>7</v>
      </c>
      <c r="X44">
        <v>1</v>
      </c>
      <c r="Y44">
        <v>1</v>
      </c>
      <c r="Z44">
        <v>1</v>
      </c>
      <c r="AA44">
        <v>3</v>
      </c>
      <c r="AB44">
        <v>5</v>
      </c>
      <c r="AC44">
        <v>12</v>
      </c>
      <c r="AD44">
        <v>10.4</v>
      </c>
      <c r="AE44">
        <v>0</v>
      </c>
    </row>
    <row r="45" spans="2:31">
      <c r="B45">
        <v>47</v>
      </c>
      <c r="C45">
        <v>44</v>
      </c>
      <c r="D45" s="38">
        <v>43858</v>
      </c>
      <c r="E45" t="s">
        <v>294</v>
      </c>
      <c r="F45" t="s">
        <v>117</v>
      </c>
      <c r="H45" t="s">
        <v>15</v>
      </c>
      <c r="I45" t="s">
        <v>34</v>
      </c>
      <c r="J45">
        <v>1</v>
      </c>
      <c r="K45" s="40">
        <v>1.3993055555555556</v>
      </c>
      <c r="L45">
        <v>11</v>
      </c>
      <c r="M45">
        <v>19</v>
      </c>
      <c r="N45">
        <v>0.57899999999999996</v>
      </c>
      <c r="O45">
        <v>0</v>
      </c>
      <c r="P45">
        <v>0</v>
      </c>
      <c r="R45">
        <v>1</v>
      </c>
      <c r="S45">
        <v>3</v>
      </c>
      <c r="T45">
        <v>0.33300000000000002</v>
      </c>
      <c r="U45">
        <v>4</v>
      </c>
      <c r="V45">
        <v>8</v>
      </c>
      <c r="W45">
        <v>12</v>
      </c>
      <c r="X45">
        <v>3</v>
      </c>
      <c r="Y45">
        <v>1</v>
      </c>
      <c r="Z45">
        <v>1</v>
      </c>
      <c r="AA45">
        <v>0</v>
      </c>
      <c r="AB45">
        <v>5</v>
      </c>
      <c r="AC45">
        <v>23</v>
      </c>
      <c r="AD45">
        <v>20.3</v>
      </c>
      <c r="AE45">
        <v>6</v>
      </c>
    </row>
    <row r="46" spans="2:31">
      <c r="B46">
        <v>48</v>
      </c>
      <c r="C46">
        <v>45</v>
      </c>
      <c r="D46" s="38">
        <v>43859</v>
      </c>
      <c r="E46" t="s">
        <v>295</v>
      </c>
      <c r="F46" t="s">
        <v>117</v>
      </c>
      <c r="G46" t="s">
        <v>2</v>
      </c>
      <c r="H46" t="s">
        <v>111</v>
      </c>
      <c r="I46" t="s">
        <v>134</v>
      </c>
      <c r="J46">
        <v>1</v>
      </c>
      <c r="K46" s="40">
        <v>1.2777777777777779</v>
      </c>
      <c r="L46">
        <v>4</v>
      </c>
      <c r="M46">
        <v>12</v>
      </c>
      <c r="N46">
        <v>0.33300000000000002</v>
      </c>
      <c r="O46">
        <v>0</v>
      </c>
      <c r="P46">
        <v>3</v>
      </c>
      <c r="Q46">
        <v>0</v>
      </c>
      <c r="R46">
        <v>4</v>
      </c>
      <c r="S46">
        <v>4</v>
      </c>
      <c r="T46">
        <v>1</v>
      </c>
      <c r="U46">
        <v>3</v>
      </c>
      <c r="V46">
        <v>10</v>
      </c>
      <c r="W46">
        <v>13</v>
      </c>
      <c r="X46">
        <v>4</v>
      </c>
      <c r="Y46">
        <v>1</v>
      </c>
      <c r="Z46">
        <v>0</v>
      </c>
      <c r="AA46">
        <v>1</v>
      </c>
      <c r="AB46">
        <v>4</v>
      </c>
      <c r="AC46">
        <v>12</v>
      </c>
      <c r="AD46">
        <v>11.5</v>
      </c>
      <c r="AE46">
        <v>14</v>
      </c>
    </row>
    <row r="47" spans="2:31">
      <c r="B47">
        <v>49</v>
      </c>
      <c r="C47">
        <v>46</v>
      </c>
      <c r="D47" s="38">
        <v>43861</v>
      </c>
      <c r="E47" t="s">
        <v>296</v>
      </c>
      <c r="F47" t="s">
        <v>117</v>
      </c>
      <c r="G47" t="s">
        <v>2</v>
      </c>
      <c r="H47" t="s">
        <v>1</v>
      </c>
      <c r="I47" t="s">
        <v>297</v>
      </c>
      <c r="J47">
        <v>1</v>
      </c>
      <c r="K47" s="40">
        <v>1.1138888888888889</v>
      </c>
      <c r="L47">
        <v>8</v>
      </c>
      <c r="M47">
        <v>13</v>
      </c>
      <c r="N47">
        <v>0.61499999999999999</v>
      </c>
      <c r="O47">
        <v>1</v>
      </c>
      <c r="P47">
        <v>3</v>
      </c>
      <c r="Q47">
        <v>0.33300000000000002</v>
      </c>
      <c r="R47">
        <v>1</v>
      </c>
      <c r="S47">
        <v>1</v>
      </c>
      <c r="T47">
        <v>1</v>
      </c>
      <c r="U47">
        <v>4</v>
      </c>
      <c r="V47">
        <v>4</v>
      </c>
      <c r="W47">
        <v>8</v>
      </c>
      <c r="X47">
        <v>0</v>
      </c>
      <c r="Y47">
        <v>1</v>
      </c>
      <c r="Z47">
        <v>4</v>
      </c>
      <c r="AA47">
        <v>1</v>
      </c>
      <c r="AB47">
        <v>6</v>
      </c>
      <c r="AC47">
        <v>18</v>
      </c>
      <c r="AD47">
        <v>16.5</v>
      </c>
      <c r="AE47">
        <v>-12</v>
      </c>
    </row>
    <row r="48" spans="2:31">
      <c r="B48">
        <v>50</v>
      </c>
      <c r="C48">
        <v>47</v>
      </c>
      <c r="D48" s="38">
        <v>43864</v>
      </c>
      <c r="E48" t="s">
        <v>298</v>
      </c>
      <c r="F48" t="s">
        <v>117</v>
      </c>
      <c r="H48" t="s">
        <v>85</v>
      </c>
      <c r="I48" t="s">
        <v>125</v>
      </c>
      <c r="J48">
        <v>1</v>
      </c>
      <c r="K48" s="40">
        <v>1.2513888888888889</v>
      </c>
      <c r="L48">
        <v>13</v>
      </c>
      <c r="M48">
        <v>19</v>
      </c>
      <c r="N48">
        <v>0.68400000000000005</v>
      </c>
      <c r="O48">
        <v>0</v>
      </c>
      <c r="P48">
        <v>2</v>
      </c>
      <c r="Q48">
        <v>0</v>
      </c>
      <c r="R48">
        <v>0</v>
      </c>
      <c r="S48">
        <v>1</v>
      </c>
      <c r="T48">
        <v>0</v>
      </c>
      <c r="U48">
        <v>3</v>
      </c>
      <c r="V48">
        <v>14</v>
      </c>
      <c r="W48">
        <v>17</v>
      </c>
      <c r="X48">
        <v>2</v>
      </c>
      <c r="Y48">
        <v>0</v>
      </c>
      <c r="Z48">
        <v>4</v>
      </c>
      <c r="AA48">
        <v>0</v>
      </c>
      <c r="AB48">
        <v>2</v>
      </c>
      <c r="AC48">
        <v>26</v>
      </c>
      <c r="AD48">
        <v>27.2</v>
      </c>
      <c r="AE48">
        <v>28</v>
      </c>
    </row>
    <row r="49" spans="2:31">
      <c r="B49">
        <v>51</v>
      </c>
      <c r="C49">
        <v>48</v>
      </c>
      <c r="D49" s="38">
        <v>43866</v>
      </c>
      <c r="E49" t="s">
        <v>299</v>
      </c>
      <c r="F49" t="s">
        <v>117</v>
      </c>
      <c r="G49" t="s">
        <v>2</v>
      </c>
      <c r="H49" t="s">
        <v>6</v>
      </c>
      <c r="I49" t="s">
        <v>125</v>
      </c>
      <c r="J49">
        <v>1</v>
      </c>
      <c r="K49" s="40">
        <v>1.1479166666666667</v>
      </c>
      <c r="L49">
        <v>3</v>
      </c>
      <c r="M49">
        <v>6</v>
      </c>
      <c r="N49">
        <v>0.5</v>
      </c>
      <c r="O49">
        <v>0</v>
      </c>
      <c r="P49">
        <v>0</v>
      </c>
      <c r="R49">
        <v>2</v>
      </c>
      <c r="S49">
        <v>2</v>
      </c>
      <c r="T49">
        <v>1</v>
      </c>
      <c r="U49">
        <v>1</v>
      </c>
      <c r="V49">
        <v>9</v>
      </c>
      <c r="W49">
        <v>10</v>
      </c>
      <c r="X49">
        <v>0</v>
      </c>
      <c r="Y49">
        <v>0</v>
      </c>
      <c r="Z49">
        <v>0</v>
      </c>
      <c r="AA49">
        <v>0</v>
      </c>
      <c r="AB49">
        <v>2</v>
      </c>
      <c r="AC49">
        <v>8</v>
      </c>
      <c r="AD49">
        <v>7.6</v>
      </c>
      <c r="AE49">
        <v>1</v>
      </c>
    </row>
    <row r="50" spans="2:31">
      <c r="B50">
        <v>52</v>
      </c>
      <c r="C50">
        <v>49</v>
      </c>
      <c r="D50" s="38">
        <v>43868</v>
      </c>
      <c r="E50" t="s">
        <v>300</v>
      </c>
      <c r="F50" t="s">
        <v>117</v>
      </c>
      <c r="G50" t="s">
        <v>2</v>
      </c>
      <c r="H50" t="s">
        <v>90</v>
      </c>
      <c r="I50" t="s">
        <v>130</v>
      </c>
      <c r="J50">
        <v>1</v>
      </c>
      <c r="K50" s="40">
        <v>1.1722222222222223</v>
      </c>
      <c r="L50">
        <v>5</v>
      </c>
      <c r="M50">
        <v>8</v>
      </c>
      <c r="N50">
        <v>0.625</v>
      </c>
      <c r="O50">
        <v>0</v>
      </c>
      <c r="P50">
        <v>0</v>
      </c>
      <c r="R50">
        <v>4</v>
      </c>
      <c r="S50">
        <v>4</v>
      </c>
      <c r="T50">
        <v>1</v>
      </c>
      <c r="U50">
        <v>2</v>
      </c>
      <c r="V50">
        <v>8</v>
      </c>
      <c r="W50">
        <v>10</v>
      </c>
      <c r="X50">
        <v>1</v>
      </c>
      <c r="Y50">
        <v>1</v>
      </c>
      <c r="Z50">
        <v>4</v>
      </c>
      <c r="AA50">
        <v>2</v>
      </c>
      <c r="AB50">
        <v>1</v>
      </c>
      <c r="AC50">
        <v>14</v>
      </c>
      <c r="AD50">
        <v>16.3</v>
      </c>
      <c r="AE50">
        <v>-8</v>
      </c>
    </row>
    <row r="51" spans="2:31">
      <c r="B51">
        <v>53</v>
      </c>
      <c r="C51">
        <v>50</v>
      </c>
      <c r="D51" s="38">
        <v>43870</v>
      </c>
      <c r="E51" t="s">
        <v>301</v>
      </c>
      <c r="F51" t="s">
        <v>117</v>
      </c>
      <c r="G51" t="s">
        <v>2</v>
      </c>
      <c r="H51" t="s">
        <v>148</v>
      </c>
      <c r="I51" t="s">
        <v>113</v>
      </c>
      <c r="J51">
        <v>1</v>
      </c>
      <c r="K51" s="40">
        <v>1.25</v>
      </c>
      <c r="L51">
        <v>4</v>
      </c>
      <c r="M51">
        <v>8</v>
      </c>
      <c r="N51">
        <v>0.5</v>
      </c>
      <c r="O51">
        <v>0</v>
      </c>
      <c r="P51">
        <v>1</v>
      </c>
      <c r="Q51">
        <v>0</v>
      </c>
      <c r="R51">
        <v>0</v>
      </c>
      <c r="S51">
        <v>2</v>
      </c>
      <c r="T51">
        <v>0</v>
      </c>
      <c r="U51">
        <v>4</v>
      </c>
      <c r="V51">
        <v>14</v>
      </c>
      <c r="W51">
        <v>18</v>
      </c>
      <c r="X51">
        <v>0</v>
      </c>
      <c r="Y51">
        <v>0</v>
      </c>
      <c r="Z51">
        <v>2</v>
      </c>
      <c r="AA51">
        <v>0</v>
      </c>
      <c r="AB51">
        <v>1</v>
      </c>
      <c r="AC51">
        <v>8</v>
      </c>
      <c r="AD51">
        <v>11.2</v>
      </c>
      <c r="AE51">
        <v>7</v>
      </c>
    </row>
    <row r="52" spans="2:31">
      <c r="B52">
        <v>54</v>
      </c>
      <c r="C52">
        <v>51</v>
      </c>
      <c r="D52" s="38">
        <v>43873</v>
      </c>
      <c r="E52" t="s">
        <v>302</v>
      </c>
      <c r="F52" t="s">
        <v>117</v>
      </c>
      <c r="H52" t="s">
        <v>36</v>
      </c>
      <c r="I52" t="s">
        <v>113</v>
      </c>
      <c r="J52">
        <v>1</v>
      </c>
      <c r="K52" s="40">
        <v>1.1451388888888889</v>
      </c>
      <c r="L52">
        <v>5</v>
      </c>
      <c r="M52">
        <v>11</v>
      </c>
      <c r="N52">
        <v>0.45500000000000002</v>
      </c>
      <c r="O52">
        <v>0</v>
      </c>
      <c r="P52">
        <v>0</v>
      </c>
      <c r="R52">
        <v>2</v>
      </c>
      <c r="S52">
        <v>4</v>
      </c>
      <c r="T52">
        <v>0.5</v>
      </c>
      <c r="U52">
        <v>5</v>
      </c>
      <c r="V52">
        <v>13</v>
      </c>
      <c r="W52">
        <v>18</v>
      </c>
      <c r="X52">
        <v>2</v>
      </c>
      <c r="Y52">
        <v>0</v>
      </c>
      <c r="Z52">
        <v>3</v>
      </c>
      <c r="AA52">
        <v>1</v>
      </c>
      <c r="AB52">
        <v>3</v>
      </c>
      <c r="AC52">
        <v>12</v>
      </c>
      <c r="AD52">
        <v>14.2</v>
      </c>
      <c r="AE52">
        <v>-14</v>
      </c>
    </row>
    <row r="53" spans="2:31">
      <c r="B53">
        <v>55</v>
      </c>
      <c r="C53">
        <v>52</v>
      </c>
      <c r="D53" s="38">
        <v>43881</v>
      </c>
      <c r="E53" t="s">
        <v>303</v>
      </c>
      <c r="F53" t="s">
        <v>117</v>
      </c>
      <c r="G53" t="s">
        <v>2</v>
      </c>
      <c r="H53" t="s">
        <v>105</v>
      </c>
      <c r="I53" t="s">
        <v>47</v>
      </c>
      <c r="J53">
        <v>1</v>
      </c>
      <c r="K53" s="39">
        <v>0.84722222222222221</v>
      </c>
      <c r="L53">
        <v>3</v>
      </c>
      <c r="M53">
        <v>6</v>
      </c>
      <c r="N53">
        <v>0.5</v>
      </c>
      <c r="O53">
        <v>0</v>
      </c>
      <c r="P53">
        <v>0</v>
      </c>
      <c r="R53">
        <v>2</v>
      </c>
      <c r="S53">
        <v>2</v>
      </c>
      <c r="T53">
        <v>1</v>
      </c>
      <c r="U53">
        <v>4</v>
      </c>
      <c r="V53">
        <v>7</v>
      </c>
      <c r="W53">
        <v>11</v>
      </c>
      <c r="X53">
        <v>1</v>
      </c>
      <c r="Y53">
        <v>0</v>
      </c>
      <c r="Z53">
        <v>0</v>
      </c>
      <c r="AA53">
        <v>1</v>
      </c>
      <c r="AB53">
        <v>1</v>
      </c>
      <c r="AC53">
        <v>8</v>
      </c>
      <c r="AD53">
        <v>9.1999999999999993</v>
      </c>
      <c r="AE53">
        <v>-10</v>
      </c>
    </row>
    <row r="54" spans="2:31">
      <c r="B54">
        <v>56</v>
      </c>
      <c r="C54">
        <v>53</v>
      </c>
      <c r="D54" s="38">
        <v>43882</v>
      </c>
      <c r="E54" t="s">
        <v>304</v>
      </c>
      <c r="F54" t="s">
        <v>117</v>
      </c>
      <c r="G54" t="s">
        <v>2</v>
      </c>
      <c r="H54" t="s">
        <v>46</v>
      </c>
      <c r="I54" t="s">
        <v>130</v>
      </c>
      <c r="J54">
        <v>1</v>
      </c>
      <c r="K54" s="40">
        <v>1.0020833333333334</v>
      </c>
      <c r="L54">
        <v>4</v>
      </c>
      <c r="M54">
        <v>11</v>
      </c>
      <c r="N54">
        <v>0.36399999999999999</v>
      </c>
      <c r="O54">
        <v>0</v>
      </c>
      <c r="P54">
        <v>0</v>
      </c>
      <c r="R54">
        <v>0</v>
      </c>
      <c r="S54">
        <v>1</v>
      </c>
      <c r="T54">
        <v>0</v>
      </c>
      <c r="U54">
        <v>4</v>
      </c>
      <c r="V54">
        <v>7</v>
      </c>
      <c r="W54">
        <v>11</v>
      </c>
      <c r="X54">
        <v>0</v>
      </c>
      <c r="Y54">
        <v>2</v>
      </c>
      <c r="Z54">
        <v>0</v>
      </c>
      <c r="AA54">
        <v>3</v>
      </c>
      <c r="AB54">
        <v>4</v>
      </c>
      <c r="AC54">
        <v>8</v>
      </c>
      <c r="AD54">
        <v>3.8</v>
      </c>
      <c r="AE54">
        <v>-17</v>
      </c>
    </row>
    <row r="55" spans="2:31">
      <c r="B55">
        <v>57</v>
      </c>
      <c r="C55">
        <v>54</v>
      </c>
      <c r="D55" s="38">
        <v>43885</v>
      </c>
      <c r="E55" t="s">
        <v>305</v>
      </c>
      <c r="F55" t="s">
        <v>117</v>
      </c>
      <c r="G55" t="s">
        <v>2</v>
      </c>
      <c r="H55" t="s">
        <v>30</v>
      </c>
      <c r="I55" t="s">
        <v>306</v>
      </c>
      <c r="J55">
        <v>1</v>
      </c>
      <c r="K55" s="40">
        <v>1.0590277777777779</v>
      </c>
      <c r="L55">
        <v>2</v>
      </c>
      <c r="M55">
        <v>10</v>
      </c>
      <c r="N55">
        <v>0.2</v>
      </c>
      <c r="O55">
        <v>0</v>
      </c>
      <c r="P55">
        <v>2</v>
      </c>
      <c r="Q55">
        <v>0</v>
      </c>
      <c r="R55">
        <v>1</v>
      </c>
      <c r="S55">
        <v>2</v>
      </c>
      <c r="T55">
        <v>0.5</v>
      </c>
      <c r="U55">
        <v>2</v>
      </c>
      <c r="V55">
        <v>5</v>
      </c>
      <c r="W55">
        <v>7</v>
      </c>
      <c r="X55">
        <v>2</v>
      </c>
      <c r="Y55">
        <v>0</v>
      </c>
      <c r="Z55">
        <v>0</v>
      </c>
      <c r="AA55">
        <v>1</v>
      </c>
      <c r="AB55">
        <v>2</v>
      </c>
      <c r="AC55">
        <v>5</v>
      </c>
      <c r="AD55">
        <v>0.9</v>
      </c>
      <c r="AE55">
        <v>-26</v>
      </c>
    </row>
    <row r="56" spans="2:31">
      <c r="B56">
        <v>58</v>
      </c>
      <c r="C56">
        <v>55</v>
      </c>
      <c r="D56" s="38">
        <v>43887</v>
      </c>
      <c r="E56" t="s">
        <v>307</v>
      </c>
      <c r="F56" t="s">
        <v>117</v>
      </c>
      <c r="G56" t="s">
        <v>2</v>
      </c>
      <c r="H56" t="s">
        <v>9</v>
      </c>
      <c r="I56" t="s">
        <v>297</v>
      </c>
      <c r="J56">
        <v>1</v>
      </c>
      <c r="K56" s="39">
        <v>0.95347222222222217</v>
      </c>
      <c r="L56">
        <v>6</v>
      </c>
      <c r="M56">
        <v>9</v>
      </c>
      <c r="N56">
        <v>0.66700000000000004</v>
      </c>
      <c r="O56">
        <v>0</v>
      </c>
      <c r="P56">
        <v>0</v>
      </c>
      <c r="R56">
        <v>4</v>
      </c>
      <c r="S56">
        <v>5</v>
      </c>
      <c r="T56">
        <v>0.8</v>
      </c>
      <c r="U56">
        <v>4</v>
      </c>
      <c r="V56">
        <v>6</v>
      </c>
      <c r="W56">
        <v>10</v>
      </c>
      <c r="X56">
        <v>1</v>
      </c>
      <c r="Y56">
        <v>0</v>
      </c>
      <c r="Z56">
        <v>0</v>
      </c>
      <c r="AA56">
        <v>0</v>
      </c>
      <c r="AB56">
        <v>3</v>
      </c>
      <c r="AC56">
        <v>16</v>
      </c>
      <c r="AD56">
        <v>15.8</v>
      </c>
      <c r="AE56">
        <v>-7</v>
      </c>
    </row>
    <row r="57" spans="2:31">
      <c r="B57">
        <v>59</v>
      </c>
      <c r="C57">
        <v>56</v>
      </c>
      <c r="D57" s="38">
        <v>43889</v>
      </c>
      <c r="E57" t="s">
        <v>308</v>
      </c>
      <c r="F57" t="s">
        <v>117</v>
      </c>
      <c r="H57" t="s">
        <v>105</v>
      </c>
      <c r="I57" t="s">
        <v>10</v>
      </c>
      <c r="J57">
        <v>1</v>
      </c>
      <c r="K57" s="40">
        <v>1.34375</v>
      </c>
      <c r="L57">
        <v>4</v>
      </c>
      <c r="M57">
        <v>14</v>
      </c>
      <c r="N57">
        <v>0.28599999999999998</v>
      </c>
      <c r="O57">
        <v>1</v>
      </c>
      <c r="P57">
        <v>3</v>
      </c>
      <c r="Q57">
        <v>0.33300000000000002</v>
      </c>
      <c r="R57">
        <v>4</v>
      </c>
      <c r="S57">
        <v>4</v>
      </c>
      <c r="T57">
        <v>1</v>
      </c>
      <c r="U57">
        <v>6</v>
      </c>
      <c r="V57">
        <v>19</v>
      </c>
      <c r="W57">
        <v>25</v>
      </c>
      <c r="X57">
        <v>0</v>
      </c>
      <c r="Y57">
        <v>0</v>
      </c>
      <c r="Z57">
        <v>2</v>
      </c>
      <c r="AA57">
        <v>1</v>
      </c>
      <c r="AB57">
        <v>1</v>
      </c>
      <c r="AC57">
        <v>13</v>
      </c>
      <c r="AD57">
        <v>14.7</v>
      </c>
      <c r="AE57">
        <v>6</v>
      </c>
    </row>
    <row r="58" spans="2:31">
      <c r="B58">
        <v>60</v>
      </c>
      <c r="C58">
        <v>57</v>
      </c>
      <c r="D58" s="38">
        <v>43890</v>
      </c>
      <c r="E58" t="s">
        <v>309</v>
      </c>
      <c r="F58" t="s">
        <v>117</v>
      </c>
      <c r="H58" t="s">
        <v>46</v>
      </c>
      <c r="I58" t="s">
        <v>228</v>
      </c>
      <c r="J58">
        <v>1</v>
      </c>
      <c r="K58" s="40">
        <v>1.2826388888888889</v>
      </c>
      <c r="L58">
        <v>10</v>
      </c>
      <c r="M58">
        <v>15</v>
      </c>
      <c r="N58">
        <v>0.66700000000000004</v>
      </c>
      <c r="O58">
        <v>0</v>
      </c>
      <c r="P58">
        <v>0</v>
      </c>
      <c r="R58">
        <v>2</v>
      </c>
      <c r="S58">
        <v>2</v>
      </c>
      <c r="T58">
        <v>1</v>
      </c>
      <c r="U58">
        <v>5</v>
      </c>
      <c r="V58">
        <v>14</v>
      </c>
      <c r="W58">
        <v>19</v>
      </c>
      <c r="X58">
        <v>2</v>
      </c>
      <c r="Y58">
        <v>0</v>
      </c>
      <c r="Z58">
        <v>0</v>
      </c>
      <c r="AA58">
        <v>0</v>
      </c>
      <c r="AB58">
        <v>4</v>
      </c>
      <c r="AC58">
        <v>22</v>
      </c>
      <c r="AD58">
        <v>23</v>
      </c>
      <c r="AE58">
        <v>29</v>
      </c>
    </row>
    <row r="59" spans="2:31">
      <c r="B59">
        <v>61</v>
      </c>
      <c r="C59">
        <v>58</v>
      </c>
      <c r="D59" s="38">
        <v>43892</v>
      </c>
      <c r="E59" t="s">
        <v>310</v>
      </c>
      <c r="F59" t="s">
        <v>117</v>
      </c>
      <c r="G59" t="s">
        <v>2</v>
      </c>
      <c r="H59" t="s">
        <v>158</v>
      </c>
      <c r="I59" t="s">
        <v>311</v>
      </c>
      <c r="J59">
        <v>1</v>
      </c>
      <c r="K59" s="40">
        <v>1.0381944444444444</v>
      </c>
      <c r="L59">
        <v>6</v>
      </c>
      <c r="M59">
        <v>7</v>
      </c>
      <c r="N59">
        <v>0.85699999999999998</v>
      </c>
      <c r="O59">
        <v>1</v>
      </c>
      <c r="P59">
        <v>1</v>
      </c>
      <c r="Q59">
        <v>1</v>
      </c>
      <c r="R59">
        <v>2</v>
      </c>
      <c r="S59">
        <v>2</v>
      </c>
      <c r="T59">
        <v>1</v>
      </c>
      <c r="U59">
        <v>7</v>
      </c>
      <c r="V59">
        <v>8</v>
      </c>
      <c r="W59">
        <v>15</v>
      </c>
      <c r="X59">
        <v>2</v>
      </c>
      <c r="Y59">
        <v>0</v>
      </c>
      <c r="Z59">
        <v>0</v>
      </c>
      <c r="AA59">
        <v>1</v>
      </c>
      <c r="AB59">
        <v>0</v>
      </c>
      <c r="AC59">
        <v>15</v>
      </c>
      <c r="AD59">
        <v>20.2</v>
      </c>
      <c r="AE59">
        <v>7</v>
      </c>
    </row>
    <row r="60" spans="2:31">
      <c r="B60">
        <v>62</v>
      </c>
      <c r="C60">
        <v>59</v>
      </c>
      <c r="D60" s="38">
        <v>43894</v>
      </c>
      <c r="E60" t="s">
        <v>312</v>
      </c>
      <c r="F60" t="s">
        <v>117</v>
      </c>
      <c r="G60" t="s">
        <v>2</v>
      </c>
      <c r="H60" t="s">
        <v>20</v>
      </c>
      <c r="I60" t="s">
        <v>311</v>
      </c>
      <c r="J60">
        <v>1</v>
      </c>
      <c r="K60" s="40">
        <v>1.0999999999999999</v>
      </c>
      <c r="L60">
        <v>4</v>
      </c>
      <c r="M60">
        <v>9</v>
      </c>
      <c r="N60">
        <v>0.44400000000000001</v>
      </c>
      <c r="O60">
        <v>0</v>
      </c>
      <c r="P60">
        <v>0</v>
      </c>
      <c r="R60">
        <v>1</v>
      </c>
      <c r="S60">
        <v>1</v>
      </c>
      <c r="T60">
        <v>1</v>
      </c>
      <c r="U60">
        <v>3</v>
      </c>
      <c r="V60">
        <v>13</v>
      </c>
      <c r="W60">
        <v>16</v>
      </c>
      <c r="X60">
        <v>2</v>
      </c>
      <c r="Y60">
        <v>0</v>
      </c>
      <c r="Z60">
        <v>1</v>
      </c>
      <c r="AA60">
        <v>2</v>
      </c>
      <c r="AB60">
        <v>2</v>
      </c>
      <c r="AC60">
        <v>9</v>
      </c>
      <c r="AD60">
        <v>9.6</v>
      </c>
      <c r="AE60">
        <v>16</v>
      </c>
    </row>
    <row r="61" spans="2:31">
      <c r="B61">
        <v>63</v>
      </c>
      <c r="C61">
        <v>60</v>
      </c>
      <c r="D61" s="38">
        <v>43896</v>
      </c>
      <c r="E61" t="s">
        <v>313</v>
      </c>
      <c r="F61" t="s">
        <v>117</v>
      </c>
      <c r="G61" t="s">
        <v>2</v>
      </c>
      <c r="H61" t="s">
        <v>6</v>
      </c>
      <c r="I61" t="s">
        <v>44</v>
      </c>
      <c r="J61">
        <v>1</v>
      </c>
      <c r="K61" s="40">
        <v>1.1736111111111112</v>
      </c>
      <c r="L61">
        <v>7</v>
      </c>
      <c r="M61">
        <v>8</v>
      </c>
      <c r="N61">
        <v>0.875</v>
      </c>
      <c r="O61">
        <v>0</v>
      </c>
      <c r="P61">
        <v>0</v>
      </c>
      <c r="R61">
        <v>0</v>
      </c>
      <c r="S61">
        <v>0</v>
      </c>
      <c r="U61">
        <v>0</v>
      </c>
      <c r="V61">
        <v>11</v>
      </c>
      <c r="W61">
        <v>11</v>
      </c>
      <c r="X61">
        <v>1</v>
      </c>
      <c r="Y61">
        <v>0</v>
      </c>
      <c r="Z61">
        <v>0</v>
      </c>
      <c r="AA61">
        <v>2</v>
      </c>
      <c r="AB61">
        <v>1</v>
      </c>
      <c r="AC61">
        <v>14</v>
      </c>
      <c r="AD61">
        <v>12.8</v>
      </c>
      <c r="AE61">
        <v>-14</v>
      </c>
    </row>
    <row r="62" spans="2:31">
      <c r="B62">
        <v>64</v>
      </c>
      <c r="C62">
        <v>61</v>
      </c>
      <c r="D62" s="38">
        <v>43897</v>
      </c>
      <c r="E62" t="s">
        <v>314</v>
      </c>
      <c r="F62" t="s">
        <v>117</v>
      </c>
      <c r="H62" t="s">
        <v>158</v>
      </c>
      <c r="I62" t="s">
        <v>228</v>
      </c>
      <c r="J62">
        <v>1</v>
      </c>
      <c r="K62" s="40">
        <v>1.3402777777777777</v>
      </c>
      <c r="L62">
        <v>10</v>
      </c>
      <c r="M62">
        <v>13</v>
      </c>
      <c r="N62">
        <v>0.76900000000000002</v>
      </c>
      <c r="O62">
        <v>0</v>
      </c>
      <c r="P62">
        <v>1</v>
      </c>
      <c r="Q62">
        <v>0</v>
      </c>
      <c r="R62">
        <v>7</v>
      </c>
      <c r="S62">
        <v>10</v>
      </c>
      <c r="T62">
        <v>0.7</v>
      </c>
      <c r="U62">
        <v>7</v>
      </c>
      <c r="V62">
        <v>10</v>
      </c>
      <c r="W62">
        <v>17</v>
      </c>
      <c r="X62">
        <v>2</v>
      </c>
      <c r="Y62">
        <v>0</v>
      </c>
      <c r="Z62">
        <v>3</v>
      </c>
      <c r="AA62">
        <v>0</v>
      </c>
      <c r="AB62">
        <v>3</v>
      </c>
      <c r="AC62">
        <v>27</v>
      </c>
      <c r="AD62">
        <v>30.9</v>
      </c>
      <c r="AE62">
        <v>14</v>
      </c>
    </row>
    <row r="63" spans="2:31">
      <c r="B63">
        <v>65</v>
      </c>
      <c r="C63">
        <v>62</v>
      </c>
      <c r="D63" s="38">
        <v>43900</v>
      </c>
      <c r="E63" t="s">
        <v>315</v>
      </c>
      <c r="F63" t="s">
        <v>117</v>
      </c>
      <c r="H63" t="s">
        <v>92</v>
      </c>
      <c r="I63" t="s">
        <v>49</v>
      </c>
      <c r="J63">
        <v>1</v>
      </c>
      <c r="K63" s="40">
        <v>1.4979166666666668</v>
      </c>
      <c r="L63">
        <v>9</v>
      </c>
      <c r="M63">
        <v>10</v>
      </c>
      <c r="N63">
        <v>0.9</v>
      </c>
      <c r="O63">
        <v>0</v>
      </c>
      <c r="P63">
        <v>0</v>
      </c>
      <c r="R63">
        <v>9</v>
      </c>
      <c r="S63">
        <v>13</v>
      </c>
      <c r="T63">
        <v>0.69199999999999995</v>
      </c>
      <c r="U63">
        <v>4</v>
      </c>
      <c r="V63">
        <v>12</v>
      </c>
      <c r="W63">
        <v>16</v>
      </c>
      <c r="X63">
        <v>0</v>
      </c>
      <c r="Y63">
        <v>1</v>
      </c>
      <c r="Z63">
        <v>1</v>
      </c>
      <c r="AA63">
        <v>5</v>
      </c>
      <c r="AB63">
        <v>2</v>
      </c>
      <c r="AC63">
        <v>27</v>
      </c>
      <c r="AD63">
        <v>24.3</v>
      </c>
      <c r="AE63">
        <v>11</v>
      </c>
    </row>
    <row r="64" spans="2:31">
      <c r="B64">
        <v>66</v>
      </c>
      <c r="C64">
        <v>63</v>
      </c>
      <c r="D64" s="38">
        <v>44043</v>
      </c>
      <c r="E64" t="s">
        <v>316</v>
      </c>
      <c r="F64" t="s">
        <v>117</v>
      </c>
      <c r="G64" t="s">
        <v>2</v>
      </c>
      <c r="H64" t="s">
        <v>36</v>
      </c>
      <c r="I64" t="s">
        <v>49</v>
      </c>
      <c r="J64">
        <v>1</v>
      </c>
      <c r="K64" s="39">
        <v>0.59861111111111109</v>
      </c>
      <c r="L64">
        <v>4</v>
      </c>
      <c r="M64">
        <v>4</v>
      </c>
      <c r="N64">
        <v>1</v>
      </c>
      <c r="O64">
        <v>1</v>
      </c>
      <c r="P64">
        <v>1</v>
      </c>
      <c r="Q64">
        <v>1</v>
      </c>
      <c r="R64">
        <v>7</v>
      </c>
      <c r="S64">
        <v>8</v>
      </c>
      <c r="T64">
        <v>0.875</v>
      </c>
      <c r="U64">
        <v>1</v>
      </c>
      <c r="V64">
        <v>3</v>
      </c>
      <c r="W64">
        <v>4</v>
      </c>
      <c r="X64">
        <v>1</v>
      </c>
      <c r="Y64">
        <v>0</v>
      </c>
      <c r="Z64">
        <v>0</v>
      </c>
      <c r="AA64">
        <v>2</v>
      </c>
      <c r="AB64">
        <v>5</v>
      </c>
      <c r="AC64">
        <v>16</v>
      </c>
      <c r="AD64">
        <v>12.7</v>
      </c>
      <c r="AE64">
        <v>-11</v>
      </c>
    </row>
    <row r="65" spans="2:31">
      <c r="B65">
        <v>67</v>
      </c>
      <c r="C65">
        <v>64</v>
      </c>
      <c r="D65" s="38">
        <v>44045</v>
      </c>
      <c r="E65" t="s">
        <v>317</v>
      </c>
      <c r="F65" t="s">
        <v>117</v>
      </c>
      <c r="H65" t="s">
        <v>120</v>
      </c>
      <c r="I65" t="s">
        <v>86</v>
      </c>
      <c r="J65">
        <v>1</v>
      </c>
      <c r="K65" s="40">
        <v>1.1604166666666667</v>
      </c>
      <c r="L65">
        <v>6</v>
      </c>
      <c r="M65">
        <v>12</v>
      </c>
      <c r="N65">
        <v>0.5</v>
      </c>
      <c r="O65">
        <v>0</v>
      </c>
      <c r="P65">
        <v>1</v>
      </c>
      <c r="Q65">
        <v>0</v>
      </c>
      <c r="R65">
        <v>1</v>
      </c>
      <c r="S65">
        <v>2</v>
      </c>
      <c r="T65">
        <v>0.5</v>
      </c>
      <c r="U65">
        <v>3</v>
      </c>
      <c r="V65">
        <v>8</v>
      </c>
      <c r="W65">
        <v>11</v>
      </c>
      <c r="X65">
        <v>2</v>
      </c>
      <c r="Y65">
        <v>0</v>
      </c>
      <c r="Z65">
        <v>1</v>
      </c>
      <c r="AA65">
        <v>0</v>
      </c>
      <c r="AB65">
        <v>4</v>
      </c>
      <c r="AC65">
        <v>13</v>
      </c>
      <c r="AD65">
        <v>11.6</v>
      </c>
      <c r="AE65">
        <v>-2</v>
      </c>
    </row>
    <row r="66" spans="2:31">
      <c r="B66">
        <v>68</v>
      </c>
      <c r="C66">
        <v>65</v>
      </c>
      <c r="D66" s="38">
        <v>44046</v>
      </c>
      <c r="E66" t="s">
        <v>318</v>
      </c>
      <c r="F66" t="s">
        <v>117</v>
      </c>
      <c r="G66" t="s">
        <v>2</v>
      </c>
      <c r="H66" t="s">
        <v>1</v>
      </c>
      <c r="I66" t="s">
        <v>21</v>
      </c>
      <c r="J66">
        <v>1</v>
      </c>
      <c r="K66" s="40">
        <v>1.2333333333333334</v>
      </c>
      <c r="L66">
        <v>5</v>
      </c>
      <c r="M66">
        <v>9</v>
      </c>
      <c r="N66">
        <v>0.55600000000000005</v>
      </c>
      <c r="O66">
        <v>0</v>
      </c>
      <c r="P66">
        <v>2</v>
      </c>
      <c r="Q66">
        <v>0</v>
      </c>
      <c r="R66">
        <v>3</v>
      </c>
      <c r="S66">
        <v>3</v>
      </c>
      <c r="T66">
        <v>1</v>
      </c>
      <c r="U66">
        <v>1</v>
      </c>
      <c r="V66">
        <v>12</v>
      </c>
      <c r="W66">
        <v>13</v>
      </c>
      <c r="X66">
        <v>1</v>
      </c>
      <c r="Y66">
        <v>1</v>
      </c>
      <c r="Z66">
        <v>4</v>
      </c>
      <c r="AA66">
        <v>5</v>
      </c>
      <c r="AB66">
        <v>6</v>
      </c>
      <c r="AC66">
        <v>13</v>
      </c>
      <c r="AD66">
        <v>10.1</v>
      </c>
      <c r="AE66">
        <v>-5</v>
      </c>
    </row>
    <row r="67" spans="2:31">
      <c r="B67">
        <v>69</v>
      </c>
      <c r="C67">
        <v>66</v>
      </c>
      <c r="D67" s="38">
        <v>44048</v>
      </c>
      <c r="E67" t="s">
        <v>319</v>
      </c>
      <c r="F67" t="s">
        <v>117</v>
      </c>
      <c r="G67" t="s">
        <v>2</v>
      </c>
      <c r="H67" t="s">
        <v>42</v>
      </c>
      <c r="I67" t="s">
        <v>140</v>
      </c>
      <c r="J67">
        <v>1</v>
      </c>
      <c r="K67" s="40">
        <v>1.4124999999999999</v>
      </c>
      <c r="L67">
        <v>8</v>
      </c>
      <c r="M67">
        <v>17</v>
      </c>
      <c r="N67">
        <v>0.47099999999999997</v>
      </c>
      <c r="O67">
        <v>0</v>
      </c>
      <c r="P67">
        <v>3</v>
      </c>
      <c r="Q67">
        <v>0</v>
      </c>
      <c r="R67">
        <v>5</v>
      </c>
      <c r="S67">
        <v>6</v>
      </c>
      <c r="T67">
        <v>0.83299999999999996</v>
      </c>
      <c r="U67">
        <v>4</v>
      </c>
      <c r="V67">
        <v>10</v>
      </c>
      <c r="W67">
        <v>14</v>
      </c>
      <c r="X67">
        <v>3</v>
      </c>
      <c r="Y67">
        <v>0</v>
      </c>
      <c r="Z67">
        <v>0</v>
      </c>
      <c r="AA67">
        <v>3</v>
      </c>
      <c r="AB67">
        <v>3</v>
      </c>
      <c r="AC67">
        <v>21</v>
      </c>
      <c r="AD67">
        <v>15.6</v>
      </c>
      <c r="AE67">
        <v>10</v>
      </c>
    </row>
    <row r="68" spans="2:31">
      <c r="B68">
        <v>70</v>
      </c>
      <c r="C68">
        <v>67</v>
      </c>
      <c r="D68" s="38">
        <v>44050</v>
      </c>
      <c r="E68" t="s">
        <v>320</v>
      </c>
      <c r="F68" t="s">
        <v>117</v>
      </c>
      <c r="H68" t="s">
        <v>18</v>
      </c>
      <c r="I68" t="s">
        <v>321</v>
      </c>
      <c r="J68">
        <v>1</v>
      </c>
      <c r="K68" s="40">
        <v>1.0069444444444444</v>
      </c>
      <c r="L68">
        <v>8</v>
      </c>
      <c r="M68">
        <v>11</v>
      </c>
      <c r="N68">
        <v>0.72699999999999998</v>
      </c>
      <c r="O68">
        <v>0</v>
      </c>
      <c r="P68">
        <v>1</v>
      </c>
      <c r="Q68">
        <v>0</v>
      </c>
      <c r="R68">
        <v>3</v>
      </c>
      <c r="S68">
        <v>3</v>
      </c>
      <c r="T68">
        <v>1</v>
      </c>
      <c r="U68">
        <v>5</v>
      </c>
      <c r="V68">
        <v>6</v>
      </c>
      <c r="W68">
        <v>11</v>
      </c>
      <c r="X68">
        <v>2</v>
      </c>
      <c r="Y68">
        <v>1</v>
      </c>
      <c r="Z68">
        <v>1</v>
      </c>
      <c r="AA68">
        <v>3</v>
      </c>
      <c r="AB68">
        <v>3</v>
      </c>
      <c r="AC68">
        <v>19</v>
      </c>
      <c r="AD68">
        <v>18.7</v>
      </c>
      <c r="AE68">
        <v>19</v>
      </c>
    </row>
    <row r="69" spans="2:31">
      <c r="B69">
        <v>71</v>
      </c>
      <c r="C69">
        <v>68</v>
      </c>
      <c r="D69" s="38">
        <v>44052</v>
      </c>
      <c r="E69" t="s">
        <v>322</v>
      </c>
      <c r="F69" t="s">
        <v>117</v>
      </c>
      <c r="G69" t="s">
        <v>2</v>
      </c>
      <c r="H69" t="s">
        <v>3</v>
      </c>
      <c r="I69" t="s">
        <v>140</v>
      </c>
      <c r="J69">
        <v>1</v>
      </c>
      <c r="K69" s="40">
        <v>1.1305555555555555</v>
      </c>
      <c r="L69">
        <v>0</v>
      </c>
      <c r="M69">
        <v>2</v>
      </c>
      <c r="N69">
        <v>0</v>
      </c>
      <c r="O69">
        <v>0</v>
      </c>
      <c r="P69">
        <v>1</v>
      </c>
      <c r="Q69">
        <v>0</v>
      </c>
      <c r="R69">
        <v>0</v>
      </c>
      <c r="S69">
        <v>2</v>
      </c>
      <c r="T69">
        <v>0</v>
      </c>
      <c r="U69">
        <v>2</v>
      </c>
      <c r="V69">
        <v>8</v>
      </c>
      <c r="W69">
        <v>10</v>
      </c>
      <c r="X69">
        <v>1</v>
      </c>
      <c r="Y69">
        <v>1</v>
      </c>
      <c r="Z69">
        <v>1</v>
      </c>
      <c r="AA69">
        <v>4</v>
      </c>
      <c r="AB69">
        <v>1</v>
      </c>
      <c r="AC69">
        <v>0</v>
      </c>
      <c r="AD69">
        <v>-0.4</v>
      </c>
      <c r="AE69">
        <v>-8</v>
      </c>
    </row>
    <row r="70" spans="2:31">
      <c r="B70">
        <v>72</v>
      </c>
      <c r="C70">
        <v>69</v>
      </c>
      <c r="D70" s="38">
        <v>44054</v>
      </c>
      <c r="E70" t="s">
        <v>323</v>
      </c>
      <c r="F70" t="s">
        <v>117</v>
      </c>
      <c r="H70" t="s">
        <v>112</v>
      </c>
      <c r="I70" t="s">
        <v>32</v>
      </c>
      <c r="J70">
        <v>1</v>
      </c>
      <c r="K70" s="40">
        <v>1.0541666666666667</v>
      </c>
      <c r="L70">
        <v>5</v>
      </c>
      <c r="M70">
        <v>10</v>
      </c>
      <c r="N70">
        <v>0.5</v>
      </c>
      <c r="O70">
        <v>0</v>
      </c>
      <c r="P70">
        <v>0</v>
      </c>
      <c r="R70">
        <v>4</v>
      </c>
      <c r="S70">
        <v>6</v>
      </c>
      <c r="T70">
        <v>0.66700000000000004</v>
      </c>
      <c r="U70">
        <v>4</v>
      </c>
      <c r="V70">
        <v>6</v>
      </c>
      <c r="W70">
        <v>10</v>
      </c>
      <c r="X70">
        <v>0</v>
      </c>
      <c r="Y70">
        <v>2</v>
      </c>
      <c r="Z70">
        <v>0</v>
      </c>
      <c r="AA70">
        <v>0</v>
      </c>
      <c r="AB70">
        <v>1</v>
      </c>
      <c r="AC70">
        <v>14</v>
      </c>
      <c r="AD70">
        <v>14.4</v>
      </c>
      <c r="AE70">
        <v>-22</v>
      </c>
    </row>
    <row r="71" spans="2:31">
      <c r="B71">
        <v>73</v>
      </c>
      <c r="C71">
        <v>70</v>
      </c>
      <c r="D71" s="38">
        <v>44056</v>
      </c>
      <c r="E71" t="s">
        <v>324</v>
      </c>
      <c r="F71" t="s">
        <v>117</v>
      </c>
      <c r="H71" t="s">
        <v>88</v>
      </c>
      <c r="I71" t="s">
        <v>137</v>
      </c>
      <c r="J71">
        <v>1</v>
      </c>
      <c r="K71" s="40">
        <v>1.3555555555555554</v>
      </c>
      <c r="L71">
        <v>11</v>
      </c>
      <c r="M71">
        <v>17</v>
      </c>
      <c r="N71">
        <v>0.64700000000000002</v>
      </c>
      <c r="O71">
        <v>2</v>
      </c>
      <c r="P71">
        <v>3</v>
      </c>
      <c r="Q71">
        <v>0.66700000000000004</v>
      </c>
      <c r="R71">
        <v>2</v>
      </c>
      <c r="S71">
        <v>2</v>
      </c>
      <c r="T71">
        <v>1</v>
      </c>
      <c r="U71">
        <v>3</v>
      </c>
      <c r="V71">
        <v>16</v>
      </c>
      <c r="W71">
        <v>19</v>
      </c>
      <c r="X71">
        <v>12</v>
      </c>
      <c r="Y71">
        <v>0</v>
      </c>
      <c r="Z71">
        <v>0</v>
      </c>
      <c r="AA71">
        <v>3</v>
      </c>
      <c r="AB71">
        <v>3</v>
      </c>
      <c r="AC71">
        <v>26</v>
      </c>
      <c r="AD71">
        <v>29.6</v>
      </c>
      <c r="AE71">
        <v>18</v>
      </c>
    </row>
    <row r="72" spans="2:31">
      <c r="N72">
        <f>_xlfn.VAR.P(N2:N71)</f>
        <v>3.9601890612244992E-2</v>
      </c>
      <c r="O72">
        <f>_xlfn.VAR.P(O2:O71)</f>
        <v>0.64816326530612245</v>
      </c>
      <c r="Q72">
        <f>_xlfn.VAR.P(Q2:Q71)</f>
        <v>0.15019589333333336</v>
      </c>
      <c r="R72" t="s">
        <v>328</v>
      </c>
      <c r="S72">
        <f>O72+JJ!N132</f>
        <v>3.4849088274362998</v>
      </c>
      <c r="T72">
        <f>_xlfn.VAR.P(T2:T71)</f>
        <v>0.11256854524561903</v>
      </c>
      <c r="U72">
        <f>SQRT(S72)</f>
        <v>1.8667910508239265</v>
      </c>
      <c r="W72">
        <f>_xlfn.VAR.P(W2:W71)</f>
        <v>18.648163265306124</v>
      </c>
      <c r="X72">
        <f>_xlfn.VAR.P(X2:X71)</f>
        <v>3.0263265306122449</v>
      </c>
      <c r="Y72">
        <f>_xlfn.VAR.P(Y2:Y71)</f>
        <v>0.44489795918367347</v>
      </c>
      <c r="Z72">
        <f>_xlfn.VAR.P(Z2:Z71)</f>
        <v>1.6212244897959183</v>
      </c>
      <c r="AA72">
        <f>_xlfn.VAR.P(AA2:AA71)</f>
        <v>1.8083673469387755</v>
      </c>
      <c r="AC72">
        <f>_xlfn.VAR.P(AC2:AC71)</f>
        <v>49.592653061224489</v>
      </c>
    </row>
    <row r="73" spans="2:31">
      <c r="N73">
        <f>_xlfn.STDEV.P(N2:N71)</f>
        <v>0.19900223770662728</v>
      </c>
      <c r="O73">
        <f>_xlfn.STDEV.P(O2:O71)</f>
        <v>0.80508587449173552</v>
      </c>
      <c r="Q73">
        <f>_xlfn.STDEV.P(Q2:Q71)</f>
        <v>0.38755114931236284</v>
      </c>
      <c r="R73" t="s">
        <v>325</v>
      </c>
      <c r="S73">
        <f>O73+JJ!N133</f>
        <v>2.4893499755549202</v>
      </c>
      <c r="T73">
        <f>_xlfn.STDEV.P(T2:T71)</f>
        <v>0.33551236228434123</v>
      </c>
      <c r="W73">
        <f>_xlfn.STDEV.P(W2:W71)</f>
        <v>4.3183519154077894</v>
      </c>
      <c r="X73">
        <f>_xlfn.STDEV.P(X2:X71)</f>
        <v>1.7396340220322908</v>
      </c>
      <c r="Y73">
        <f>_xlfn.STDEV.P(Y2:Y71)</f>
        <v>0.66700671599592865</v>
      </c>
      <c r="Z73">
        <f>_xlfn.STDEV.P(Z2:Z71)</f>
        <v>1.2732731402946966</v>
      </c>
      <c r="AA73">
        <f>_xlfn.STDEV.P(AA2:AA71)</f>
        <v>1.3447554970844238</v>
      </c>
      <c r="AC73">
        <f>_xlfn.STDEV.P(AC2:AC71)</f>
        <v>7.0422051277440429</v>
      </c>
    </row>
    <row r="74" spans="2:31">
      <c r="N74">
        <f>SUM(N2:N71)</f>
        <v>40.695999999999991</v>
      </c>
      <c r="O74">
        <f>SUM(O2:O71)</f>
        <v>32</v>
      </c>
      <c r="Q74">
        <f>SUM(Q2:Q71)</f>
        <v>14.183999999999999</v>
      </c>
      <c r="R74" t="s">
        <v>326</v>
      </c>
      <c r="S74">
        <f>O74+JJ!N134</f>
        <v>405</v>
      </c>
      <c r="T74">
        <f>SUM(T2:T71)</f>
        <v>42.900000000000006</v>
      </c>
      <c r="W74">
        <f>SUM(W2:W71)</f>
        <v>788</v>
      </c>
      <c r="X74">
        <f>SUM(X2:X71)</f>
        <v>131</v>
      </c>
      <c r="Y74">
        <f>SUM(Y2:Y71)</f>
        <v>30</v>
      </c>
      <c r="Z74">
        <f>SUM(Z2:Z71)</f>
        <v>76</v>
      </c>
      <c r="AA74">
        <f>SUM(AA2:AA71)</f>
        <v>127</v>
      </c>
      <c r="AC74">
        <f>SUM(AC2:AC71)</f>
        <v>1044</v>
      </c>
    </row>
    <row r="75" spans="2:31">
      <c r="N75">
        <f>AVERAGE(N2:N71)</f>
        <v>0.58137142857142843</v>
      </c>
      <c r="O75">
        <f>AVERAGE(O2:O71)</f>
        <v>0.45714285714285713</v>
      </c>
      <c r="Q75">
        <f>AVERAGE(Q2:Q71)</f>
        <v>0.31519999999999998</v>
      </c>
      <c r="R75" t="s">
        <v>327</v>
      </c>
      <c r="S75">
        <f>O75+JJ!N135</f>
        <v>3.3263736263736265</v>
      </c>
      <c r="T75">
        <f>AVERAGE(T2:T71)</f>
        <v>0.72711864406779669</v>
      </c>
      <c r="W75">
        <f>AVERAGE(W2:W71)</f>
        <v>11.257142857142858</v>
      </c>
      <c r="X75">
        <f>AVERAGE(X2:X71)</f>
        <v>1.8714285714285714</v>
      </c>
      <c r="Y75">
        <f>AVERAGE(Y2:Y71)</f>
        <v>0.42857142857142855</v>
      </c>
      <c r="Z75">
        <f>AVERAGE(Z2:Z71)</f>
        <v>1.0857142857142856</v>
      </c>
      <c r="AA75">
        <f>AVERAGE(AA2:AA71)</f>
        <v>1.8142857142857143</v>
      </c>
      <c r="AC75">
        <f>AVERAGE(AC2:AC71)</f>
        <v>14.914285714285715</v>
      </c>
    </row>
    <row r="76" spans="2:31">
      <c r="N76">
        <f>N73/N75</f>
        <v>0.34229793197031438</v>
      </c>
      <c r="O76">
        <f>O73/O75</f>
        <v>1.7611253504506714</v>
      </c>
      <c r="Q76">
        <f>Q73/Q75</f>
        <v>1.2295404483260244</v>
      </c>
      <c r="R76" t="s">
        <v>398</v>
      </c>
      <c r="S76">
        <f>U72/S75</f>
        <v>0.56120907044921475</v>
      </c>
      <c r="T76">
        <f>T73/T75</f>
        <v>0.46142725815328972</v>
      </c>
      <c r="W76">
        <f>W73/W75</f>
        <v>0.38360994172404217</v>
      </c>
      <c r="X76">
        <f>X73/X75</f>
        <v>0.92957543162030809</v>
      </c>
      <c r="Y76">
        <f>Y73/Y75</f>
        <v>1.5563490039905004</v>
      </c>
      <c r="Z76">
        <f>Z73/Z75</f>
        <v>1.1727515765872207</v>
      </c>
      <c r="AA76">
        <f>AA73/AA75</f>
        <v>0.74120381729062723</v>
      </c>
      <c r="AC76">
        <f>AC73/AC75</f>
        <v>0.47217850473379597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2AAA-8AC0-4698-B291-2632DD8D8D10}">
  <dimension ref="B1:AE72"/>
  <sheetViews>
    <sheetView topLeftCell="A15" workbookViewId="0">
      <selection activeCell="X71" sqref="X71"/>
    </sheetView>
  </sheetViews>
  <sheetFormatPr defaultRowHeight="14.5"/>
  <sheetData>
    <row r="1" spans="2:31">
      <c r="B1" s="37" t="s">
        <v>51</v>
      </c>
      <c r="C1" t="s">
        <v>52</v>
      </c>
      <c r="D1" t="s">
        <v>53</v>
      </c>
      <c r="E1" t="s">
        <v>54</v>
      </c>
      <c r="F1" t="s">
        <v>55</v>
      </c>
      <c r="H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</row>
    <row r="2" spans="2:31">
      <c r="B2" s="37">
        <v>1</v>
      </c>
      <c r="C2">
        <v>1</v>
      </c>
      <c r="D2" s="38">
        <v>43761</v>
      </c>
      <c r="E2" t="s">
        <v>330</v>
      </c>
      <c r="F2" t="s">
        <v>36</v>
      </c>
      <c r="H2" t="s">
        <v>15</v>
      </c>
      <c r="I2" t="s">
        <v>4</v>
      </c>
      <c r="J2">
        <v>1</v>
      </c>
      <c r="K2" s="40">
        <v>1.5756944444444445</v>
      </c>
      <c r="L2">
        <v>10</v>
      </c>
      <c r="M2">
        <v>21</v>
      </c>
      <c r="N2">
        <v>0.47599999999999998</v>
      </c>
      <c r="O2">
        <v>3</v>
      </c>
      <c r="P2">
        <v>10</v>
      </c>
      <c r="Q2">
        <v>0.3</v>
      </c>
      <c r="R2">
        <v>9</v>
      </c>
      <c r="S2">
        <v>10</v>
      </c>
      <c r="T2">
        <v>0.9</v>
      </c>
      <c r="U2">
        <v>1</v>
      </c>
      <c r="V2">
        <v>3</v>
      </c>
      <c r="W2">
        <v>4</v>
      </c>
      <c r="X2">
        <v>8</v>
      </c>
      <c r="Y2">
        <v>1</v>
      </c>
      <c r="Z2">
        <v>0</v>
      </c>
      <c r="AA2">
        <v>3</v>
      </c>
      <c r="AB2">
        <v>3</v>
      </c>
      <c r="AC2">
        <v>32</v>
      </c>
      <c r="AD2">
        <v>24.9</v>
      </c>
      <c r="AE2">
        <v>0</v>
      </c>
    </row>
    <row r="3" spans="2:31">
      <c r="B3" s="37">
        <v>2</v>
      </c>
      <c r="C3">
        <v>2</v>
      </c>
      <c r="D3" s="38">
        <v>43763</v>
      </c>
      <c r="E3" t="s">
        <v>331</v>
      </c>
      <c r="F3" t="s">
        <v>36</v>
      </c>
      <c r="G3" t="s">
        <v>2</v>
      </c>
      <c r="H3" t="s">
        <v>105</v>
      </c>
      <c r="I3" t="s">
        <v>118</v>
      </c>
      <c r="J3">
        <v>1</v>
      </c>
      <c r="K3" s="40">
        <v>1.4180555555555554</v>
      </c>
      <c r="L3">
        <v>12</v>
      </c>
      <c r="M3">
        <v>20</v>
      </c>
      <c r="N3">
        <v>0.6</v>
      </c>
      <c r="O3">
        <v>3</v>
      </c>
      <c r="P3">
        <v>7</v>
      </c>
      <c r="Q3">
        <v>0.42899999999999999</v>
      </c>
      <c r="R3">
        <v>8</v>
      </c>
      <c r="S3">
        <v>8</v>
      </c>
      <c r="T3">
        <v>1</v>
      </c>
      <c r="U3">
        <v>0</v>
      </c>
      <c r="V3">
        <v>5</v>
      </c>
      <c r="W3">
        <v>5</v>
      </c>
      <c r="X3">
        <v>5</v>
      </c>
      <c r="Y3">
        <v>3</v>
      </c>
      <c r="Z3">
        <v>0</v>
      </c>
      <c r="AA3">
        <v>3</v>
      </c>
      <c r="AB3">
        <v>4</v>
      </c>
      <c r="AC3">
        <v>35</v>
      </c>
      <c r="AD3">
        <v>29.2</v>
      </c>
      <c r="AE3">
        <v>23</v>
      </c>
    </row>
    <row r="4" spans="2:31">
      <c r="B4" s="37">
        <v>3</v>
      </c>
      <c r="C4">
        <v>3</v>
      </c>
      <c r="D4" s="38">
        <v>43765</v>
      </c>
      <c r="E4" t="s">
        <v>332</v>
      </c>
      <c r="F4" t="s">
        <v>36</v>
      </c>
      <c r="G4" t="s">
        <v>2</v>
      </c>
      <c r="H4" t="s">
        <v>6</v>
      </c>
      <c r="I4" t="s">
        <v>106</v>
      </c>
      <c r="J4">
        <v>1</v>
      </c>
      <c r="K4" s="40">
        <v>1.5999999999999999</v>
      </c>
      <c r="L4">
        <v>10</v>
      </c>
      <c r="M4">
        <v>20</v>
      </c>
      <c r="N4">
        <v>0.5</v>
      </c>
      <c r="O4">
        <v>1</v>
      </c>
      <c r="P4">
        <v>7</v>
      </c>
      <c r="Q4">
        <v>0.14299999999999999</v>
      </c>
      <c r="R4">
        <v>7</v>
      </c>
      <c r="S4">
        <v>9</v>
      </c>
      <c r="T4">
        <v>0.77800000000000002</v>
      </c>
      <c r="U4">
        <v>0</v>
      </c>
      <c r="V4">
        <v>3</v>
      </c>
      <c r="W4">
        <v>3</v>
      </c>
      <c r="X4">
        <v>5</v>
      </c>
      <c r="Y4">
        <v>1</v>
      </c>
      <c r="Z4">
        <v>1</v>
      </c>
      <c r="AA4">
        <v>2</v>
      </c>
      <c r="AB4">
        <v>3</v>
      </c>
      <c r="AC4">
        <v>28</v>
      </c>
      <c r="AD4">
        <v>20.100000000000001</v>
      </c>
      <c r="AE4">
        <v>-1</v>
      </c>
    </row>
    <row r="5" spans="2:31">
      <c r="B5" s="37">
        <v>4</v>
      </c>
      <c r="C5">
        <v>4</v>
      </c>
      <c r="D5" s="38">
        <v>43766</v>
      </c>
      <c r="E5" t="s">
        <v>333</v>
      </c>
      <c r="F5" t="s">
        <v>36</v>
      </c>
      <c r="G5" t="s">
        <v>2</v>
      </c>
      <c r="H5" t="s">
        <v>120</v>
      </c>
      <c r="I5" t="s">
        <v>10</v>
      </c>
      <c r="J5">
        <v>1</v>
      </c>
      <c r="K5" s="40">
        <v>1.6166666666666665</v>
      </c>
      <c r="L5">
        <v>9</v>
      </c>
      <c r="M5">
        <v>28</v>
      </c>
      <c r="N5">
        <v>0.32100000000000001</v>
      </c>
      <c r="O5">
        <v>3</v>
      </c>
      <c r="P5">
        <v>10</v>
      </c>
      <c r="Q5">
        <v>0.3</v>
      </c>
      <c r="R5">
        <v>7</v>
      </c>
      <c r="S5">
        <v>8</v>
      </c>
      <c r="T5">
        <v>0.875</v>
      </c>
      <c r="U5">
        <v>0</v>
      </c>
      <c r="V5">
        <v>9</v>
      </c>
      <c r="W5">
        <v>9</v>
      </c>
      <c r="X5">
        <v>7</v>
      </c>
      <c r="Y5">
        <v>0</v>
      </c>
      <c r="Z5">
        <v>2</v>
      </c>
      <c r="AA5">
        <v>1</v>
      </c>
      <c r="AB5">
        <v>3</v>
      </c>
      <c r="AC5">
        <v>28</v>
      </c>
      <c r="AD5">
        <v>18.399999999999999</v>
      </c>
      <c r="AE5">
        <v>4</v>
      </c>
    </row>
    <row r="6" spans="2:31">
      <c r="B6" s="37">
        <v>5</v>
      </c>
      <c r="C6">
        <v>5</v>
      </c>
      <c r="D6" s="38">
        <v>43768</v>
      </c>
      <c r="E6" t="s">
        <v>334</v>
      </c>
      <c r="F6" t="s">
        <v>36</v>
      </c>
      <c r="G6" t="s">
        <v>2</v>
      </c>
      <c r="H6" t="s">
        <v>18</v>
      </c>
      <c r="I6" t="s">
        <v>40</v>
      </c>
      <c r="J6">
        <v>1</v>
      </c>
      <c r="K6" s="40">
        <v>1.5916666666666668</v>
      </c>
      <c r="L6">
        <v>7</v>
      </c>
      <c r="M6">
        <v>19</v>
      </c>
      <c r="N6">
        <v>0.36799999999999999</v>
      </c>
      <c r="O6">
        <v>4</v>
      </c>
      <c r="P6">
        <v>9</v>
      </c>
      <c r="Q6">
        <v>0.44400000000000001</v>
      </c>
      <c r="R6">
        <v>5</v>
      </c>
      <c r="S6">
        <v>6</v>
      </c>
      <c r="T6">
        <v>0.83299999999999996</v>
      </c>
      <c r="U6">
        <v>1</v>
      </c>
      <c r="V6">
        <v>6</v>
      </c>
      <c r="W6">
        <v>7</v>
      </c>
      <c r="X6">
        <v>13</v>
      </c>
      <c r="Y6">
        <v>2</v>
      </c>
      <c r="Z6">
        <v>0</v>
      </c>
      <c r="AA6">
        <v>1</v>
      </c>
      <c r="AB6">
        <v>2</v>
      </c>
      <c r="AC6">
        <v>23</v>
      </c>
      <c r="AD6">
        <v>23.9</v>
      </c>
      <c r="AE6">
        <v>9</v>
      </c>
    </row>
    <row r="7" spans="2:31">
      <c r="B7" s="37">
        <v>6</v>
      </c>
      <c r="C7">
        <v>6</v>
      </c>
      <c r="D7" s="38">
        <v>43771</v>
      </c>
      <c r="E7" t="s">
        <v>335</v>
      </c>
      <c r="F7" t="s">
        <v>36</v>
      </c>
      <c r="H7" t="s">
        <v>90</v>
      </c>
      <c r="I7" t="s">
        <v>156</v>
      </c>
      <c r="J7">
        <v>1</v>
      </c>
      <c r="K7" s="40">
        <v>1.627777777777778</v>
      </c>
      <c r="L7">
        <v>11</v>
      </c>
      <c r="M7">
        <v>16</v>
      </c>
      <c r="N7">
        <v>0.68799999999999994</v>
      </c>
      <c r="O7">
        <v>8</v>
      </c>
      <c r="P7">
        <v>11</v>
      </c>
      <c r="Q7">
        <v>0.72699999999999998</v>
      </c>
      <c r="R7">
        <v>3</v>
      </c>
      <c r="S7">
        <v>3</v>
      </c>
      <c r="T7">
        <v>1</v>
      </c>
      <c r="U7">
        <v>0</v>
      </c>
      <c r="V7">
        <v>5</v>
      </c>
      <c r="W7">
        <v>5</v>
      </c>
      <c r="X7">
        <v>9</v>
      </c>
      <c r="Y7">
        <v>2</v>
      </c>
      <c r="Z7">
        <v>0</v>
      </c>
      <c r="AA7">
        <v>7</v>
      </c>
      <c r="AB7">
        <v>1</v>
      </c>
      <c r="AC7">
        <v>33</v>
      </c>
      <c r="AD7">
        <v>28.6</v>
      </c>
      <c r="AE7">
        <v>7</v>
      </c>
    </row>
    <row r="8" spans="2:31">
      <c r="B8" s="37">
        <v>7</v>
      </c>
      <c r="C8">
        <v>7</v>
      </c>
      <c r="D8" s="38">
        <v>43773</v>
      </c>
      <c r="E8" t="s">
        <v>336</v>
      </c>
      <c r="F8" t="s">
        <v>36</v>
      </c>
      <c r="G8" t="s">
        <v>2</v>
      </c>
      <c r="H8" t="s">
        <v>12</v>
      </c>
      <c r="I8" t="s">
        <v>140</v>
      </c>
      <c r="J8">
        <v>1</v>
      </c>
      <c r="K8" s="40">
        <v>1.5541666666666665</v>
      </c>
      <c r="L8">
        <v>15</v>
      </c>
      <c r="M8">
        <v>26</v>
      </c>
      <c r="N8">
        <v>0.57699999999999996</v>
      </c>
      <c r="O8">
        <v>5</v>
      </c>
      <c r="P8">
        <v>13</v>
      </c>
      <c r="Q8">
        <v>0.38500000000000001</v>
      </c>
      <c r="R8">
        <v>4</v>
      </c>
      <c r="S8">
        <v>4</v>
      </c>
      <c r="T8">
        <v>1</v>
      </c>
      <c r="U8">
        <v>1</v>
      </c>
      <c r="V8">
        <v>1</v>
      </c>
      <c r="W8">
        <v>2</v>
      </c>
      <c r="X8">
        <v>4</v>
      </c>
      <c r="Y8">
        <v>0</v>
      </c>
      <c r="Z8">
        <v>1</v>
      </c>
      <c r="AA8">
        <v>1</v>
      </c>
      <c r="AB8">
        <v>0</v>
      </c>
      <c r="AC8">
        <v>39</v>
      </c>
      <c r="AD8">
        <v>30.3</v>
      </c>
      <c r="AE8">
        <v>-11</v>
      </c>
    </row>
    <row r="9" spans="2:31">
      <c r="B9" s="37">
        <v>8</v>
      </c>
      <c r="C9">
        <v>8</v>
      </c>
      <c r="D9" s="38">
        <v>43776</v>
      </c>
      <c r="E9" t="s">
        <v>337</v>
      </c>
      <c r="F9" t="s">
        <v>36</v>
      </c>
      <c r="G9" t="s">
        <v>2</v>
      </c>
      <c r="H9" t="s">
        <v>30</v>
      </c>
      <c r="I9" t="s">
        <v>28</v>
      </c>
      <c r="J9">
        <v>1</v>
      </c>
      <c r="K9" s="40">
        <v>1.5888888888888888</v>
      </c>
      <c r="L9">
        <v>9</v>
      </c>
      <c r="M9">
        <v>23</v>
      </c>
      <c r="N9">
        <v>0.39100000000000001</v>
      </c>
      <c r="O9">
        <v>3</v>
      </c>
      <c r="P9">
        <v>10</v>
      </c>
      <c r="Q9">
        <v>0.3</v>
      </c>
      <c r="R9">
        <v>1</v>
      </c>
      <c r="S9">
        <v>2</v>
      </c>
      <c r="T9">
        <v>0.5</v>
      </c>
      <c r="U9">
        <v>1</v>
      </c>
      <c r="V9">
        <v>5</v>
      </c>
      <c r="W9">
        <v>6</v>
      </c>
      <c r="X9">
        <v>6</v>
      </c>
      <c r="Y9">
        <v>3</v>
      </c>
      <c r="Z9">
        <v>0</v>
      </c>
      <c r="AA9">
        <v>3</v>
      </c>
      <c r="AB9">
        <v>2</v>
      </c>
      <c r="AC9">
        <v>22</v>
      </c>
      <c r="AD9">
        <v>14.7</v>
      </c>
      <c r="AE9">
        <v>-3</v>
      </c>
    </row>
    <row r="10" spans="2:31">
      <c r="B10" s="37">
        <v>9</v>
      </c>
      <c r="C10">
        <v>9</v>
      </c>
      <c r="D10" s="38">
        <v>43777</v>
      </c>
      <c r="E10" t="s">
        <v>338</v>
      </c>
      <c r="F10" t="s">
        <v>36</v>
      </c>
      <c r="H10" t="s">
        <v>20</v>
      </c>
      <c r="I10" t="s">
        <v>47</v>
      </c>
      <c r="J10">
        <v>1</v>
      </c>
      <c r="K10" s="40">
        <v>1.6812500000000001</v>
      </c>
      <c r="L10">
        <v>19</v>
      </c>
      <c r="M10">
        <v>33</v>
      </c>
      <c r="N10">
        <v>0.57599999999999996</v>
      </c>
      <c r="O10">
        <v>7</v>
      </c>
      <c r="P10">
        <v>16</v>
      </c>
      <c r="Q10">
        <v>0.438</v>
      </c>
      <c r="R10">
        <v>15</v>
      </c>
      <c r="S10">
        <v>15</v>
      </c>
      <c r="T10">
        <v>1</v>
      </c>
      <c r="U10">
        <v>0</v>
      </c>
      <c r="V10">
        <v>4</v>
      </c>
      <c r="W10">
        <v>4</v>
      </c>
      <c r="X10">
        <v>5</v>
      </c>
      <c r="Y10">
        <v>0</v>
      </c>
      <c r="Z10">
        <v>0</v>
      </c>
      <c r="AA10">
        <v>2</v>
      </c>
      <c r="AB10">
        <v>1</v>
      </c>
      <c r="AC10">
        <v>60</v>
      </c>
      <c r="AD10">
        <v>46.8</v>
      </c>
      <c r="AE10">
        <v>4</v>
      </c>
    </row>
    <row r="11" spans="2:31">
      <c r="B11" s="37">
        <v>10</v>
      </c>
      <c r="C11">
        <v>10</v>
      </c>
      <c r="D11" s="38">
        <v>43779</v>
      </c>
      <c r="E11" t="s">
        <v>339</v>
      </c>
      <c r="F11" t="s">
        <v>36</v>
      </c>
      <c r="H11" t="s">
        <v>158</v>
      </c>
      <c r="I11" t="s">
        <v>37</v>
      </c>
      <c r="J11">
        <v>1</v>
      </c>
      <c r="K11" s="40">
        <v>1.84375</v>
      </c>
      <c r="L11">
        <v>8</v>
      </c>
      <c r="M11">
        <v>17</v>
      </c>
      <c r="N11">
        <v>0.47099999999999997</v>
      </c>
      <c r="O11">
        <v>3</v>
      </c>
      <c r="P11">
        <v>9</v>
      </c>
      <c r="Q11">
        <v>0.33300000000000002</v>
      </c>
      <c r="R11">
        <v>11</v>
      </c>
      <c r="S11">
        <v>12</v>
      </c>
      <c r="T11">
        <v>0.91700000000000004</v>
      </c>
      <c r="U11">
        <v>1</v>
      </c>
      <c r="V11">
        <v>6</v>
      </c>
      <c r="W11">
        <v>7</v>
      </c>
      <c r="X11">
        <v>6</v>
      </c>
      <c r="Y11">
        <v>1</v>
      </c>
      <c r="Z11">
        <v>1</v>
      </c>
      <c r="AA11">
        <v>4</v>
      </c>
      <c r="AB11">
        <v>2</v>
      </c>
      <c r="AC11">
        <v>30</v>
      </c>
      <c r="AD11">
        <v>24.5</v>
      </c>
      <c r="AE11">
        <v>7</v>
      </c>
    </row>
    <row r="12" spans="2:31">
      <c r="B12" s="37">
        <v>11</v>
      </c>
      <c r="C12">
        <v>11</v>
      </c>
      <c r="D12" s="38">
        <v>43781</v>
      </c>
      <c r="E12" t="s">
        <v>340</v>
      </c>
      <c r="F12" t="s">
        <v>36</v>
      </c>
      <c r="G12" t="s">
        <v>2</v>
      </c>
      <c r="H12" t="s">
        <v>105</v>
      </c>
      <c r="I12" t="s">
        <v>4</v>
      </c>
      <c r="J12">
        <v>1</v>
      </c>
      <c r="K12" s="40">
        <v>1.565277777777778</v>
      </c>
      <c r="L12">
        <v>6</v>
      </c>
      <c r="M12">
        <v>10</v>
      </c>
      <c r="N12">
        <v>0.6</v>
      </c>
      <c r="O12">
        <v>2</v>
      </c>
      <c r="P12">
        <v>5</v>
      </c>
      <c r="Q12">
        <v>0.4</v>
      </c>
      <c r="R12">
        <v>13</v>
      </c>
      <c r="S12">
        <v>14</v>
      </c>
      <c r="T12">
        <v>0.92900000000000005</v>
      </c>
      <c r="U12">
        <v>0</v>
      </c>
      <c r="V12">
        <v>4</v>
      </c>
      <c r="W12">
        <v>4</v>
      </c>
      <c r="X12">
        <v>5</v>
      </c>
      <c r="Y12">
        <v>2</v>
      </c>
      <c r="Z12">
        <v>1</v>
      </c>
      <c r="AA12">
        <v>5</v>
      </c>
      <c r="AB12">
        <v>1</v>
      </c>
      <c r="AC12">
        <v>27</v>
      </c>
      <c r="AD12">
        <v>24</v>
      </c>
      <c r="AE12">
        <v>-11</v>
      </c>
    </row>
    <row r="13" spans="2:31">
      <c r="B13" s="37">
        <v>12</v>
      </c>
      <c r="C13">
        <v>12</v>
      </c>
      <c r="D13" s="38">
        <v>43782</v>
      </c>
      <c r="E13" t="s">
        <v>341</v>
      </c>
      <c r="F13" t="s">
        <v>36</v>
      </c>
      <c r="H13" t="s">
        <v>3</v>
      </c>
      <c r="I13" t="s">
        <v>4</v>
      </c>
      <c r="J13">
        <v>1</v>
      </c>
      <c r="K13" s="40">
        <v>1.5395833333333335</v>
      </c>
      <c r="L13">
        <v>2</v>
      </c>
      <c r="M13">
        <v>12</v>
      </c>
      <c r="N13">
        <v>0.16700000000000001</v>
      </c>
      <c r="O13">
        <v>2</v>
      </c>
      <c r="P13">
        <v>7</v>
      </c>
      <c r="Q13">
        <v>0.28599999999999998</v>
      </c>
      <c r="R13">
        <v>3</v>
      </c>
      <c r="S13">
        <v>3</v>
      </c>
      <c r="T13">
        <v>1</v>
      </c>
      <c r="U13">
        <v>0</v>
      </c>
      <c r="V13">
        <v>1</v>
      </c>
      <c r="W13">
        <v>1</v>
      </c>
      <c r="X13">
        <v>10</v>
      </c>
      <c r="Y13">
        <v>0</v>
      </c>
      <c r="Z13">
        <v>2</v>
      </c>
      <c r="AA13">
        <v>2</v>
      </c>
      <c r="AB13">
        <v>3</v>
      </c>
      <c r="AC13">
        <v>9</v>
      </c>
      <c r="AD13">
        <v>6.9</v>
      </c>
      <c r="AE13">
        <v>-13</v>
      </c>
    </row>
    <row r="14" spans="2:31">
      <c r="B14" s="37">
        <v>13</v>
      </c>
      <c r="C14">
        <v>13</v>
      </c>
      <c r="D14" s="38">
        <v>43785</v>
      </c>
      <c r="E14" t="s">
        <v>342</v>
      </c>
      <c r="F14" t="s">
        <v>36</v>
      </c>
      <c r="G14" t="s">
        <v>2</v>
      </c>
      <c r="H14" t="s">
        <v>120</v>
      </c>
      <c r="I14" t="s">
        <v>26</v>
      </c>
      <c r="J14">
        <v>1</v>
      </c>
      <c r="K14" s="40">
        <v>1.6798611111111112</v>
      </c>
      <c r="L14">
        <v>4</v>
      </c>
      <c r="M14">
        <v>19</v>
      </c>
      <c r="N14">
        <v>0.21099999999999999</v>
      </c>
      <c r="O14">
        <v>1</v>
      </c>
      <c r="P14">
        <v>9</v>
      </c>
      <c r="Q14">
        <v>0.111</v>
      </c>
      <c r="R14">
        <v>13</v>
      </c>
      <c r="S14">
        <v>13</v>
      </c>
      <c r="T14">
        <v>1</v>
      </c>
      <c r="U14">
        <v>2</v>
      </c>
      <c r="V14">
        <v>4</v>
      </c>
      <c r="W14">
        <v>6</v>
      </c>
      <c r="X14">
        <v>6</v>
      </c>
      <c r="Y14">
        <v>1</v>
      </c>
      <c r="Z14">
        <v>0</v>
      </c>
      <c r="AA14">
        <v>2</v>
      </c>
      <c r="AB14">
        <v>3</v>
      </c>
      <c r="AC14">
        <v>22</v>
      </c>
      <c r="AD14">
        <v>14.9</v>
      </c>
      <c r="AE14">
        <v>18</v>
      </c>
    </row>
    <row r="15" spans="2:31">
      <c r="B15" s="37">
        <v>14</v>
      </c>
      <c r="C15">
        <v>14</v>
      </c>
      <c r="D15" s="38">
        <v>43787</v>
      </c>
      <c r="E15" t="s">
        <v>343</v>
      </c>
      <c r="F15" t="s">
        <v>36</v>
      </c>
      <c r="G15" t="s">
        <v>2</v>
      </c>
      <c r="H15" t="s">
        <v>9</v>
      </c>
      <c r="I15" t="s">
        <v>291</v>
      </c>
      <c r="J15">
        <v>1</v>
      </c>
      <c r="K15" s="40">
        <v>1.4381944444444443</v>
      </c>
      <c r="L15">
        <v>4</v>
      </c>
      <c r="M15">
        <v>15</v>
      </c>
      <c r="N15">
        <v>0.26700000000000002</v>
      </c>
      <c r="O15">
        <v>1</v>
      </c>
      <c r="P15">
        <v>6</v>
      </c>
      <c r="Q15">
        <v>0.16700000000000001</v>
      </c>
      <c r="R15">
        <v>4</v>
      </c>
      <c r="S15">
        <v>4</v>
      </c>
      <c r="T15">
        <v>1</v>
      </c>
      <c r="U15">
        <v>0</v>
      </c>
      <c r="V15">
        <v>6</v>
      </c>
      <c r="W15">
        <v>6</v>
      </c>
      <c r="X15">
        <v>11</v>
      </c>
      <c r="Y15">
        <v>0</v>
      </c>
      <c r="Z15">
        <v>0</v>
      </c>
      <c r="AA15">
        <v>4</v>
      </c>
      <c r="AB15">
        <v>4</v>
      </c>
      <c r="AC15">
        <v>13</v>
      </c>
      <c r="AD15">
        <v>8</v>
      </c>
      <c r="AE15">
        <v>-19</v>
      </c>
    </row>
    <row r="16" spans="2:31">
      <c r="B16" s="37">
        <v>17</v>
      </c>
      <c r="C16">
        <v>15</v>
      </c>
      <c r="D16" s="38">
        <v>43792</v>
      </c>
      <c r="E16" t="s">
        <v>344</v>
      </c>
      <c r="F16" t="s">
        <v>36</v>
      </c>
      <c r="G16" t="s">
        <v>2</v>
      </c>
      <c r="H16" t="s">
        <v>124</v>
      </c>
      <c r="I16" t="s">
        <v>28</v>
      </c>
      <c r="J16">
        <v>1</v>
      </c>
      <c r="K16" s="40">
        <v>1.5208333333333333</v>
      </c>
      <c r="L16">
        <v>7</v>
      </c>
      <c r="M16">
        <v>20</v>
      </c>
      <c r="N16">
        <v>0.35</v>
      </c>
      <c r="O16">
        <v>4</v>
      </c>
      <c r="P16">
        <v>9</v>
      </c>
      <c r="Q16">
        <v>0.44400000000000001</v>
      </c>
      <c r="R16">
        <v>5</v>
      </c>
      <c r="S16">
        <v>6</v>
      </c>
      <c r="T16">
        <v>0.83299999999999996</v>
      </c>
      <c r="U16">
        <v>3</v>
      </c>
      <c r="V16">
        <v>5</v>
      </c>
      <c r="W16">
        <v>8</v>
      </c>
      <c r="X16">
        <v>8</v>
      </c>
      <c r="Y16">
        <v>0</v>
      </c>
      <c r="Z16">
        <v>1</v>
      </c>
      <c r="AA16">
        <v>4</v>
      </c>
      <c r="AB16">
        <v>2</v>
      </c>
      <c r="AC16">
        <v>23</v>
      </c>
      <c r="AD16">
        <v>16.5</v>
      </c>
      <c r="AE16">
        <v>-5</v>
      </c>
    </row>
    <row r="17" spans="2:31">
      <c r="B17" s="37">
        <v>18</v>
      </c>
      <c r="C17">
        <v>16</v>
      </c>
      <c r="D17" s="38">
        <v>43794</v>
      </c>
      <c r="E17" t="s">
        <v>345</v>
      </c>
      <c r="F17" t="s">
        <v>36</v>
      </c>
      <c r="G17" t="s">
        <v>2</v>
      </c>
      <c r="H17" t="s">
        <v>109</v>
      </c>
      <c r="I17" t="s">
        <v>218</v>
      </c>
      <c r="J17">
        <v>1</v>
      </c>
      <c r="K17" s="40">
        <v>1.1354166666666667</v>
      </c>
      <c r="L17">
        <v>4</v>
      </c>
      <c r="M17">
        <v>10</v>
      </c>
      <c r="N17">
        <v>0.4</v>
      </c>
      <c r="O17">
        <v>1</v>
      </c>
      <c r="P17">
        <v>4</v>
      </c>
      <c r="Q17">
        <v>0.25</v>
      </c>
      <c r="R17">
        <v>4</v>
      </c>
      <c r="S17">
        <v>4</v>
      </c>
      <c r="T17">
        <v>1</v>
      </c>
      <c r="U17">
        <v>0</v>
      </c>
      <c r="V17">
        <v>2</v>
      </c>
      <c r="W17">
        <v>2</v>
      </c>
      <c r="X17">
        <v>12</v>
      </c>
      <c r="Y17">
        <v>2</v>
      </c>
      <c r="Z17">
        <v>0</v>
      </c>
      <c r="AA17">
        <v>1</v>
      </c>
      <c r="AB17">
        <v>0</v>
      </c>
      <c r="AC17">
        <v>13</v>
      </c>
      <c r="AD17">
        <v>17.600000000000001</v>
      </c>
      <c r="AE17">
        <v>12</v>
      </c>
    </row>
    <row r="18" spans="2:31">
      <c r="B18" s="37">
        <v>19</v>
      </c>
      <c r="C18">
        <v>17</v>
      </c>
      <c r="D18" s="38">
        <v>43796</v>
      </c>
      <c r="E18" t="s">
        <v>346</v>
      </c>
      <c r="F18" t="s">
        <v>36</v>
      </c>
      <c r="H18" t="s">
        <v>18</v>
      </c>
      <c r="I18" t="s">
        <v>228</v>
      </c>
      <c r="J18">
        <v>1</v>
      </c>
      <c r="K18" s="40">
        <v>1.2347222222222223</v>
      </c>
      <c r="L18">
        <v>7</v>
      </c>
      <c r="M18">
        <v>15</v>
      </c>
      <c r="N18">
        <v>0.46700000000000003</v>
      </c>
      <c r="O18">
        <v>5</v>
      </c>
      <c r="P18">
        <v>9</v>
      </c>
      <c r="Q18">
        <v>0.55600000000000005</v>
      </c>
      <c r="R18">
        <v>8</v>
      </c>
      <c r="S18">
        <v>8</v>
      </c>
      <c r="T18">
        <v>1</v>
      </c>
      <c r="U18">
        <v>1</v>
      </c>
      <c r="V18">
        <v>4</v>
      </c>
      <c r="W18">
        <v>5</v>
      </c>
      <c r="X18">
        <v>5</v>
      </c>
      <c r="Y18">
        <v>1</v>
      </c>
      <c r="Z18">
        <v>0</v>
      </c>
      <c r="AA18">
        <v>1</v>
      </c>
      <c r="AB18">
        <v>3</v>
      </c>
      <c r="AC18">
        <v>27</v>
      </c>
      <c r="AD18">
        <v>23.5</v>
      </c>
      <c r="AE18">
        <v>28</v>
      </c>
    </row>
    <row r="19" spans="2:31">
      <c r="B19" s="37">
        <v>20</v>
      </c>
      <c r="C19">
        <v>18</v>
      </c>
      <c r="D19" s="38">
        <v>43798</v>
      </c>
      <c r="E19" t="s">
        <v>347</v>
      </c>
      <c r="F19" t="s">
        <v>36</v>
      </c>
      <c r="H19" t="s">
        <v>109</v>
      </c>
      <c r="I19" t="s">
        <v>164</v>
      </c>
      <c r="J19">
        <v>1</v>
      </c>
      <c r="K19" s="40">
        <v>1.528472222222222</v>
      </c>
      <c r="L19">
        <v>9</v>
      </c>
      <c r="M19">
        <v>18</v>
      </c>
      <c r="N19">
        <v>0.5</v>
      </c>
      <c r="O19">
        <v>3</v>
      </c>
      <c r="P19">
        <v>11</v>
      </c>
      <c r="Q19">
        <v>0.27300000000000002</v>
      </c>
      <c r="R19">
        <v>7</v>
      </c>
      <c r="S19">
        <v>9</v>
      </c>
      <c r="T19">
        <v>0.77800000000000002</v>
      </c>
      <c r="U19">
        <v>0</v>
      </c>
      <c r="V19">
        <v>2</v>
      </c>
      <c r="W19">
        <v>2</v>
      </c>
      <c r="X19">
        <v>6</v>
      </c>
      <c r="Y19">
        <v>0</v>
      </c>
      <c r="Z19">
        <v>0</v>
      </c>
      <c r="AA19">
        <v>4</v>
      </c>
      <c r="AB19">
        <v>1</v>
      </c>
      <c r="AC19">
        <v>28</v>
      </c>
      <c r="AD19">
        <v>18.600000000000001</v>
      </c>
      <c r="AE19">
        <v>-4</v>
      </c>
    </row>
    <row r="20" spans="2:31">
      <c r="B20" s="37">
        <v>21</v>
      </c>
      <c r="C20">
        <v>19</v>
      </c>
      <c r="D20" s="38">
        <v>43802</v>
      </c>
      <c r="E20" t="s">
        <v>348</v>
      </c>
      <c r="F20" t="s">
        <v>36</v>
      </c>
      <c r="G20" t="s">
        <v>2</v>
      </c>
      <c r="H20" t="s">
        <v>30</v>
      </c>
      <c r="I20" t="s">
        <v>349</v>
      </c>
      <c r="J20">
        <v>1</v>
      </c>
      <c r="K20" s="40">
        <v>1.2458333333333333</v>
      </c>
      <c r="L20">
        <v>5</v>
      </c>
      <c r="M20">
        <v>15</v>
      </c>
      <c r="N20">
        <v>0.33300000000000002</v>
      </c>
      <c r="O20">
        <v>2</v>
      </c>
      <c r="P20">
        <v>9</v>
      </c>
      <c r="Q20">
        <v>0.222</v>
      </c>
      <c r="R20">
        <v>4</v>
      </c>
      <c r="S20">
        <v>5</v>
      </c>
      <c r="T20">
        <v>0.8</v>
      </c>
      <c r="U20">
        <v>0</v>
      </c>
      <c r="V20">
        <v>2</v>
      </c>
      <c r="W20">
        <v>2</v>
      </c>
      <c r="X20">
        <v>7</v>
      </c>
      <c r="Y20">
        <v>1</v>
      </c>
      <c r="Z20">
        <v>0</v>
      </c>
      <c r="AA20">
        <v>2</v>
      </c>
      <c r="AB20">
        <v>2</v>
      </c>
      <c r="AC20">
        <v>16</v>
      </c>
      <c r="AD20">
        <v>10.8</v>
      </c>
      <c r="AE20">
        <v>-13</v>
      </c>
    </row>
    <row r="21" spans="2:31">
      <c r="B21" s="37">
        <v>22</v>
      </c>
      <c r="C21">
        <v>20</v>
      </c>
      <c r="D21" s="38">
        <v>43803</v>
      </c>
      <c r="E21" t="s">
        <v>350</v>
      </c>
      <c r="F21" t="s">
        <v>36</v>
      </c>
      <c r="H21" t="s">
        <v>105</v>
      </c>
      <c r="I21" t="s">
        <v>37</v>
      </c>
      <c r="J21">
        <v>1</v>
      </c>
      <c r="K21" s="40">
        <v>1.5604166666666668</v>
      </c>
      <c r="L21">
        <v>7</v>
      </c>
      <c r="M21">
        <v>12</v>
      </c>
      <c r="N21">
        <v>0.58299999999999996</v>
      </c>
      <c r="O21">
        <v>4</v>
      </c>
      <c r="P21">
        <v>6</v>
      </c>
      <c r="Q21">
        <v>0.66700000000000004</v>
      </c>
      <c r="R21">
        <v>6</v>
      </c>
      <c r="S21">
        <v>7</v>
      </c>
      <c r="T21">
        <v>0.85699999999999998</v>
      </c>
      <c r="U21">
        <v>0</v>
      </c>
      <c r="V21">
        <v>4</v>
      </c>
      <c r="W21">
        <v>4</v>
      </c>
      <c r="X21">
        <v>10</v>
      </c>
      <c r="Y21">
        <v>2</v>
      </c>
      <c r="Z21">
        <v>1</v>
      </c>
      <c r="AA21">
        <v>4</v>
      </c>
      <c r="AB21">
        <v>2</v>
      </c>
      <c r="AC21">
        <v>24</v>
      </c>
      <c r="AD21">
        <v>24.1</v>
      </c>
      <c r="AE21">
        <v>14</v>
      </c>
    </row>
    <row r="22" spans="2:31">
      <c r="B22" s="37">
        <v>23</v>
      </c>
      <c r="C22">
        <v>21</v>
      </c>
      <c r="D22" s="38">
        <v>43805</v>
      </c>
      <c r="E22" t="s">
        <v>351</v>
      </c>
      <c r="F22" t="s">
        <v>36</v>
      </c>
      <c r="H22" t="s">
        <v>46</v>
      </c>
      <c r="I22" t="s">
        <v>144</v>
      </c>
      <c r="J22">
        <v>1</v>
      </c>
      <c r="K22" s="40">
        <v>1.6972222222222222</v>
      </c>
      <c r="L22">
        <v>9</v>
      </c>
      <c r="M22">
        <v>18</v>
      </c>
      <c r="N22">
        <v>0.5</v>
      </c>
      <c r="O22">
        <v>2</v>
      </c>
      <c r="P22">
        <v>8</v>
      </c>
      <c r="Q22">
        <v>0.25</v>
      </c>
      <c r="R22">
        <v>9</v>
      </c>
      <c r="S22">
        <v>11</v>
      </c>
      <c r="T22">
        <v>0.81799999999999995</v>
      </c>
      <c r="U22">
        <v>0</v>
      </c>
      <c r="V22">
        <v>7</v>
      </c>
      <c r="W22">
        <v>7</v>
      </c>
      <c r="X22">
        <v>8</v>
      </c>
      <c r="Y22">
        <v>0</v>
      </c>
      <c r="Z22">
        <v>0</v>
      </c>
      <c r="AA22">
        <v>4</v>
      </c>
      <c r="AB22">
        <v>0</v>
      </c>
      <c r="AC22">
        <v>29</v>
      </c>
      <c r="AD22">
        <v>22.9</v>
      </c>
      <c r="AE22">
        <v>-10</v>
      </c>
    </row>
    <row r="23" spans="2:31">
      <c r="B23" s="37">
        <v>24</v>
      </c>
      <c r="C23">
        <v>22</v>
      </c>
      <c r="D23" s="38">
        <v>43807</v>
      </c>
      <c r="E23" t="s">
        <v>352</v>
      </c>
      <c r="F23" t="s">
        <v>36</v>
      </c>
      <c r="H23" t="s">
        <v>18</v>
      </c>
      <c r="I23" t="s">
        <v>130</v>
      </c>
      <c r="J23">
        <v>1</v>
      </c>
      <c r="K23" s="40">
        <v>1.6069444444444445</v>
      </c>
      <c r="L23">
        <v>8</v>
      </c>
      <c r="M23">
        <v>24</v>
      </c>
      <c r="N23">
        <v>0.33300000000000002</v>
      </c>
      <c r="O23">
        <v>2</v>
      </c>
      <c r="P23">
        <v>12</v>
      </c>
      <c r="Q23">
        <v>0.16700000000000001</v>
      </c>
      <c r="R23">
        <v>8</v>
      </c>
      <c r="S23">
        <v>8</v>
      </c>
      <c r="T23">
        <v>1</v>
      </c>
      <c r="U23">
        <v>0</v>
      </c>
      <c r="V23">
        <v>3</v>
      </c>
      <c r="W23">
        <v>3</v>
      </c>
      <c r="X23">
        <v>7</v>
      </c>
      <c r="Y23">
        <v>1</v>
      </c>
      <c r="Z23">
        <v>0</v>
      </c>
      <c r="AA23">
        <v>3</v>
      </c>
      <c r="AB23">
        <v>3</v>
      </c>
      <c r="AC23">
        <v>26</v>
      </c>
      <c r="AD23">
        <v>15</v>
      </c>
      <c r="AE23">
        <v>-9</v>
      </c>
    </row>
    <row r="24" spans="2:31">
      <c r="B24" s="37">
        <v>25</v>
      </c>
      <c r="C24">
        <v>23</v>
      </c>
      <c r="D24" s="38">
        <v>43809</v>
      </c>
      <c r="E24" t="s">
        <v>353</v>
      </c>
      <c r="F24" t="s">
        <v>36</v>
      </c>
      <c r="H24" t="s">
        <v>111</v>
      </c>
      <c r="I24" t="s">
        <v>127</v>
      </c>
      <c r="J24">
        <v>1</v>
      </c>
      <c r="K24" s="40">
        <v>1.2076388888888889</v>
      </c>
      <c r="L24">
        <v>9</v>
      </c>
      <c r="M24">
        <v>15</v>
      </c>
      <c r="N24">
        <v>0.6</v>
      </c>
      <c r="O24">
        <v>8</v>
      </c>
      <c r="P24">
        <v>12</v>
      </c>
      <c r="Q24">
        <v>0.66700000000000004</v>
      </c>
      <c r="R24">
        <v>5</v>
      </c>
      <c r="S24">
        <v>5</v>
      </c>
      <c r="T24">
        <v>1</v>
      </c>
      <c r="U24">
        <v>0</v>
      </c>
      <c r="V24">
        <v>2</v>
      </c>
      <c r="W24">
        <v>2</v>
      </c>
      <c r="X24">
        <v>6</v>
      </c>
      <c r="Y24">
        <v>0</v>
      </c>
      <c r="Z24">
        <v>0</v>
      </c>
      <c r="AA24">
        <v>3</v>
      </c>
      <c r="AB24">
        <v>2</v>
      </c>
      <c r="AC24">
        <v>31</v>
      </c>
      <c r="AD24">
        <v>25.1</v>
      </c>
      <c r="AE24">
        <v>28</v>
      </c>
    </row>
    <row r="25" spans="2:31">
      <c r="B25" s="37">
        <v>26</v>
      </c>
      <c r="C25">
        <v>24</v>
      </c>
      <c r="D25" s="38">
        <v>43811</v>
      </c>
      <c r="E25" t="s">
        <v>354</v>
      </c>
      <c r="F25" t="s">
        <v>36</v>
      </c>
      <c r="G25" t="s">
        <v>2</v>
      </c>
      <c r="H25" t="s">
        <v>15</v>
      </c>
      <c r="I25" t="s">
        <v>32</v>
      </c>
      <c r="J25">
        <v>1</v>
      </c>
      <c r="K25" s="40">
        <v>1.5645833333333332</v>
      </c>
      <c r="L25">
        <v>5</v>
      </c>
      <c r="M25">
        <v>16</v>
      </c>
      <c r="N25">
        <v>0.313</v>
      </c>
      <c r="O25">
        <v>2</v>
      </c>
      <c r="P25">
        <v>9</v>
      </c>
      <c r="Q25">
        <v>0.222</v>
      </c>
      <c r="R25">
        <v>1</v>
      </c>
      <c r="S25">
        <v>2</v>
      </c>
      <c r="T25">
        <v>0.5</v>
      </c>
      <c r="U25">
        <v>1</v>
      </c>
      <c r="V25">
        <v>1</v>
      </c>
      <c r="W25">
        <v>2</v>
      </c>
      <c r="X25">
        <v>11</v>
      </c>
      <c r="Y25">
        <v>1</v>
      </c>
      <c r="Z25">
        <v>0</v>
      </c>
      <c r="AA25">
        <v>2</v>
      </c>
      <c r="AB25">
        <v>0</v>
      </c>
      <c r="AC25">
        <v>13</v>
      </c>
      <c r="AD25">
        <v>11.1</v>
      </c>
      <c r="AE25">
        <v>-11</v>
      </c>
    </row>
    <row r="26" spans="2:31">
      <c r="B26" s="37">
        <v>27</v>
      </c>
      <c r="C26">
        <v>25</v>
      </c>
      <c r="D26" s="38">
        <v>43815</v>
      </c>
      <c r="E26" t="s">
        <v>355</v>
      </c>
      <c r="F26" t="s">
        <v>36</v>
      </c>
      <c r="G26" t="s">
        <v>2</v>
      </c>
      <c r="H26" t="s">
        <v>39</v>
      </c>
      <c r="I26" t="s">
        <v>208</v>
      </c>
      <c r="J26">
        <v>1</v>
      </c>
      <c r="K26" s="40">
        <v>1.5326388888888889</v>
      </c>
      <c r="L26">
        <v>9</v>
      </c>
      <c r="M26">
        <v>21</v>
      </c>
      <c r="N26">
        <v>0.42899999999999999</v>
      </c>
      <c r="O26">
        <v>3</v>
      </c>
      <c r="P26">
        <v>8</v>
      </c>
      <c r="Q26">
        <v>0.375</v>
      </c>
      <c r="R26">
        <v>6</v>
      </c>
      <c r="S26">
        <v>7</v>
      </c>
      <c r="T26">
        <v>0.85699999999999998</v>
      </c>
      <c r="U26">
        <v>0</v>
      </c>
      <c r="V26">
        <v>1</v>
      </c>
      <c r="W26">
        <v>1</v>
      </c>
      <c r="X26">
        <v>5</v>
      </c>
      <c r="Y26">
        <v>0</v>
      </c>
      <c r="Z26">
        <v>0</v>
      </c>
      <c r="AA26">
        <v>4</v>
      </c>
      <c r="AB26">
        <v>4</v>
      </c>
      <c r="AC26">
        <v>27</v>
      </c>
      <c r="AD26">
        <v>13.7</v>
      </c>
      <c r="AE26">
        <v>10</v>
      </c>
    </row>
    <row r="27" spans="2:31">
      <c r="B27" s="37">
        <v>28</v>
      </c>
      <c r="C27">
        <v>26</v>
      </c>
      <c r="D27" s="38">
        <v>43817</v>
      </c>
      <c r="E27" t="s">
        <v>356</v>
      </c>
      <c r="F27" t="s">
        <v>36</v>
      </c>
      <c r="H27" t="s">
        <v>12</v>
      </c>
      <c r="I27" t="s">
        <v>118</v>
      </c>
      <c r="J27">
        <v>1</v>
      </c>
      <c r="K27" s="40">
        <v>1.5527777777777778</v>
      </c>
      <c r="L27">
        <v>9</v>
      </c>
      <c r="M27">
        <v>20</v>
      </c>
      <c r="N27">
        <v>0.45</v>
      </c>
      <c r="O27">
        <v>2</v>
      </c>
      <c r="P27">
        <v>8</v>
      </c>
      <c r="Q27">
        <v>0.25</v>
      </c>
      <c r="R27">
        <v>11</v>
      </c>
      <c r="S27">
        <v>13</v>
      </c>
      <c r="T27">
        <v>0.84599999999999997</v>
      </c>
      <c r="U27">
        <v>1</v>
      </c>
      <c r="V27">
        <v>4</v>
      </c>
      <c r="W27">
        <v>5</v>
      </c>
      <c r="X27">
        <v>13</v>
      </c>
      <c r="Y27">
        <v>1</v>
      </c>
      <c r="Z27">
        <v>1</v>
      </c>
      <c r="AA27">
        <v>3</v>
      </c>
      <c r="AB27">
        <v>1</v>
      </c>
      <c r="AC27">
        <v>31</v>
      </c>
      <c r="AD27">
        <v>29.1</v>
      </c>
      <c r="AE27">
        <v>11</v>
      </c>
    </row>
    <row r="28" spans="2:31">
      <c r="B28" s="37">
        <v>29</v>
      </c>
      <c r="C28">
        <v>27</v>
      </c>
      <c r="D28" s="38">
        <v>43819</v>
      </c>
      <c r="E28" t="s">
        <v>357</v>
      </c>
      <c r="F28" t="s">
        <v>36</v>
      </c>
      <c r="H28" t="s">
        <v>92</v>
      </c>
      <c r="I28" t="s">
        <v>16</v>
      </c>
      <c r="J28">
        <v>1</v>
      </c>
      <c r="K28" s="40">
        <v>1.5180555555555555</v>
      </c>
      <c r="L28">
        <v>13</v>
      </c>
      <c r="M28">
        <v>21</v>
      </c>
      <c r="N28">
        <v>0.61899999999999999</v>
      </c>
      <c r="O28">
        <v>7</v>
      </c>
      <c r="P28">
        <v>13</v>
      </c>
      <c r="Q28">
        <v>0.53800000000000003</v>
      </c>
      <c r="R28">
        <v>3</v>
      </c>
      <c r="S28">
        <v>3</v>
      </c>
      <c r="T28">
        <v>1</v>
      </c>
      <c r="U28">
        <v>0</v>
      </c>
      <c r="V28">
        <v>3</v>
      </c>
      <c r="W28">
        <v>3</v>
      </c>
      <c r="X28">
        <v>6</v>
      </c>
      <c r="Y28">
        <v>1</v>
      </c>
      <c r="Z28">
        <v>0</v>
      </c>
      <c r="AA28">
        <v>5</v>
      </c>
      <c r="AB28">
        <v>1</v>
      </c>
      <c r="AC28">
        <v>36</v>
      </c>
      <c r="AD28">
        <v>27.2</v>
      </c>
      <c r="AE28">
        <v>28</v>
      </c>
    </row>
    <row r="29" spans="2:31">
      <c r="B29" s="37">
        <v>30</v>
      </c>
      <c r="C29">
        <v>28</v>
      </c>
      <c r="D29" s="38">
        <v>43820</v>
      </c>
      <c r="E29" t="s">
        <v>358</v>
      </c>
      <c r="F29" t="s">
        <v>36</v>
      </c>
      <c r="H29" t="s">
        <v>94</v>
      </c>
      <c r="I29" t="s">
        <v>113</v>
      </c>
      <c r="J29">
        <v>1</v>
      </c>
      <c r="K29" s="40">
        <v>1.5847222222222221</v>
      </c>
      <c r="L29">
        <v>10</v>
      </c>
      <c r="M29">
        <v>25</v>
      </c>
      <c r="N29">
        <v>0.4</v>
      </c>
      <c r="O29">
        <v>3</v>
      </c>
      <c r="P29">
        <v>12</v>
      </c>
      <c r="Q29">
        <v>0.25</v>
      </c>
      <c r="R29">
        <v>6</v>
      </c>
      <c r="S29">
        <v>9</v>
      </c>
      <c r="T29">
        <v>0.66700000000000004</v>
      </c>
      <c r="U29">
        <v>0</v>
      </c>
      <c r="V29">
        <v>3</v>
      </c>
      <c r="W29">
        <v>3</v>
      </c>
      <c r="X29">
        <v>7</v>
      </c>
      <c r="Y29">
        <v>1</v>
      </c>
      <c r="Z29">
        <v>1</v>
      </c>
      <c r="AA29">
        <v>3</v>
      </c>
      <c r="AB29">
        <v>0</v>
      </c>
      <c r="AC29">
        <v>29</v>
      </c>
      <c r="AD29">
        <v>18.8</v>
      </c>
      <c r="AE29">
        <v>5</v>
      </c>
    </row>
    <row r="30" spans="2:31">
      <c r="B30" s="37">
        <v>31</v>
      </c>
      <c r="C30">
        <v>29</v>
      </c>
      <c r="D30" s="38">
        <v>43822</v>
      </c>
      <c r="E30" t="s">
        <v>359</v>
      </c>
      <c r="F30" t="s">
        <v>36</v>
      </c>
      <c r="H30" t="s">
        <v>1</v>
      </c>
      <c r="I30" t="s">
        <v>4</v>
      </c>
      <c r="J30">
        <v>1</v>
      </c>
      <c r="K30" s="40">
        <v>1.5368055555555555</v>
      </c>
      <c r="L30">
        <v>6</v>
      </c>
      <c r="M30">
        <v>21</v>
      </c>
      <c r="N30">
        <v>0.28599999999999998</v>
      </c>
      <c r="O30">
        <v>0</v>
      </c>
      <c r="P30">
        <v>10</v>
      </c>
      <c r="Q30">
        <v>0</v>
      </c>
      <c r="R30">
        <v>6</v>
      </c>
      <c r="S30">
        <v>6</v>
      </c>
      <c r="T30">
        <v>1</v>
      </c>
      <c r="U30">
        <v>0</v>
      </c>
      <c r="V30">
        <v>3</v>
      </c>
      <c r="W30">
        <v>3</v>
      </c>
      <c r="X30">
        <v>7</v>
      </c>
      <c r="Y30">
        <v>2</v>
      </c>
      <c r="Z30">
        <v>0</v>
      </c>
      <c r="AA30">
        <v>3</v>
      </c>
      <c r="AB30">
        <v>1</v>
      </c>
      <c r="AC30">
        <v>18</v>
      </c>
      <c r="AD30">
        <v>10.1</v>
      </c>
      <c r="AE30">
        <v>-14</v>
      </c>
    </row>
    <row r="31" spans="2:31">
      <c r="B31" s="37">
        <v>32</v>
      </c>
      <c r="C31">
        <v>30</v>
      </c>
      <c r="D31" s="38">
        <v>43825</v>
      </c>
      <c r="E31" t="s">
        <v>360</v>
      </c>
      <c r="F31" t="s">
        <v>36</v>
      </c>
      <c r="G31" t="s">
        <v>2</v>
      </c>
      <c r="H31" t="s">
        <v>42</v>
      </c>
      <c r="I31" t="s">
        <v>28</v>
      </c>
      <c r="J31">
        <v>1</v>
      </c>
      <c r="K31" s="40">
        <v>1.5611111111111111</v>
      </c>
      <c r="L31">
        <v>10</v>
      </c>
      <c r="M31">
        <v>21</v>
      </c>
      <c r="N31">
        <v>0.47599999999999998</v>
      </c>
      <c r="O31">
        <v>7</v>
      </c>
      <c r="P31">
        <v>13</v>
      </c>
      <c r="Q31">
        <v>0.53800000000000003</v>
      </c>
      <c r="R31">
        <v>7</v>
      </c>
      <c r="S31">
        <v>8</v>
      </c>
      <c r="T31">
        <v>0.875</v>
      </c>
      <c r="U31">
        <v>1</v>
      </c>
      <c r="V31">
        <v>3</v>
      </c>
      <c r="W31">
        <v>4</v>
      </c>
      <c r="X31">
        <v>8</v>
      </c>
      <c r="Y31">
        <v>0</v>
      </c>
      <c r="Z31">
        <v>0</v>
      </c>
      <c r="AA31">
        <v>1</v>
      </c>
      <c r="AB31">
        <v>4</v>
      </c>
      <c r="AC31">
        <v>34</v>
      </c>
      <c r="AD31">
        <v>27.5</v>
      </c>
      <c r="AE31">
        <v>-26</v>
      </c>
    </row>
    <row r="32" spans="2:31">
      <c r="B32" s="37">
        <v>33</v>
      </c>
      <c r="C32">
        <v>31</v>
      </c>
      <c r="D32" s="38">
        <v>43827</v>
      </c>
      <c r="E32" t="s">
        <v>361</v>
      </c>
      <c r="F32" t="s">
        <v>36</v>
      </c>
      <c r="H32" t="s">
        <v>46</v>
      </c>
      <c r="I32" t="s">
        <v>4</v>
      </c>
      <c r="J32">
        <v>1</v>
      </c>
      <c r="K32" s="40">
        <v>1.6368055555555554</v>
      </c>
      <c r="L32">
        <v>7</v>
      </c>
      <c r="M32">
        <v>17</v>
      </c>
      <c r="N32">
        <v>0.41199999999999998</v>
      </c>
      <c r="O32">
        <v>4</v>
      </c>
      <c r="P32">
        <v>13</v>
      </c>
      <c r="Q32">
        <v>0.308</v>
      </c>
      <c r="R32">
        <v>13</v>
      </c>
      <c r="S32">
        <v>14</v>
      </c>
      <c r="T32">
        <v>0.92900000000000005</v>
      </c>
      <c r="U32">
        <v>0</v>
      </c>
      <c r="V32">
        <v>2</v>
      </c>
      <c r="W32">
        <v>2</v>
      </c>
      <c r="X32">
        <v>9</v>
      </c>
      <c r="Y32">
        <v>1</v>
      </c>
      <c r="Z32">
        <v>1</v>
      </c>
      <c r="AA32">
        <v>3</v>
      </c>
      <c r="AB32">
        <v>4</v>
      </c>
      <c r="AC32">
        <v>31</v>
      </c>
      <c r="AD32">
        <v>25.5</v>
      </c>
      <c r="AE32">
        <v>-5</v>
      </c>
    </row>
    <row r="33" spans="2:31">
      <c r="B33" s="37">
        <v>34</v>
      </c>
      <c r="C33">
        <v>32</v>
      </c>
      <c r="D33" s="38">
        <v>43829</v>
      </c>
      <c r="E33" t="s">
        <v>362</v>
      </c>
      <c r="F33" t="s">
        <v>36</v>
      </c>
      <c r="H33" t="s">
        <v>39</v>
      </c>
      <c r="I33" t="s">
        <v>28</v>
      </c>
      <c r="J33">
        <v>1</v>
      </c>
      <c r="K33" s="40">
        <v>1.5881944444444445</v>
      </c>
      <c r="L33">
        <v>10</v>
      </c>
      <c r="M33">
        <v>20</v>
      </c>
      <c r="N33">
        <v>0.5</v>
      </c>
      <c r="O33">
        <v>5</v>
      </c>
      <c r="P33">
        <v>12</v>
      </c>
      <c r="Q33">
        <v>0.41699999999999998</v>
      </c>
      <c r="R33">
        <v>8</v>
      </c>
      <c r="S33">
        <v>12</v>
      </c>
      <c r="T33">
        <v>0.66700000000000004</v>
      </c>
      <c r="U33">
        <v>1</v>
      </c>
      <c r="V33">
        <v>4</v>
      </c>
      <c r="W33">
        <v>5</v>
      </c>
      <c r="X33">
        <v>7</v>
      </c>
      <c r="Y33">
        <v>1</v>
      </c>
      <c r="Z33">
        <v>0</v>
      </c>
      <c r="AA33">
        <v>2</v>
      </c>
      <c r="AB33">
        <v>1</v>
      </c>
      <c r="AC33">
        <v>33</v>
      </c>
      <c r="AD33">
        <v>26.8</v>
      </c>
      <c r="AE33">
        <v>3</v>
      </c>
    </row>
    <row r="34" spans="2:31">
      <c r="B34" s="37">
        <v>35</v>
      </c>
      <c r="C34">
        <v>33</v>
      </c>
      <c r="D34" s="38">
        <v>43831</v>
      </c>
      <c r="E34" t="s">
        <v>363</v>
      </c>
      <c r="F34" t="s">
        <v>36</v>
      </c>
      <c r="G34" t="s">
        <v>2</v>
      </c>
      <c r="H34" t="s">
        <v>111</v>
      </c>
      <c r="I34" t="s">
        <v>291</v>
      </c>
      <c r="J34">
        <v>1</v>
      </c>
      <c r="K34" s="40">
        <v>1.4749999999999999</v>
      </c>
      <c r="L34">
        <v>5</v>
      </c>
      <c r="M34">
        <v>20</v>
      </c>
      <c r="N34">
        <v>0.25</v>
      </c>
      <c r="O34">
        <v>1</v>
      </c>
      <c r="P34">
        <v>8</v>
      </c>
      <c r="Q34">
        <v>0.125</v>
      </c>
      <c r="R34">
        <v>0</v>
      </c>
      <c r="S34">
        <v>0</v>
      </c>
      <c r="U34">
        <v>1</v>
      </c>
      <c r="V34">
        <v>9</v>
      </c>
      <c r="W34">
        <v>10</v>
      </c>
      <c r="X34">
        <v>8</v>
      </c>
      <c r="Y34">
        <v>1</v>
      </c>
      <c r="Z34">
        <v>0</v>
      </c>
      <c r="AA34">
        <v>2</v>
      </c>
      <c r="AB34">
        <v>1</v>
      </c>
      <c r="AC34">
        <v>11</v>
      </c>
      <c r="AD34">
        <v>6.6</v>
      </c>
      <c r="AE34">
        <v>-10</v>
      </c>
    </row>
    <row r="35" spans="2:31">
      <c r="B35" s="37">
        <v>36</v>
      </c>
      <c r="C35">
        <v>34</v>
      </c>
      <c r="D35" s="38">
        <v>43833</v>
      </c>
      <c r="E35" t="s">
        <v>364</v>
      </c>
      <c r="F35" t="s">
        <v>36</v>
      </c>
      <c r="G35" t="s">
        <v>2</v>
      </c>
      <c r="H35" t="s">
        <v>148</v>
      </c>
      <c r="I35" t="s">
        <v>171</v>
      </c>
      <c r="J35">
        <v>1</v>
      </c>
      <c r="K35" s="40">
        <v>1.4277777777777778</v>
      </c>
      <c r="L35">
        <v>10</v>
      </c>
      <c r="M35">
        <v>20</v>
      </c>
      <c r="N35">
        <v>0.5</v>
      </c>
      <c r="O35">
        <v>2</v>
      </c>
      <c r="P35">
        <v>6</v>
      </c>
      <c r="Q35">
        <v>0.33300000000000002</v>
      </c>
      <c r="R35">
        <v>13</v>
      </c>
      <c r="S35">
        <v>14</v>
      </c>
      <c r="T35">
        <v>0.92900000000000005</v>
      </c>
      <c r="U35">
        <v>0</v>
      </c>
      <c r="V35">
        <v>3</v>
      </c>
      <c r="W35">
        <v>3</v>
      </c>
      <c r="X35">
        <v>3</v>
      </c>
      <c r="Y35">
        <v>1</v>
      </c>
      <c r="Z35">
        <v>0</v>
      </c>
      <c r="AA35">
        <v>1</v>
      </c>
      <c r="AB35">
        <v>1</v>
      </c>
      <c r="AC35">
        <v>35</v>
      </c>
      <c r="AD35">
        <v>27.2</v>
      </c>
      <c r="AE35">
        <v>29</v>
      </c>
    </row>
    <row r="36" spans="2:31">
      <c r="B36" s="37">
        <v>37</v>
      </c>
      <c r="C36">
        <v>35</v>
      </c>
      <c r="D36" s="38">
        <v>43835</v>
      </c>
      <c r="E36" t="s">
        <v>365</v>
      </c>
      <c r="F36" t="s">
        <v>36</v>
      </c>
      <c r="G36" t="s">
        <v>2</v>
      </c>
      <c r="H36" t="s">
        <v>31</v>
      </c>
      <c r="I36" t="s">
        <v>13</v>
      </c>
      <c r="J36">
        <v>1</v>
      </c>
      <c r="K36" s="40">
        <v>1.7354166666666666</v>
      </c>
      <c r="L36">
        <v>11</v>
      </c>
      <c r="M36">
        <v>22</v>
      </c>
      <c r="N36">
        <v>0.5</v>
      </c>
      <c r="O36">
        <v>6</v>
      </c>
      <c r="P36">
        <v>12</v>
      </c>
      <c r="Q36">
        <v>0.5</v>
      </c>
      <c r="R36">
        <v>6</v>
      </c>
      <c r="S36">
        <v>7</v>
      </c>
      <c r="T36">
        <v>0.85699999999999998</v>
      </c>
      <c r="U36">
        <v>0</v>
      </c>
      <c r="V36">
        <v>1</v>
      </c>
      <c r="W36">
        <v>1</v>
      </c>
      <c r="X36">
        <v>12</v>
      </c>
      <c r="Y36">
        <v>3</v>
      </c>
      <c r="Z36">
        <v>0</v>
      </c>
      <c r="AA36">
        <v>3</v>
      </c>
      <c r="AB36">
        <v>1</v>
      </c>
      <c r="AC36">
        <v>34</v>
      </c>
      <c r="AD36">
        <v>30.9</v>
      </c>
      <c r="AE36">
        <v>-13</v>
      </c>
    </row>
    <row r="37" spans="2:31">
      <c r="B37" s="37">
        <v>38</v>
      </c>
      <c r="C37">
        <v>36</v>
      </c>
      <c r="D37" s="38">
        <v>43837</v>
      </c>
      <c r="E37" t="s">
        <v>366</v>
      </c>
      <c r="F37" t="s">
        <v>36</v>
      </c>
      <c r="G37" t="s">
        <v>2</v>
      </c>
      <c r="H37" t="s">
        <v>3</v>
      </c>
      <c r="I37" t="s">
        <v>106</v>
      </c>
      <c r="J37">
        <v>1</v>
      </c>
      <c r="K37" s="40">
        <v>1.5402777777777779</v>
      </c>
      <c r="L37">
        <v>5</v>
      </c>
      <c r="M37">
        <v>11</v>
      </c>
      <c r="N37">
        <v>0.45500000000000002</v>
      </c>
      <c r="O37">
        <v>4</v>
      </c>
      <c r="P37">
        <v>7</v>
      </c>
      <c r="Q37">
        <v>0.57099999999999995</v>
      </c>
      <c r="R37">
        <v>6</v>
      </c>
      <c r="S37">
        <v>6</v>
      </c>
      <c r="T37">
        <v>1</v>
      </c>
      <c r="U37">
        <v>0</v>
      </c>
      <c r="V37">
        <v>4</v>
      </c>
      <c r="W37">
        <v>4</v>
      </c>
      <c r="X37">
        <v>9</v>
      </c>
      <c r="Y37">
        <v>0</v>
      </c>
      <c r="Z37">
        <v>2</v>
      </c>
      <c r="AA37">
        <v>4</v>
      </c>
      <c r="AB37">
        <v>0</v>
      </c>
      <c r="AC37">
        <v>20</v>
      </c>
      <c r="AD37">
        <v>19.2</v>
      </c>
      <c r="AE37">
        <v>8</v>
      </c>
    </row>
    <row r="38" spans="2:31">
      <c r="B38" s="37">
        <v>39</v>
      </c>
      <c r="C38">
        <v>37</v>
      </c>
      <c r="D38" s="38">
        <v>43839</v>
      </c>
      <c r="E38" t="s">
        <v>367</v>
      </c>
      <c r="F38" t="s">
        <v>36</v>
      </c>
      <c r="G38" t="s">
        <v>2</v>
      </c>
      <c r="H38" t="s">
        <v>94</v>
      </c>
      <c r="I38" t="s">
        <v>178</v>
      </c>
      <c r="J38">
        <v>1</v>
      </c>
      <c r="K38" s="40">
        <v>1.2340277777777777</v>
      </c>
      <c r="L38">
        <v>6</v>
      </c>
      <c r="M38">
        <v>18</v>
      </c>
      <c r="N38">
        <v>0.33300000000000002</v>
      </c>
      <c r="O38">
        <v>3</v>
      </c>
      <c r="P38">
        <v>10</v>
      </c>
      <c r="Q38">
        <v>0.3</v>
      </c>
      <c r="R38">
        <v>5</v>
      </c>
      <c r="S38">
        <v>6</v>
      </c>
      <c r="T38">
        <v>0.83299999999999996</v>
      </c>
      <c r="U38">
        <v>2</v>
      </c>
      <c r="V38">
        <v>2</v>
      </c>
      <c r="W38">
        <v>4</v>
      </c>
      <c r="X38">
        <v>8</v>
      </c>
      <c r="Y38">
        <v>0</v>
      </c>
      <c r="Z38">
        <v>0</v>
      </c>
      <c r="AA38">
        <v>0</v>
      </c>
      <c r="AB38">
        <v>0</v>
      </c>
      <c r="AC38">
        <v>20</v>
      </c>
      <c r="AD38">
        <v>17</v>
      </c>
      <c r="AE38">
        <v>-15</v>
      </c>
    </row>
    <row r="39" spans="2:31">
      <c r="B39" s="37">
        <v>40</v>
      </c>
      <c r="C39">
        <v>38</v>
      </c>
      <c r="D39" s="38">
        <v>43841</v>
      </c>
      <c r="E39" t="s">
        <v>368</v>
      </c>
      <c r="F39" t="s">
        <v>36</v>
      </c>
      <c r="H39" t="s">
        <v>88</v>
      </c>
      <c r="I39" t="s">
        <v>80</v>
      </c>
      <c r="J39">
        <v>1</v>
      </c>
      <c r="K39" s="40">
        <v>1.4590277777777778</v>
      </c>
      <c r="L39">
        <v>10</v>
      </c>
      <c r="M39">
        <v>20</v>
      </c>
      <c r="N39">
        <v>0.5</v>
      </c>
      <c r="O39">
        <v>3</v>
      </c>
      <c r="P39">
        <v>8</v>
      </c>
      <c r="Q39">
        <v>0.375</v>
      </c>
      <c r="R39">
        <v>3</v>
      </c>
      <c r="S39">
        <v>3</v>
      </c>
      <c r="T39">
        <v>1</v>
      </c>
      <c r="U39">
        <v>1</v>
      </c>
      <c r="V39">
        <v>2</v>
      </c>
      <c r="W39">
        <v>3</v>
      </c>
      <c r="X39">
        <v>5</v>
      </c>
      <c r="Y39">
        <v>0</v>
      </c>
      <c r="Z39">
        <v>0</v>
      </c>
      <c r="AA39">
        <v>3</v>
      </c>
      <c r="AB39">
        <v>2</v>
      </c>
      <c r="AC39">
        <v>26</v>
      </c>
      <c r="AD39">
        <v>17</v>
      </c>
      <c r="AE39">
        <v>-12</v>
      </c>
    </row>
    <row r="40" spans="2:31">
      <c r="B40" s="37">
        <v>41</v>
      </c>
      <c r="C40">
        <v>39</v>
      </c>
      <c r="D40" s="38">
        <v>43843</v>
      </c>
      <c r="E40" t="s">
        <v>369</v>
      </c>
      <c r="F40" t="s">
        <v>36</v>
      </c>
      <c r="H40" t="s">
        <v>25</v>
      </c>
      <c r="I40" t="s">
        <v>40</v>
      </c>
      <c r="J40">
        <v>1</v>
      </c>
      <c r="K40" s="40">
        <v>1.4833333333333334</v>
      </c>
      <c r="L40">
        <v>10</v>
      </c>
      <c r="M40">
        <v>16</v>
      </c>
      <c r="N40">
        <v>0.625</v>
      </c>
      <c r="O40">
        <v>5</v>
      </c>
      <c r="P40">
        <v>10</v>
      </c>
      <c r="Q40">
        <v>0.5</v>
      </c>
      <c r="R40">
        <v>5</v>
      </c>
      <c r="S40">
        <v>7</v>
      </c>
      <c r="T40">
        <v>0.71399999999999997</v>
      </c>
      <c r="U40">
        <v>0</v>
      </c>
      <c r="V40">
        <v>3</v>
      </c>
      <c r="W40">
        <v>3</v>
      </c>
      <c r="X40">
        <v>9</v>
      </c>
      <c r="Y40">
        <v>0</v>
      </c>
      <c r="Z40">
        <v>0</v>
      </c>
      <c r="AA40">
        <v>4</v>
      </c>
      <c r="AB40">
        <v>1</v>
      </c>
      <c r="AC40">
        <v>30</v>
      </c>
      <c r="AD40">
        <v>24.8</v>
      </c>
      <c r="AE40">
        <v>-7</v>
      </c>
    </row>
    <row r="41" spans="2:31">
      <c r="B41" s="37">
        <v>42</v>
      </c>
      <c r="C41">
        <v>40</v>
      </c>
      <c r="D41" s="38">
        <v>43845</v>
      </c>
      <c r="E41" t="s">
        <v>370</v>
      </c>
      <c r="F41" t="s">
        <v>36</v>
      </c>
      <c r="G41" t="s">
        <v>2</v>
      </c>
      <c r="H41" t="s">
        <v>9</v>
      </c>
      <c r="I41" t="s">
        <v>118</v>
      </c>
      <c r="J41">
        <v>1</v>
      </c>
      <c r="K41" s="40">
        <v>1.575</v>
      </c>
      <c r="L41">
        <v>8</v>
      </c>
      <c r="M41">
        <v>20</v>
      </c>
      <c r="N41">
        <v>0.4</v>
      </c>
      <c r="O41">
        <v>1</v>
      </c>
      <c r="P41">
        <v>8</v>
      </c>
      <c r="Q41">
        <v>0.125</v>
      </c>
      <c r="R41">
        <v>8</v>
      </c>
      <c r="S41">
        <v>8</v>
      </c>
      <c r="T41">
        <v>1</v>
      </c>
      <c r="U41">
        <v>1</v>
      </c>
      <c r="V41">
        <v>6</v>
      </c>
      <c r="W41">
        <v>7</v>
      </c>
      <c r="X41">
        <v>7</v>
      </c>
      <c r="Y41">
        <v>2</v>
      </c>
      <c r="Z41">
        <v>0</v>
      </c>
      <c r="AA41">
        <v>1</v>
      </c>
      <c r="AB41">
        <v>3</v>
      </c>
      <c r="AC41">
        <v>25</v>
      </c>
      <c r="AD41">
        <v>21.4</v>
      </c>
      <c r="AE41">
        <v>4</v>
      </c>
    </row>
    <row r="42" spans="2:31">
      <c r="B42" s="37">
        <v>43</v>
      </c>
      <c r="C42">
        <v>41</v>
      </c>
      <c r="D42" s="38">
        <v>43847</v>
      </c>
      <c r="E42" t="s">
        <v>371</v>
      </c>
      <c r="F42" t="s">
        <v>36</v>
      </c>
      <c r="G42" t="s">
        <v>2</v>
      </c>
      <c r="H42" t="s">
        <v>6</v>
      </c>
      <c r="I42" t="s">
        <v>4</v>
      </c>
      <c r="J42">
        <v>1</v>
      </c>
      <c r="K42" s="40">
        <v>1.6569444444444443</v>
      </c>
      <c r="L42">
        <v>13</v>
      </c>
      <c r="M42">
        <v>25</v>
      </c>
      <c r="N42">
        <v>0.52</v>
      </c>
      <c r="O42">
        <v>3</v>
      </c>
      <c r="P42">
        <v>10</v>
      </c>
      <c r="Q42">
        <v>0.3</v>
      </c>
      <c r="R42">
        <v>5</v>
      </c>
      <c r="S42">
        <v>7</v>
      </c>
      <c r="T42">
        <v>0.71399999999999997</v>
      </c>
      <c r="U42">
        <v>0</v>
      </c>
      <c r="V42">
        <v>1</v>
      </c>
      <c r="W42">
        <v>1</v>
      </c>
      <c r="X42">
        <v>10</v>
      </c>
      <c r="Y42">
        <v>2</v>
      </c>
      <c r="Z42">
        <v>0</v>
      </c>
      <c r="AA42">
        <v>4</v>
      </c>
      <c r="AB42">
        <v>1</v>
      </c>
      <c r="AC42">
        <v>34</v>
      </c>
      <c r="AD42">
        <v>25.8</v>
      </c>
      <c r="AE42">
        <v>-5</v>
      </c>
    </row>
    <row r="43" spans="2:31">
      <c r="B43" s="37">
        <v>44</v>
      </c>
      <c r="C43">
        <v>42</v>
      </c>
      <c r="D43" s="38">
        <v>43848</v>
      </c>
      <c r="E43" t="s">
        <v>372</v>
      </c>
      <c r="F43" t="s">
        <v>36</v>
      </c>
      <c r="G43" t="s">
        <v>2</v>
      </c>
      <c r="H43" t="s">
        <v>18</v>
      </c>
      <c r="I43" t="s">
        <v>266</v>
      </c>
      <c r="J43">
        <v>1</v>
      </c>
      <c r="K43" s="40">
        <v>1.497222222222222</v>
      </c>
      <c r="L43">
        <v>10</v>
      </c>
      <c r="M43">
        <v>23</v>
      </c>
      <c r="N43">
        <v>0.435</v>
      </c>
      <c r="O43">
        <v>5</v>
      </c>
      <c r="P43">
        <v>12</v>
      </c>
      <c r="Q43">
        <v>0.41699999999999998</v>
      </c>
      <c r="R43">
        <v>9</v>
      </c>
      <c r="S43">
        <v>12</v>
      </c>
      <c r="T43">
        <v>0.75</v>
      </c>
      <c r="U43">
        <v>0</v>
      </c>
      <c r="V43">
        <v>0</v>
      </c>
      <c r="W43">
        <v>0</v>
      </c>
      <c r="X43">
        <v>6</v>
      </c>
      <c r="Y43">
        <v>1</v>
      </c>
      <c r="Z43">
        <v>0</v>
      </c>
      <c r="AA43">
        <v>4</v>
      </c>
      <c r="AB43">
        <v>2</v>
      </c>
      <c r="AC43">
        <v>34</v>
      </c>
      <c r="AD43">
        <v>21.1</v>
      </c>
      <c r="AE43">
        <v>-16</v>
      </c>
    </row>
    <row r="44" spans="2:31">
      <c r="B44" s="37">
        <v>45</v>
      </c>
      <c r="C44">
        <v>43</v>
      </c>
      <c r="D44" s="38">
        <v>43850</v>
      </c>
      <c r="E44" t="s">
        <v>373</v>
      </c>
      <c r="F44" t="s">
        <v>36</v>
      </c>
      <c r="H44" t="s">
        <v>12</v>
      </c>
      <c r="I44" t="s">
        <v>26</v>
      </c>
      <c r="J44">
        <v>1</v>
      </c>
      <c r="K44" s="40">
        <v>1.8805555555555555</v>
      </c>
      <c r="L44">
        <v>17</v>
      </c>
      <c r="M44">
        <v>37</v>
      </c>
      <c r="N44">
        <v>0.45900000000000002</v>
      </c>
      <c r="O44">
        <v>11</v>
      </c>
      <c r="P44">
        <v>20</v>
      </c>
      <c r="Q44">
        <v>0.55000000000000004</v>
      </c>
      <c r="R44">
        <v>16</v>
      </c>
      <c r="S44">
        <v>16</v>
      </c>
      <c r="T44">
        <v>1</v>
      </c>
      <c r="U44">
        <v>0</v>
      </c>
      <c r="V44">
        <v>10</v>
      </c>
      <c r="W44">
        <v>10</v>
      </c>
      <c r="X44">
        <v>7</v>
      </c>
      <c r="Y44">
        <v>1</v>
      </c>
      <c r="Z44">
        <v>0</v>
      </c>
      <c r="AA44">
        <v>2</v>
      </c>
      <c r="AB44">
        <v>1</v>
      </c>
      <c r="AC44">
        <v>61</v>
      </c>
      <c r="AD44">
        <v>48.4</v>
      </c>
      <c r="AE44">
        <v>13</v>
      </c>
    </row>
    <row r="45" spans="2:31">
      <c r="B45" s="37">
        <v>46</v>
      </c>
      <c r="C45">
        <v>44</v>
      </c>
      <c r="D45" s="38">
        <v>43853</v>
      </c>
      <c r="E45" t="s">
        <v>374</v>
      </c>
      <c r="F45" t="s">
        <v>36</v>
      </c>
      <c r="H45" t="s">
        <v>6</v>
      </c>
      <c r="I45" t="s">
        <v>4</v>
      </c>
      <c r="J45">
        <v>1</v>
      </c>
      <c r="K45" s="40">
        <v>1.7375</v>
      </c>
      <c r="L45">
        <v>16</v>
      </c>
      <c r="M45">
        <v>28</v>
      </c>
      <c r="N45">
        <v>0.57099999999999995</v>
      </c>
      <c r="O45">
        <v>8</v>
      </c>
      <c r="P45">
        <v>15</v>
      </c>
      <c r="Q45">
        <v>0.53300000000000003</v>
      </c>
      <c r="R45">
        <v>7</v>
      </c>
      <c r="S45">
        <v>7</v>
      </c>
      <c r="T45">
        <v>1</v>
      </c>
      <c r="U45">
        <v>0</v>
      </c>
      <c r="V45">
        <v>6</v>
      </c>
      <c r="W45">
        <v>6</v>
      </c>
      <c r="X45">
        <v>8</v>
      </c>
      <c r="Y45">
        <v>1</v>
      </c>
      <c r="Z45">
        <v>0</v>
      </c>
      <c r="AA45">
        <v>5</v>
      </c>
      <c r="AB45">
        <v>0</v>
      </c>
      <c r="AC45">
        <v>47</v>
      </c>
      <c r="AD45">
        <v>37.200000000000003</v>
      </c>
      <c r="AE45">
        <v>-2</v>
      </c>
    </row>
    <row r="46" spans="2:31">
      <c r="B46" s="37">
        <v>47</v>
      </c>
      <c r="C46">
        <v>45</v>
      </c>
      <c r="D46" s="38">
        <v>43856</v>
      </c>
      <c r="E46" t="s">
        <v>375</v>
      </c>
      <c r="F46" t="s">
        <v>36</v>
      </c>
      <c r="H46" t="s">
        <v>100</v>
      </c>
      <c r="I46" t="s">
        <v>118</v>
      </c>
      <c r="J46">
        <v>1</v>
      </c>
      <c r="K46" s="40">
        <v>1.6027777777777779</v>
      </c>
      <c r="L46">
        <v>14</v>
      </c>
      <c r="M46">
        <v>23</v>
      </c>
      <c r="N46">
        <v>0.60899999999999999</v>
      </c>
      <c r="O46">
        <v>8</v>
      </c>
      <c r="P46">
        <v>12</v>
      </c>
      <c r="Q46">
        <v>0.66700000000000004</v>
      </c>
      <c r="R46">
        <v>14</v>
      </c>
      <c r="S46">
        <v>16</v>
      </c>
      <c r="T46">
        <v>0.875</v>
      </c>
      <c r="U46">
        <v>0</v>
      </c>
      <c r="V46">
        <v>6</v>
      </c>
      <c r="W46">
        <v>6</v>
      </c>
      <c r="X46">
        <v>13</v>
      </c>
      <c r="Y46">
        <v>1</v>
      </c>
      <c r="Z46">
        <v>0</v>
      </c>
      <c r="AA46">
        <v>1</v>
      </c>
      <c r="AB46">
        <v>0</v>
      </c>
      <c r="AC46">
        <v>50</v>
      </c>
      <c r="AD46">
        <v>49.6</v>
      </c>
      <c r="AE46">
        <v>19</v>
      </c>
    </row>
    <row r="47" spans="2:31">
      <c r="B47" s="37">
        <v>48</v>
      </c>
      <c r="C47">
        <v>46</v>
      </c>
      <c r="D47" s="38">
        <v>43859</v>
      </c>
      <c r="E47" t="s">
        <v>376</v>
      </c>
      <c r="F47" t="s">
        <v>36</v>
      </c>
      <c r="H47" t="s">
        <v>9</v>
      </c>
      <c r="I47" t="s">
        <v>137</v>
      </c>
      <c r="J47">
        <v>1</v>
      </c>
      <c r="K47" s="40">
        <v>1.6326388888888888</v>
      </c>
      <c r="L47">
        <v>11</v>
      </c>
      <c r="M47">
        <v>21</v>
      </c>
      <c r="N47">
        <v>0.52400000000000002</v>
      </c>
      <c r="O47">
        <v>6</v>
      </c>
      <c r="P47">
        <v>12</v>
      </c>
      <c r="Q47">
        <v>0.5</v>
      </c>
      <c r="R47">
        <v>8</v>
      </c>
      <c r="S47">
        <v>10</v>
      </c>
      <c r="T47">
        <v>0.8</v>
      </c>
      <c r="U47">
        <v>1</v>
      </c>
      <c r="V47">
        <v>9</v>
      </c>
      <c r="W47">
        <v>10</v>
      </c>
      <c r="X47">
        <v>11</v>
      </c>
      <c r="Y47">
        <v>1</v>
      </c>
      <c r="Z47">
        <v>0</v>
      </c>
      <c r="AA47">
        <v>8</v>
      </c>
      <c r="AB47">
        <v>3</v>
      </c>
      <c r="AC47">
        <v>36</v>
      </c>
      <c r="AD47">
        <v>27.8</v>
      </c>
      <c r="AE47">
        <v>6</v>
      </c>
    </row>
    <row r="48" spans="2:31">
      <c r="B48" s="37">
        <v>49</v>
      </c>
      <c r="C48">
        <v>47</v>
      </c>
      <c r="D48" s="38">
        <v>43861</v>
      </c>
      <c r="E48" t="s">
        <v>377</v>
      </c>
      <c r="F48" t="s">
        <v>36</v>
      </c>
      <c r="G48" t="s">
        <v>2</v>
      </c>
      <c r="H48" t="s">
        <v>46</v>
      </c>
      <c r="I48" t="s">
        <v>34</v>
      </c>
      <c r="J48">
        <v>1</v>
      </c>
      <c r="K48" s="40">
        <v>1.6777777777777778</v>
      </c>
      <c r="L48">
        <v>17</v>
      </c>
      <c r="M48">
        <v>30</v>
      </c>
      <c r="N48">
        <v>0.56699999999999995</v>
      </c>
      <c r="O48">
        <v>7</v>
      </c>
      <c r="P48">
        <v>12</v>
      </c>
      <c r="Q48">
        <v>0.58299999999999996</v>
      </c>
      <c r="R48">
        <v>7</v>
      </c>
      <c r="S48">
        <v>8</v>
      </c>
      <c r="T48">
        <v>0.875</v>
      </c>
      <c r="U48">
        <v>1</v>
      </c>
      <c r="V48">
        <v>8</v>
      </c>
      <c r="W48">
        <v>9</v>
      </c>
      <c r="X48">
        <v>10</v>
      </c>
      <c r="Y48">
        <v>2</v>
      </c>
      <c r="Z48">
        <v>0</v>
      </c>
      <c r="AA48">
        <v>1</v>
      </c>
      <c r="AB48">
        <v>1</v>
      </c>
      <c r="AC48">
        <v>48</v>
      </c>
      <c r="AD48">
        <v>44.1</v>
      </c>
      <c r="AE48">
        <v>12</v>
      </c>
    </row>
    <row r="49" spans="2:31">
      <c r="B49" s="37">
        <v>50</v>
      </c>
      <c r="C49">
        <v>48</v>
      </c>
      <c r="D49" s="38">
        <v>43862</v>
      </c>
      <c r="E49" t="s">
        <v>378</v>
      </c>
      <c r="F49" t="s">
        <v>36</v>
      </c>
      <c r="H49" t="s">
        <v>42</v>
      </c>
      <c r="I49" t="s">
        <v>228</v>
      </c>
      <c r="J49">
        <v>1</v>
      </c>
      <c r="K49" s="40">
        <v>1.5131944444444445</v>
      </c>
      <c r="L49">
        <v>17</v>
      </c>
      <c r="M49">
        <v>29</v>
      </c>
      <c r="N49">
        <v>0.58599999999999997</v>
      </c>
      <c r="O49">
        <v>9</v>
      </c>
      <c r="P49">
        <v>15</v>
      </c>
      <c r="Q49">
        <v>0.6</v>
      </c>
      <c r="R49">
        <v>8</v>
      </c>
      <c r="S49">
        <v>8</v>
      </c>
      <c r="T49">
        <v>1</v>
      </c>
      <c r="U49">
        <v>0</v>
      </c>
      <c r="V49">
        <v>2</v>
      </c>
      <c r="W49">
        <v>2</v>
      </c>
      <c r="X49">
        <v>12</v>
      </c>
      <c r="Y49">
        <v>1</v>
      </c>
      <c r="Z49">
        <v>0</v>
      </c>
      <c r="AA49">
        <v>2</v>
      </c>
      <c r="AB49">
        <v>2</v>
      </c>
      <c r="AC49">
        <v>51</v>
      </c>
      <c r="AD49">
        <v>44.7</v>
      </c>
      <c r="AE49">
        <v>17</v>
      </c>
    </row>
    <row r="50" spans="2:31">
      <c r="B50" s="37">
        <v>51</v>
      </c>
      <c r="C50">
        <v>49</v>
      </c>
      <c r="D50" s="38">
        <v>43865</v>
      </c>
      <c r="E50" t="s">
        <v>379</v>
      </c>
      <c r="F50" t="s">
        <v>36</v>
      </c>
      <c r="G50" t="s">
        <v>2</v>
      </c>
      <c r="H50" t="s">
        <v>15</v>
      </c>
      <c r="I50" t="s">
        <v>297</v>
      </c>
      <c r="J50">
        <v>1</v>
      </c>
      <c r="K50" s="40">
        <v>1.2527777777777778</v>
      </c>
      <c r="L50">
        <v>8</v>
      </c>
      <c r="M50">
        <v>23</v>
      </c>
      <c r="N50">
        <v>0.34799999999999998</v>
      </c>
      <c r="O50">
        <v>1</v>
      </c>
      <c r="P50">
        <v>6</v>
      </c>
      <c r="Q50">
        <v>0.16700000000000001</v>
      </c>
      <c r="R50">
        <v>4</v>
      </c>
      <c r="S50">
        <v>4</v>
      </c>
      <c r="T50">
        <v>1</v>
      </c>
      <c r="U50">
        <v>1</v>
      </c>
      <c r="V50">
        <v>1</v>
      </c>
      <c r="W50">
        <v>2</v>
      </c>
      <c r="X50">
        <v>9</v>
      </c>
      <c r="Y50">
        <v>1</v>
      </c>
      <c r="Z50">
        <v>0</v>
      </c>
      <c r="AA50">
        <v>0</v>
      </c>
      <c r="AB50">
        <v>0</v>
      </c>
      <c r="AC50">
        <v>21</v>
      </c>
      <c r="AD50">
        <v>16.399999999999999</v>
      </c>
      <c r="AE50">
        <v>-23</v>
      </c>
    </row>
    <row r="51" spans="2:31">
      <c r="B51" s="37">
        <v>52</v>
      </c>
      <c r="C51">
        <v>50</v>
      </c>
      <c r="D51" s="38">
        <v>43867</v>
      </c>
      <c r="E51" t="s">
        <v>380</v>
      </c>
      <c r="F51" t="s">
        <v>36</v>
      </c>
      <c r="H51" t="s">
        <v>120</v>
      </c>
      <c r="I51" t="s">
        <v>34</v>
      </c>
      <c r="J51">
        <v>1</v>
      </c>
      <c r="K51" s="40">
        <v>1.5555555555555556</v>
      </c>
      <c r="L51">
        <v>9</v>
      </c>
      <c r="M51">
        <v>20</v>
      </c>
      <c r="N51">
        <v>0.45</v>
      </c>
      <c r="O51">
        <v>3</v>
      </c>
      <c r="P51">
        <v>9</v>
      </c>
      <c r="Q51">
        <v>0.33300000000000002</v>
      </c>
      <c r="R51">
        <v>5</v>
      </c>
      <c r="S51">
        <v>5</v>
      </c>
      <c r="T51">
        <v>1</v>
      </c>
      <c r="U51">
        <v>0</v>
      </c>
      <c r="V51">
        <v>2</v>
      </c>
      <c r="W51">
        <v>2</v>
      </c>
      <c r="X51">
        <v>10</v>
      </c>
      <c r="Y51">
        <v>0</v>
      </c>
      <c r="Z51">
        <v>0</v>
      </c>
      <c r="AA51">
        <v>7</v>
      </c>
      <c r="AB51">
        <v>1</v>
      </c>
      <c r="AC51">
        <v>26</v>
      </c>
      <c r="AD51">
        <v>15.8</v>
      </c>
      <c r="AE51">
        <v>-9</v>
      </c>
    </row>
    <row r="52" spans="2:31">
      <c r="B52" s="37">
        <v>53</v>
      </c>
      <c r="C52">
        <v>51</v>
      </c>
      <c r="D52" s="38">
        <v>43868</v>
      </c>
      <c r="E52" t="s">
        <v>381</v>
      </c>
      <c r="F52" t="s">
        <v>36</v>
      </c>
      <c r="G52" t="s">
        <v>2</v>
      </c>
      <c r="H52" t="s">
        <v>42</v>
      </c>
      <c r="I52" t="s">
        <v>10</v>
      </c>
      <c r="J52">
        <v>1</v>
      </c>
      <c r="K52" s="40">
        <v>1.8118055555555557</v>
      </c>
      <c r="L52">
        <v>16</v>
      </c>
      <c r="M52">
        <v>30</v>
      </c>
      <c r="N52">
        <v>0.53300000000000003</v>
      </c>
      <c r="O52">
        <v>8</v>
      </c>
      <c r="P52">
        <v>14</v>
      </c>
      <c r="Q52">
        <v>0.57099999999999995</v>
      </c>
      <c r="R52">
        <v>2</v>
      </c>
      <c r="S52">
        <v>3</v>
      </c>
      <c r="T52">
        <v>0.66700000000000004</v>
      </c>
      <c r="U52">
        <v>1</v>
      </c>
      <c r="V52">
        <v>5</v>
      </c>
      <c r="W52">
        <v>6</v>
      </c>
      <c r="X52">
        <v>6</v>
      </c>
      <c r="Y52">
        <v>1</v>
      </c>
      <c r="Z52">
        <v>2</v>
      </c>
      <c r="AA52">
        <v>4</v>
      </c>
      <c r="AB52">
        <v>2</v>
      </c>
      <c r="AC52">
        <v>42</v>
      </c>
      <c r="AD52">
        <v>31</v>
      </c>
      <c r="AE52">
        <v>6</v>
      </c>
    </row>
    <row r="53" spans="2:31">
      <c r="B53" s="37">
        <v>54</v>
      </c>
      <c r="C53">
        <v>52</v>
      </c>
      <c r="D53" s="38">
        <v>43870</v>
      </c>
      <c r="E53" t="s">
        <v>382</v>
      </c>
      <c r="F53" t="s">
        <v>36</v>
      </c>
      <c r="H53" t="s">
        <v>31</v>
      </c>
      <c r="I53" t="s">
        <v>114</v>
      </c>
      <c r="J53">
        <v>1</v>
      </c>
      <c r="K53" s="40">
        <v>1.5638888888888889</v>
      </c>
      <c r="L53">
        <v>11</v>
      </c>
      <c r="M53">
        <v>23</v>
      </c>
      <c r="N53">
        <v>0.47799999999999998</v>
      </c>
      <c r="O53">
        <v>6</v>
      </c>
      <c r="P53">
        <v>15</v>
      </c>
      <c r="Q53">
        <v>0.4</v>
      </c>
      <c r="R53">
        <v>5</v>
      </c>
      <c r="S53">
        <v>6</v>
      </c>
      <c r="T53">
        <v>0.83299999999999996</v>
      </c>
      <c r="U53">
        <v>1</v>
      </c>
      <c r="V53">
        <v>3</v>
      </c>
      <c r="W53">
        <v>4</v>
      </c>
      <c r="X53">
        <v>8</v>
      </c>
      <c r="Y53">
        <v>1</v>
      </c>
      <c r="Z53">
        <v>1</v>
      </c>
      <c r="AA53">
        <v>3</v>
      </c>
      <c r="AB53">
        <v>2</v>
      </c>
      <c r="AC53">
        <v>33</v>
      </c>
      <c r="AD53">
        <v>26</v>
      </c>
      <c r="AE53">
        <v>11</v>
      </c>
    </row>
    <row r="54" spans="2:31">
      <c r="B54" s="37">
        <v>55</v>
      </c>
      <c r="C54">
        <v>53</v>
      </c>
      <c r="D54" s="38">
        <v>43872</v>
      </c>
      <c r="E54" t="s">
        <v>383</v>
      </c>
      <c r="F54" t="s">
        <v>36</v>
      </c>
      <c r="G54" t="s">
        <v>2</v>
      </c>
      <c r="H54" t="s">
        <v>1</v>
      </c>
      <c r="I54" t="s">
        <v>80</v>
      </c>
      <c r="J54">
        <v>1</v>
      </c>
      <c r="K54" s="40">
        <v>1.211111111111111</v>
      </c>
      <c r="L54">
        <v>6</v>
      </c>
      <c r="M54">
        <v>16</v>
      </c>
      <c r="N54">
        <v>0.375</v>
      </c>
      <c r="O54">
        <v>0</v>
      </c>
      <c r="P54">
        <v>4</v>
      </c>
      <c r="Q54">
        <v>0</v>
      </c>
      <c r="R54">
        <v>8</v>
      </c>
      <c r="S54">
        <v>9</v>
      </c>
      <c r="T54">
        <v>0.88900000000000001</v>
      </c>
      <c r="U54">
        <v>1</v>
      </c>
      <c r="V54">
        <v>4</v>
      </c>
      <c r="W54">
        <v>5</v>
      </c>
      <c r="X54">
        <v>6</v>
      </c>
      <c r="Y54">
        <v>0</v>
      </c>
      <c r="Z54">
        <v>0</v>
      </c>
      <c r="AA54">
        <v>3</v>
      </c>
      <c r="AB54">
        <v>1</v>
      </c>
      <c r="AC54">
        <v>20</v>
      </c>
      <c r="AD54">
        <v>13.5</v>
      </c>
      <c r="AE54">
        <v>-16</v>
      </c>
    </row>
    <row r="55" spans="2:31">
      <c r="B55" s="37">
        <v>56</v>
      </c>
      <c r="C55">
        <v>54</v>
      </c>
      <c r="D55" s="38">
        <v>43873</v>
      </c>
      <c r="E55" t="s">
        <v>384</v>
      </c>
      <c r="F55" t="s">
        <v>36</v>
      </c>
      <c r="G55" t="s">
        <v>2</v>
      </c>
      <c r="H55" t="s">
        <v>117</v>
      </c>
      <c r="I55" t="s">
        <v>7</v>
      </c>
      <c r="J55">
        <v>1</v>
      </c>
      <c r="K55" s="40">
        <v>1.5277777777777777</v>
      </c>
      <c r="L55">
        <v>7</v>
      </c>
      <c r="M55">
        <v>19</v>
      </c>
      <c r="N55">
        <v>0.36799999999999999</v>
      </c>
      <c r="O55">
        <v>2</v>
      </c>
      <c r="P55">
        <v>7</v>
      </c>
      <c r="Q55">
        <v>0.28599999999999998</v>
      </c>
      <c r="R55">
        <v>4</v>
      </c>
      <c r="S55">
        <v>4</v>
      </c>
      <c r="T55">
        <v>1</v>
      </c>
      <c r="U55">
        <v>2</v>
      </c>
      <c r="V55">
        <v>3</v>
      </c>
      <c r="W55">
        <v>5</v>
      </c>
      <c r="X55">
        <v>10</v>
      </c>
      <c r="Y55">
        <v>1</v>
      </c>
      <c r="Z55">
        <v>0</v>
      </c>
      <c r="AA55">
        <v>4</v>
      </c>
      <c r="AB55">
        <v>3</v>
      </c>
      <c r="AC55">
        <v>20</v>
      </c>
      <c r="AD55">
        <v>14.6</v>
      </c>
      <c r="AE55">
        <v>-7</v>
      </c>
    </row>
    <row r="56" spans="2:31">
      <c r="B56" s="37">
        <v>63</v>
      </c>
      <c r="C56">
        <v>55</v>
      </c>
      <c r="D56" s="38">
        <v>43894</v>
      </c>
      <c r="E56" t="s">
        <v>385</v>
      </c>
      <c r="F56" t="s">
        <v>36</v>
      </c>
      <c r="H56" t="s">
        <v>148</v>
      </c>
      <c r="I56" t="s">
        <v>134</v>
      </c>
      <c r="J56">
        <v>1</v>
      </c>
      <c r="K56" s="40">
        <v>1.3243055555555556</v>
      </c>
      <c r="L56">
        <v>6</v>
      </c>
      <c r="M56">
        <v>12</v>
      </c>
      <c r="N56">
        <v>0.5</v>
      </c>
      <c r="O56">
        <v>4</v>
      </c>
      <c r="P56">
        <v>7</v>
      </c>
      <c r="Q56">
        <v>0.57099999999999995</v>
      </c>
      <c r="R56">
        <v>6</v>
      </c>
      <c r="S56">
        <v>6</v>
      </c>
      <c r="T56">
        <v>1</v>
      </c>
      <c r="U56">
        <v>2</v>
      </c>
      <c r="V56">
        <v>2</v>
      </c>
      <c r="W56">
        <v>4</v>
      </c>
      <c r="X56">
        <v>5</v>
      </c>
      <c r="Y56">
        <v>2</v>
      </c>
      <c r="Z56">
        <v>1</v>
      </c>
      <c r="AA56">
        <v>3</v>
      </c>
      <c r="AB56">
        <v>1</v>
      </c>
      <c r="AC56">
        <v>22</v>
      </c>
      <c r="AD56">
        <v>20.8</v>
      </c>
      <c r="AE56">
        <v>22</v>
      </c>
    </row>
    <row r="57" spans="2:31">
      <c r="B57" s="37">
        <v>64</v>
      </c>
      <c r="C57">
        <v>56</v>
      </c>
      <c r="D57" s="38">
        <v>43896</v>
      </c>
      <c r="E57" t="s">
        <v>386</v>
      </c>
      <c r="F57" t="s">
        <v>36</v>
      </c>
      <c r="G57" t="s">
        <v>2</v>
      </c>
      <c r="H57" t="s">
        <v>39</v>
      </c>
      <c r="I57" t="s">
        <v>21</v>
      </c>
      <c r="J57">
        <v>1</v>
      </c>
      <c r="K57" s="40">
        <v>1.5847222222222221</v>
      </c>
      <c r="L57">
        <v>6</v>
      </c>
      <c r="M57">
        <v>16</v>
      </c>
      <c r="N57">
        <v>0.375</v>
      </c>
      <c r="O57">
        <v>3</v>
      </c>
      <c r="P57">
        <v>7</v>
      </c>
      <c r="Q57">
        <v>0.42899999999999999</v>
      </c>
      <c r="R57">
        <v>9</v>
      </c>
      <c r="S57">
        <v>10</v>
      </c>
      <c r="T57">
        <v>0.9</v>
      </c>
      <c r="U57">
        <v>0</v>
      </c>
      <c r="V57">
        <v>3</v>
      </c>
      <c r="W57">
        <v>3</v>
      </c>
      <c r="X57">
        <v>6</v>
      </c>
      <c r="Y57">
        <v>0</v>
      </c>
      <c r="Z57">
        <v>0</v>
      </c>
      <c r="AA57">
        <v>4</v>
      </c>
      <c r="AB57">
        <v>2</v>
      </c>
      <c r="AC57">
        <v>24</v>
      </c>
      <c r="AD57">
        <v>15.1</v>
      </c>
      <c r="AE57">
        <v>-6</v>
      </c>
    </row>
    <row r="58" spans="2:31">
      <c r="B58" s="37">
        <v>65</v>
      </c>
      <c r="C58">
        <v>57</v>
      </c>
      <c r="D58" s="38">
        <v>43897</v>
      </c>
      <c r="E58" t="s">
        <v>387</v>
      </c>
      <c r="F58" t="s">
        <v>36</v>
      </c>
      <c r="H58" t="s">
        <v>105</v>
      </c>
      <c r="I58" t="s">
        <v>130</v>
      </c>
      <c r="J58">
        <v>1</v>
      </c>
      <c r="K58" s="40">
        <v>1.3881944444444445</v>
      </c>
      <c r="L58">
        <v>4</v>
      </c>
      <c r="M58">
        <v>15</v>
      </c>
      <c r="N58">
        <v>0.26700000000000002</v>
      </c>
      <c r="O58">
        <v>2</v>
      </c>
      <c r="P58">
        <v>10</v>
      </c>
      <c r="Q58">
        <v>0.2</v>
      </c>
      <c r="R58">
        <v>2</v>
      </c>
      <c r="S58">
        <v>4</v>
      </c>
      <c r="T58">
        <v>0.5</v>
      </c>
      <c r="U58">
        <v>0</v>
      </c>
      <c r="V58">
        <v>3</v>
      </c>
      <c r="W58">
        <v>3</v>
      </c>
      <c r="X58">
        <v>6</v>
      </c>
      <c r="Y58">
        <v>2</v>
      </c>
      <c r="Z58">
        <v>0</v>
      </c>
      <c r="AA58">
        <v>1</v>
      </c>
      <c r="AB58">
        <v>1</v>
      </c>
      <c r="AC58">
        <v>12</v>
      </c>
      <c r="AD58">
        <v>8</v>
      </c>
      <c r="AE58">
        <v>-19</v>
      </c>
    </row>
    <row r="59" spans="2:31">
      <c r="B59" s="37">
        <v>66</v>
      </c>
      <c r="C59">
        <v>58</v>
      </c>
      <c r="D59" s="38">
        <v>43900</v>
      </c>
      <c r="E59" t="s">
        <v>388</v>
      </c>
      <c r="F59" t="s">
        <v>36</v>
      </c>
      <c r="H59" t="s">
        <v>39</v>
      </c>
      <c r="I59" t="s">
        <v>205</v>
      </c>
      <c r="J59">
        <v>1</v>
      </c>
      <c r="K59" s="40">
        <v>1.6819444444444445</v>
      </c>
      <c r="L59">
        <v>8</v>
      </c>
      <c r="M59">
        <v>17</v>
      </c>
      <c r="N59">
        <v>0.47099999999999997</v>
      </c>
      <c r="O59">
        <v>5</v>
      </c>
      <c r="P59">
        <v>10</v>
      </c>
      <c r="Q59">
        <v>0.5</v>
      </c>
      <c r="R59">
        <v>4</v>
      </c>
      <c r="S59">
        <v>4</v>
      </c>
      <c r="T59">
        <v>1</v>
      </c>
      <c r="U59">
        <v>0</v>
      </c>
      <c r="V59">
        <v>5</v>
      </c>
      <c r="W59">
        <v>5</v>
      </c>
      <c r="X59">
        <v>7</v>
      </c>
      <c r="Y59">
        <v>3</v>
      </c>
      <c r="Z59">
        <v>2</v>
      </c>
      <c r="AA59">
        <v>2</v>
      </c>
      <c r="AB59">
        <v>3</v>
      </c>
      <c r="AC59">
        <v>25</v>
      </c>
      <c r="AD59">
        <v>23.9</v>
      </c>
      <c r="AE59">
        <v>23</v>
      </c>
    </row>
    <row r="60" spans="2:31">
      <c r="B60" s="37">
        <v>67</v>
      </c>
      <c r="C60">
        <v>59</v>
      </c>
      <c r="D60" s="38">
        <v>44043</v>
      </c>
      <c r="E60" t="s">
        <v>389</v>
      </c>
      <c r="F60" t="s">
        <v>36</v>
      </c>
      <c r="H60" t="s">
        <v>117</v>
      </c>
      <c r="I60" t="s">
        <v>26</v>
      </c>
      <c r="J60">
        <v>1</v>
      </c>
      <c r="K60" s="40">
        <v>1.8666666666666665</v>
      </c>
      <c r="L60">
        <v>10</v>
      </c>
      <c r="M60">
        <v>22</v>
      </c>
      <c r="N60">
        <v>0.45500000000000002</v>
      </c>
      <c r="O60">
        <v>2</v>
      </c>
      <c r="P60">
        <v>9</v>
      </c>
      <c r="Q60">
        <v>0.222</v>
      </c>
      <c r="R60">
        <v>7</v>
      </c>
      <c r="S60">
        <v>9</v>
      </c>
      <c r="T60">
        <v>0.77800000000000002</v>
      </c>
      <c r="U60">
        <v>0</v>
      </c>
      <c r="V60">
        <v>5</v>
      </c>
      <c r="W60">
        <v>5</v>
      </c>
      <c r="X60">
        <v>9</v>
      </c>
      <c r="Y60">
        <v>0</v>
      </c>
      <c r="Z60">
        <v>0</v>
      </c>
      <c r="AA60">
        <v>3</v>
      </c>
      <c r="AB60">
        <v>4</v>
      </c>
      <c r="AC60">
        <v>29</v>
      </c>
      <c r="AD60">
        <v>20</v>
      </c>
      <c r="AE60">
        <v>2</v>
      </c>
    </row>
    <row r="61" spans="2:31">
      <c r="B61" s="37">
        <v>68</v>
      </c>
      <c r="C61">
        <v>60</v>
      </c>
      <c r="D61" s="38">
        <v>44045</v>
      </c>
      <c r="E61" t="s">
        <v>390</v>
      </c>
      <c r="F61" t="s">
        <v>36</v>
      </c>
      <c r="G61" t="s">
        <v>2</v>
      </c>
      <c r="H61" t="s">
        <v>112</v>
      </c>
      <c r="I61" t="s">
        <v>47</v>
      </c>
      <c r="J61">
        <v>1</v>
      </c>
      <c r="K61" s="40">
        <v>1.8347222222222221</v>
      </c>
      <c r="L61">
        <v>8</v>
      </c>
      <c r="M61">
        <v>20</v>
      </c>
      <c r="N61">
        <v>0.4</v>
      </c>
      <c r="O61">
        <v>5</v>
      </c>
      <c r="P61">
        <v>14</v>
      </c>
      <c r="Q61">
        <v>0.35699999999999998</v>
      </c>
      <c r="R61">
        <v>9</v>
      </c>
      <c r="S61">
        <v>9</v>
      </c>
      <c r="T61">
        <v>1</v>
      </c>
      <c r="U61">
        <v>0</v>
      </c>
      <c r="V61">
        <v>2</v>
      </c>
      <c r="W61">
        <v>2</v>
      </c>
      <c r="X61">
        <v>16</v>
      </c>
      <c r="Y61">
        <v>0</v>
      </c>
      <c r="Z61">
        <v>1</v>
      </c>
      <c r="AA61">
        <v>5</v>
      </c>
      <c r="AB61">
        <v>3</v>
      </c>
      <c r="AC61">
        <v>30</v>
      </c>
      <c r="AD61">
        <v>25.5</v>
      </c>
      <c r="AE61">
        <v>3</v>
      </c>
    </row>
    <row r="62" spans="2:31">
      <c r="B62" s="37">
        <v>69</v>
      </c>
      <c r="C62">
        <v>61</v>
      </c>
      <c r="D62" s="38">
        <v>44047</v>
      </c>
      <c r="E62" t="s">
        <v>391</v>
      </c>
      <c r="F62" t="s">
        <v>36</v>
      </c>
      <c r="H62" t="s">
        <v>9</v>
      </c>
      <c r="I62" t="s">
        <v>34</v>
      </c>
      <c r="J62">
        <v>1</v>
      </c>
      <c r="K62" s="40">
        <v>1.6624999999999999</v>
      </c>
      <c r="L62">
        <v>6</v>
      </c>
      <c r="M62">
        <v>19</v>
      </c>
      <c r="N62">
        <v>0.316</v>
      </c>
      <c r="O62">
        <v>3</v>
      </c>
      <c r="P62">
        <v>7</v>
      </c>
      <c r="Q62">
        <v>0.42899999999999999</v>
      </c>
      <c r="R62">
        <v>6</v>
      </c>
      <c r="S62">
        <v>7</v>
      </c>
      <c r="T62">
        <v>0.85699999999999998</v>
      </c>
      <c r="U62">
        <v>0</v>
      </c>
      <c r="V62">
        <v>9</v>
      </c>
      <c r="W62">
        <v>9</v>
      </c>
      <c r="X62">
        <v>8</v>
      </c>
      <c r="Y62">
        <v>2</v>
      </c>
      <c r="Z62">
        <v>0</v>
      </c>
      <c r="AA62">
        <v>3</v>
      </c>
      <c r="AB62">
        <v>1</v>
      </c>
      <c r="AC62">
        <v>21</v>
      </c>
      <c r="AD62">
        <v>16.600000000000001</v>
      </c>
      <c r="AE62">
        <v>3</v>
      </c>
    </row>
    <row r="63" spans="2:31">
      <c r="B63" s="37">
        <v>70</v>
      </c>
      <c r="C63">
        <v>62</v>
      </c>
      <c r="D63" s="38">
        <v>44049</v>
      </c>
      <c r="E63" t="s">
        <v>392</v>
      </c>
      <c r="F63" t="s">
        <v>36</v>
      </c>
      <c r="G63" t="s">
        <v>2</v>
      </c>
      <c r="H63" t="s">
        <v>15</v>
      </c>
      <c r="I63" t="s">
        <v>118</v>
      </c>
      <c r="J63">
        <v>1</v>
      </c>
      <c r="K63" s="40">
        <v>1.6972222222222222</v>
      </c>
      <c r="L63">
        <v>13</v>
      </c>
      <c r="M63">
        <v>21</v>
      </c>
      <c r="N63">
        <v>0.61899999999999999</v>
      </c>
      <c r="O63">
        <v>11</v>
      </c>
      <c r="P63">
        <v>18</v>
      </c>
      <c r="Q63">
        <v>0.61099999999999999</v>
      </c>
      <c r="R63">
        <v>8</v>
      </c>
      <c r="S63">
        <v>10</v>
      </c>
      <c r="T63">
        <v>0.8</v>
      </c>
      <c r="U63">
        <v>0</v>
      </c>
      <c r="V63">
        <v>4</v>
      </c>
      <c r="W63">
        <v>4</v>
      </c>
      <c r="X63">
        <v>12</v>
      </c>
      <c r="Y63">
        <v>3</v>
      </c>
      <c r="Z63">
        <v>0</v>
      </c>
      <c r="AA63">
        <v>2</v>
      </c>
      <c r="AB63">
        <v>2</v>
      </c>
      <c r="AC63">
        <v>45</v>
      </c>
      <c r="AD63">
        <v>44.5</v>
      </c>
      <c r="AE63">
        <v>6</v>
      </c>
    </row>
    <row r="64" spans="2:31">
      <c r="B64" s="37">
        <v>71</v>
      </c>
      <c r="C64">
        <v>63</v>
      </c>
      <c r="D64" s="38">
        <v>44051</v>
      </c>
      <c r="E64" t="s">
        <v>393</v>
      </c>
      <c r="F64" t="s">
        <v>36</v>
      </c>
      <c r="H64" t="s">
        <v>30</v>
      </c>
      <c r="I64" t="s">
        <v>49</v>
      </c>
      <c r="J64">
        <v>1</v>
      </c>
      <c r="K64" s="40">
        <v>1.6298611111111112</v>
      </c>
      <c r="L64">
        <v>10</v>
      </c>
      <c r="M64">
        <v>23</v>
      </c>
      <c r="N64">
        <v>0.435</v>
      </c>
      <c r="O64">
        <v>2</v>
      </c>
      <c r="P64">
        <v>10</v>
      </c>
      <c r="Q64">
        <v>0.2</v>
      </c>
      <c r="R64">
        <v>0</v>
      </c>
      <c r="S64">
        <v>2</v>
      </c>
      <c r="T64">
        <v>0</v>
      </c>
      <c r="U64">
        <v>1</v>
      </c>
      <c r="V64">
        <v>2</v>
      </c>
      <c r="W64">
        <v>3</v>
      </c>
      <c r="X64">
        <v>5</v>
      </c>
      <c r="Y64">
        <v>1</v>
      </c>
      <c r="Z64">
        <v>0</v>
      </c>
      <c r="AA64">
        <v>3</v>
      </c>
      <c r="AB64">
        <v>2</v>
      </c>
      <c r="AC64">
        <v>22</v>
      </c>
      <c r="AD64">
        <v>11.1</v>
      </c>
      <c r="AE64">
        <v>-9</v>
      </c>
    </row>
    <row r="65" spans="2:31">
      <c r="B65" s="37">
        <v>72</v>
      </c>
      <c r="C65">
        <v>64</v>
      </c>
      <c r="D65" s="38">
        <v>44052</v>
      </c>
      <c r="E65" t="s">
        <v>394</v>
      </c>
      <c r="F65" t="s">
        <v>36</v>
      </c>
      <c r="H65" t="s">
        <v>90</v>
      </c>
      <c r="I65" t="s">
        <v>40</v>
      </c>
      <c r="J65">
        <v>1</v>
      </c>
      <c r="K65" s="40">
        <v>1.675</v>
      </c>
      <c r="L65">
        <v>16</v>
      </c>
      <c r="M65">
        <v>28</v>
      </c>
      <c r="N65">
        <v>0.57099999999999995</v>
      </c>
      <c r="O65">
        <v>4</v>
      </c>
      <c r="P65">
        <v>12</v>
      </c>
      <c r="Q65">
        <v>0.33300000000000002</v>
      </c>
      <c r="R65">
        <v>15</v>
      </c>
      <c r="S65">
        <v>16</v>
      </c>
      <c r="T65">
        <v>0.93799999999999994</v>
      </c>
      <c r="U65">
        <v>0</v>
      </c>
      <c r="V65">
        <v>3</v>
      </c>
      <c r="W65">
        <v>3</v>
      </c>
      <c r="X65">
        <v>7</v>
      </c>
      <c r="Y65">
        <v>2</v>
      </c>
      <c r="Z65">
        <v>0</v>
      </c>
      <c r="AA65">
        <v>6</v>
      </c>
      <c r="AB65">
        <v>1</v>
      </c>
      <c r="AC65">
        <v>51</v>
      </c>
      <c r="AD65">
        <v>38.799999999999997</v>
      </c>
      <c r="AE65">
        <v>6</v>
      </c>
    </row>
    <row r="66" spans="2:31">
      <c r="B66" s="37">
        <v>73</v>
      </c>
      <c r="C66">
        <v>65</v>
      </c>
      <c r="D66" s="38">
        <v>44054</v>
      </c>
      <c r="E66" t="s">
        <v>395</v>
      </c>
      <c r="F66" t="s">
        <v>36</v>
      </c>
      <c r="G66" t="s">
        <v>2</v>
      </c>
      <c r="H66" t="s">
        <v>6</v>
      </c>
      <c r="I66" t="s">
        <v>40</v>
      </c>
      <c r="J66">
        <v>1</v>
      </c>
      <c r="K66" s="40">
        <v>1.7118055555555556</v>
      </c>
      <c r="L66">
        <v>17</v>
      </c>
      <c r="M66">
        <v>32</v>
      </c>
      <c r="N66">
        <v>0.53100000000000003</v>
      </c>
      <c r="O66">
        <v>9</v>
      </c>
      <c r="P66">
        <v>17</v>
      </c>
      <c r="Q66">
        <v>0.52900000000000003</v>
      </c>
      <c r="R66">
        <v>18</v>
      </c>
      <c r="S66">
        <v>18</v>
      </c>
      <c r="T66">
        <v>1</v>
      </c>
      <c r="U66">
        <v>2</v>
      </c>
      <c r="V66">
        <v>3</v>
      </c>
      <c r="W66">
        <v>5</v>
      </c>
      <c r="X66">
        <v>8</v>
      </c>
      <c r="Y66">
        <v>1</v>
      </c>
      <c r="Z66">
        <v>0</v>
      </c>
      <c r="AA66">
        <v>3</v>
      </c>
      <c r="AB66">
        <v>2</v>
      </c>
      <c r="AC66">
        <v>61</v>
      </c>
      <c r="AD66">
        <v>50.5</v>
      </c>
      <c r="AE66">
        <v>8</v>
      </c>
    </row>
    <row r="67" spans="2:31">
      <c r="B67" s="37">
        <v>74</v>
      </c>
      <c r="C67">
        <v>66</v>
      </c>
      <c r="D67" s="38">
        <v>44056</v>
      </c>
      <c r="E67" t="s">
        <v>396</v>
      </c>
      <c r="F67" t="s">
        <v>36</v>
      </c>
      <c r="G67" t="s">
        <v>2</v>
      </c>
      <c r="H67" t="s">
        <v>20</v>
      </c>
      <c r="I67" t="s">
        <v>208</v>
      </c>
      <c r="J67">
        <v>1</v>
      </c>
      <c r="K67" s="40">
        <v>1.8277777777777777</v>
      </c>
      <c r="L67">
        <v>13</v>
      </c>
      <c r="M67">
        <v>22</v>
      </c>
      <c r="N67">
        <v>0.59099999999999997</v>
      </c>
      <c r="O67">
        <v>8</v>
      </c>
      <c r="P67">
        <v>14</v>
      </c>
      <c r="Q67">
        <v>0.57099999999999995</v>
      </c>
      <c r="R67">
        <v>8</v>
      </c>
      <c r="S67">
        <v>9</v>
      </c>
      <c r="T67">
        <v>0.88900000000000001</v>
      </c>
      <c r="U67">
        <v>0</v>
      </c>
      <c r="V67">
        <v>3</v>
      </c>
      <c r="W67">
        <v>3</v>
      </c>
      <c r="X67">
        <v>12</v>
      </c>
      <c r="Y67">
        <v>2</v>
      </c>
      <c r="Z67">
        <v>0</v>
      </c>
      <c r="AA67">
        <v>1</v>
      </c>
      <c r="AB67">
        <v>1</v>
      </c>
      <c r="AC67">
        <v>42</v>
      </c>
      <c r="AD67">
        <v>41.3</v>
      </c>
      <c r="AE67">
        <v>-1</v>
      </c>
    </row>
    <row r="68" spans="2:31">
      <c r="N68">
        <f>_xlfn.VAR.P(N2:N67)</f>
        <v>1.2722933195592451E-2</v>
      </c>
      <c r="O68">
        <f>_xlfn.VAR.P(O2:O67)</f>
        <v>6.9008264462809921</v>
      </c>
      <c r="R68">
        <f>2*O68</f>
        <v>13.801652892561984</v>
      </c>
      <c r="S68">
        <f>SQRT(R68)</f>
        <v>3.7150575894004638</v>
      </c>
      <c r="T68">
        <f>_xlfn.VAR.P(T2:T67)</f>
        <v>2.8663388402366988E-2</v>
      </c>
      <c r="V68">
        <f t="shared" ref="V68:Y68" si="0">_xlfn.VAR.P(V2:V67)</f>
        <v>5.0369605142332414</v>
      </c>
      <c r="W68">
        <f t="shared" si="0"/>
        <v>5.63544536271809</v>
      </c>
      <c r="X68">
        <f t="shared" si="0"/>
        <v>6.847566574839302</v>
      </c>
      <c r="Y68">
        <f t="shared" si="0"/>
        <v>0.81450872359963267</v>
      </c>
      <c r="Z68">
        <f>_xlfn.VAR.P(Z2:Z67)</f>
        <v>0.37373737373737376</v>
      </c>
      <c r="AA68">
        <f>_xlfn.VAR.P(AA2:AA67)</f>
        <v>2.632690541781451</v>
      </c>
      <c r="AC68">
        <f>_xlfn.VAR.P(AC2:AC67)</f>
        <v>136.24150596877868</v>
      </c>
    </row>
    <row r="69" spans="2:31">
      <c r="N69">
        <f>_xlfn.STDEV.P(N2:N67)</f>
        <v>0.11279598040529835</v>
      </c>
      <c r="O69">
        <f>_xlfn.STDEV.P(O2:O67)</f>
        <v>2.6269424139636164</v>
      </c>
      <c r="Q69" t="s">
        <v>397</v>
      </c>
      <c r="R69">
        <f>2*O69</f>
        <v>5.2538848279272328</v>
      </c>
      <c r="T69">
        <f>_xlfn.STDEV.P(T2:T67)</f>
        <v>0.16930265326440394</v>
      </c>
      <c r="V69">
        <f t="shared" ref="V69:Y69" si="1">_xlfn.STDEV.P(V2:V67)</f>
        <v>2.2443173826874934</v>
      </c>
      <c r="W69">
        <f t="shared" si="1"/>
        <v>2.3739092995980471</v>
      </c>
      <c r="X69">
        <f t="shared" si="1"/>
        <v>2.6167855423857915</v>
      </c>
      <c r="Y69">
        <f t="shared" si="1"/>
        <v>0.90250137041426848</v>
      </c>
      <c r="Z69">
        <f>_xlfn.STDEV.P(Z2:Z67)</f>
        <v>0.61134063641915193</v>
      </c>
      <c r="AA69">
        <f>_xlfn.STDEV.P(AA2:AA67)</f>
        <v>1.6225567915427339</v>
      </c>
      <c r="AC69">
        <f>_xlfn.STDEV.P(AC2:AC67)</f>
        <v>11.672253679935965</v>
      </c>
    </row>
    <row r="70" spans="2:31">
      <c r="N70">
        <f>SUM(N2:N67)</f>
        <v>30.080999999999992</v>
      </c>
      <c r="O70">
        <f>SUM(O2:O67)</f>
        <v>270</v>
      </c>
      <c r="T70">
        <f>SUM(T2:T67)</f>
        <v>56.556999999999995</v>
      </c>
      <c r="V70">
        <f t="shared" ref="V70:Y70" si="2">SUM(V2:V67)</f>
        <v>251</v>
      </c>
      <c r="W70">
        <f t="shared" si="2"/>
        <v>284</v>
      </c>
      <c r="X70">
        <f t="shared" si="2"/>
        <v>530</v>
      </c>
      <c r="Y70">
        <f t="shared" si="2"/>
        <v>70</v>
      </c>
      <c r="Z70">
        <f>SUM(Z2:Z67)</f>
        <v>22</v>
      </c>
      <c r="AA70">
        <f>SUM(AA2:AA67)</f>
        <v>194</v>
      </c>
      <c r="AC70">
        <f>SUM(AC2:AC67)</f>
        <v>1978</v>
      </c>
    </row>
    <row r="71" spans="2:31">
      <c r="N71">
        <f>AVERAGE(N2:N67)</f>
        <v>0.45577272727272716</v>
      </c>
      <c r="O71">
        <f>AVERAGE(O2:O67)</f>
        <v>4.0909090909090908</v>
      </c>
      <c r="R71">
        <f>2*O71</f>
        <v>8.1818181818181817</v>
      </c>
      <c r="T71">
        <f>AVERAGE(T2:T67)</f>
        <v>0.87010769230769225</v>
      </c>
      <c r="V71">
        <f t="shared" ref="V71:Y71" si="3">AVERAGE(V2:V67)</f>
        <v>3.8030303030303032</v>
      </c>
      <c r="W71">
        <f t="shared" si="3"/>
        <v>4.3030303030303028</v>
      </c>
      <c r="X71">
        <f t="shared" si="3"/>
        <v>8.0303030303030312</v>
      </c>
      <c r="Y71">
        <f t="shared" si="3"/>
        <v>1.0606060606060606</v>
      </c>
      <c r="Z71">
        <f>AVERAGE(Z2:Z67)</f>
        <v>0.33333333333333331</v>
      </c>
      <c r="AA71">
        <f>AVERAGE(AA2:AA67)</f>
        <v>2.9393939393939394</v>
      </c>
      <c r="AC71">
        <f>AVERAGE(AC2:AC67)</f>
        <v>29.969696969696969</v>
      </c>
    </row>
    <row r="72" spans="2:31">
      <c r="O72">
        <f>O69/O71</f>
        <v>0.64214147896888407</v>
      </c>
      <c r="R72">
        <f>S68/R71</f>
        <v>0.45406259426005668</v>
      </c>
      <c r="Z72">
        <f>Z69/Z71</f>
        <v>1.8340219092574559</v>
      </c>
      <c r="AC72">
        <f>AC69/AC71</f>
        <v>0.38946852521525466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6F41E-CDE6-4171-A226-899B8D99699F}">
  <dimension ref="A1:AD68"/>
  <sheetViews>
    <sheetView topLeftCell="H15" workbookViewId="0">
      <selection activeCell="AB65" sqref="AB65"/>
    </sheetView>
  </sheetViews>
  <sheetFormatPr defaultRowHeight="14.5"/>
  <sheetData>
    <row r="1" spans="1:30">
      <c r="A1" t="s">
        <v>51</v>
      </c>
      <c r="B1" t="s">
        <v>52</v>
      </c>
      <c r="C1" t="s">
        <v>53</v>
      </c>
      <c r="D1" t="s">
        <v>54</v>
      </c>
      <c r="E1" t="s">
        <v>55</v>
      </c>
      <c r="G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</row>
    <row r="2" spans="1:30">
      <c r="A2">
        <v>1</v>
      </c>
      <c r="B2">
        <v>1</v>
      </c>
      <c r="C2" s="38">
        <v>43760</v>
      </c>
      <c r="D2" t="s">
        <v>399</v>
      </c>
      <c r="E2" t="s">
        <v>46</v>
      </c>
      <c r="F2" t="s">
        <v>2</v>
      </c>
      <c r="G2" t="s">
        <v>30</v>
      </c>
      <c r="H2" t="s">
        <v>21</v>
      </c>
      <c r="I2">
        <v>1</v>
      </c>
      <c r="J2" s="40">
        <v>1.5569444444444445</v>
      </c>
      <c r="K2">
        <v>8</v>
      </c>
      <c r="L2">
        <v>21</v>
      </c>
      <c r="M2">
        <v>0.38100000000000001</v>
      </c>
      <c r="N2">
        <v>0</v>
      </c>
      <c r="O2">
        <v>2</v>
      </c>
      <c r="P2">
        <v>0</v>
      </c>
      <c r="Q2">
        <v>9</v>
      </c>
      <c r="R2">
        <v>14</v>
      </c>
      <c r="S2">
        <v>0.64300000000000002</v>
      </c>
      <c r="T2">
        <v>3</v>
      </c>
      <c r="U2">
        <v>6</v>
      </c>
      <c r="V2">
        <v>9</v>
      </c>
      <c r="W2">
        <v>5</v>
      </c>
      <c r="X2">
        <v>1</v>
      </c>
      <c r="Y2">
        <v>2</v>
      </c>
      <c r="Z2">
        <v>3</v>
      </c>
      <c r="AA2">
        <v>3</v>
      </c>
      <c r="AB2">
        <v>25</v>
      </c>
      <c r="AC2">
        <v>17.100000000000001</v>
      </c>
      <c r="AD2">
        <v>3</v>
      </c>
    </row>
    <row r="3" spans="1:30">
      <c r="A3">
        <v>2</v>
      </c>
      <c r="B3">
        <v>2</v>
      </c>
      <c r="C3" s="38">
        <v>43763</v>
      </c>
      <c r="D3" t="s">
        <v>400</v>
      </c>
      <c r="E3" t="s">
        <v>46</v>
      </c>
      <c r="G3" t="s">
        <v>42</v>
      </c>
      <c r="H3" t="s">
        <v>196</v>
      </c>
      <c r="I3">
        <v>1</v>
      </c>
      <c r="J3" s="40">
        <v>1.3472222222222223</v>
      </c>
      <c r="K3">
        <v>7</v>
      </c>
      <c r="L3">
        <v>17</v>
      </c>
      <c r="M3">
        <v>0.41199999999999998</v>
      </c>
      <c r="N3">
        <v>0</v>
      </c>
      <c r="O3">
        <v>2</v>
      </c>
      <c r="P3">
        <v>0</v>
      </c>
      <c r="Q3">
        <v>7</v>
      </c>
      <c r="R3">
        <v>7</v>
      </c>
      <c r="S3">
        <v>1</v>
      </c>
      <c r="T3">
        <v>0</v>
      </c>
      <c r="U3">
        <v>7</v>
      </c>
      <c r="V3">
        <v>7</v>
      </c>
      <c r="W3">
        <v>2</v>
      </c>
      <c r="X3">
        <v>2</v>
      </c>
      <c r="Y3">
        <v>5</v>
      </c>
      <c r="Z3">
        <v>3</v>
      </c>
      <c r="AA3">
        <v>4</v>
      </c>
      <c r="AB3">
        <v>21</v>
      </c>
      <c r="AC3">
        <v>16.3</v>
      </c>
      <c r="AD3">
        <v>5</v>
      </c>
    </row>
    <row r="4" spans="1:30">
      <c r="A4">
        <v>3</v>
      </c>
      <c r="B4">
        <v>3</v>
      </c>
      <c r="C4" s="38">
        <v>43765</v>
      </c>
      <c r="D4" t="s">
        <v>401</v>
      </c>
      <c r="E4" t="s">
        <v>46</v>
      </c>
      <c r="G4" t="s">
        <v>25</v>
      </c>
      <c r="H4" t="s">
        <v>171</v>
      </c>
      <c r="I4">
        <v>1</v>
      </c>
      <c r="J4" s="40">
        <v>1.3534722222222222</v>
      </c>
      <c r="K4">
        <v>10</v>
      </c>
      <c r="L4">
        <v>19</v>
      </c>
      <c r="M4">
        <v>0.52600000000000002</v>
      </c>
      <c r="N4">
        <v>3</v>
      </c>
      <c r="O4">
        <v>5</v>
      </c>
      <c r="P4">
        <v>0.6</v>
      </c>
      <c r="Q4">
        <v>6</v>
      </c>
      <c r="R4">
        <v>6</v>
      </c>
      <c r="S4">
        <v>1</v>
      </c>
      <c r="T4">
        <v>2</v>
      </c>
      <c r="U4">
        <v>12</v>
      </c>
      <c r="V4">
        <v>14</v>
      </c>
      <c r="W4">
        <v>3</v>
      </c>
      <c r="X4">
        <v>1</v>
      </c>
      <c r="Y4">
        <v>3</v>
      </c>
      <c r="Z4">
        <v>5</v>
      </c>
      <c r="AA4">
        <v>3</v>
      </c>
      <c r="AB4">
        <v>29</v>
      </c>
      <c r="AC4">
        <v>23.7</v>
      </c>
      <c r="AD4">
        <v>5</v>
      </c>
    </row>
    <row r="5" spans="1:30">
      <c r="A5">
        <v>4</v>
      </c>
      <c r="B5">
        <v>4</v>
      </c>
      <c r="C5" s="38">
        <v>43767</v>
      </c>
      <c r="D5" t="s">
        <v>402</v>
      </c>
      <c r="E5" t="s">
        <v>46</v>
      </c>
      <c r="G5" t="s">
        <v>117</v>
      </c>
      <c r="H5" t="s">
        <v>321</v>
      </c>
      <c r="I5">
        <v>1</v>
      </c>
      <c r="J5" s="40">
        <v>1.273611111111111</v>
      </c>
      <c r="K5">
        <v>7</v>
      </c>
      <c r="L5">
        <v>17</v>
      </c>
      <c r="M5">
        <v>0.41199999999999998</v>
      </c>
      <c r="N5">
        <v>0</v>
      </c>
      <c r="O5">
        <v>2</v>
      </c>
      <c r="P5">
        <v>0</v>
      </c>
      <c r="Q5">
        <v>26</v>
      </c>
      <c r="R5">
        <v>27</v>
      </c>
      <c r="S5">
        <v>0.96299999999999997</v>
      </c>
      <c r="T5">
        <v>8</v>
      </c>
      <c r="U5">
        <v>12</v>
      </c>
      <c r="V5">
        <v>20</v>
      </c>
      <c r="W5">
        <v>2</v>
      </c>
      <c r="X5">
        <v>0</v>
      </c>
      <c r="Y5">
        <v>2</v>
      </c>
      <c r="Z5">
        <v>0</v>
      </c>
      <c r="AA5">
        <v>2</v>
      </c>
      <c r="AB5">
        <v>40</v>
      </c>
      <c r="AC5">
        <v>41.7</v>
      </c>
      <c r="AD5">
        <v>19</v>
      </c>
    </row>
    <row r="6" spans="1:30">
      <c r="A6">
        <v>5</v>
      </c>
      <c r="B6">
        <v>5</v>
      </c>
      <c r="C6" s="38">
        <v>43770</v>
      </c>
      <c r="D6" t="s">
        <v>403</v>
      </c>
      <c r="E6" t="s">
        <v>46</v>
      </c>
      <c r="F6" t="s">
        <v>2</v>
      </c>
      <c r="G6" t="s">
        <v>6</v>
      </c>
      <c r="H6" t="s">
        <v>196</v>
      </c>
      <c r="I6">
        <v>1</v>
      </c>
      <c r="J6" s="40">
        <v>1.7777777777777777</v>
      </c>
      <c r="K6">
        <v>15</v>
      </c>
      <c r="L6">
        <v>28</v>
      </c>
      <c r="M6">
        <v>0.53600000000000003</v>
      </c>
      <c r="N6">
        <v>0</v>
      </c>
      <c r="O6">
        <v>5</v>
      </c>
      <c r="P6">
        <v>0</v>
      </c>
      <c r="Q6">
        <v>1</v>
      </c>
      <c r="R6">
        <v>2</v>
      </c>
      <c r="S6">
        <v>0.5</v>
      </c>
      <c r="T6">
        <v>2</v>
      </c>
      <c r="U6">
        <v>6</v>
      </c>
      <c r="V6">
        <v>8</v>
      </c>
      <c r="W6">
        <v>2</v>
      </c>
      <c r="X6">
        <v>2</v>
      </c>
      <c r="Y6">
        <v>2</v>
      </c>
      <c r="Z6">
        <v>1</v>
      </c>
      <c r="AA6">
        <v>1</v>
      </c>
      <c r="AB6">
        <v>31</v>
      </c>
      <c r="AC6">
        <v>23.6</v>
      </c>
      <c r="AD6">
        <v>12</v>
      </c>
    </row>
    <row r="7" spans="1:30">
      <c r="A7">
        <v>6</v>
      </c>
      <c r="B7">
        <v>6</v>
      </c>
      <c r="C7" s="38">
        <v>43772</v>
      </c>
      <c r="D7" t="s">
        <v>404</v>
      </c>
      <c r="E7" t="s">
        <v>46</v>
      </c>
      <c r="F7" t="s">
        <v>2</v>
      </c>
      <c r="G7" t="s">
        <v>120</v>
      </c>
      <c r="H7" t="s">
        <v>113</v>
      </c>
      <c r="I7">
        <v>1</v>
      </c>
      <c r="J7" s="40">
        <v>1.5</v>
      </c>
      <c r="K7">
        <v>10</v>
      </c>
      <c r="L7">
        <v>20</v>
      </c>
      <c r="M7">
        <v>0.5</v>
      </c>
      <c r="N7">
        <v>1</v>
      </c>
      <c r="O7">
        <v>2</v>
      </c>
      <c r="P7">
        <v>0.5</v>
      </c>
      <c r="Q7">
        <v>4</v>
      </c>
      <c r="R7">
        <v>4</v>
      </c>
      <c r="S7">
        <v>1</v>
      </c>
      <c r="T7">
        <v>2</v>
      </c>
      <c r="U7">
        <v>9</v>
      </c>
      <c r="V7">
        <v>11</v>
      </c>
      <c r="W7">
        <v>2</v>
      </c>
      <c r="X7">
        <v>0</v>
      </c>
      <c r="Y7">
        <v>4</v>
      </c>
      <c r="Z7">
        <v>6</v>
      </c>
      <c r="AA7">
        <v>2</v>
      </c>
      <c r="AB7">
        <v>25</v>
      </c>
      <c r="AC7">
        <v>16.5</v>
      </c>
      <c r="AD7">
        <v>7</v>
      </c>
    </row>
    <row r="8" spans="1:30">
      <c r="A8">
        <v>7</v>
      </c>
      <c r="B8">
        <v>7</v>
      </c>
      <c r="C8" s="38">
        <v>43774</v>
      </c>
      <c r="D8" t="s">
        <v>405</v>
      </c>
      <c r="E8" t="s">
        <v>46</v>
      </c>
      <c r="F8" t="s">
        <v>2</v>
      </c>
      <c r="G8" t="s">
        <v>109</v>
      </c>
      <c r="H8" t="s">
        <v>114</v>
      </c>
      <c r="I8">
        <v>1</v>
      </c>
      <c r="J8" s="40">
        <v>1.3090277777777779</v>
      </c>
      <c r="K8">
        <v>6</v>
      </c>
      <c r="L8">
        <v>15</v>
      </c>
      <c r="M8">
        <v>0.4</v>
      </c>
      <c r="N8">
        <v>1</v>
      </c>
      <c r="O8">
        <v>2</v>
      </c>
      <c r="P8">
        <v>0.5</v>
      </c>
      <c r="Q8">
        <v>2</v>
      </c>
      <c r="R8">
        <v>2</v>
      </c>
      <c r="S8">
        <v>1</v>
      </c>
      <c r="T8">
        <v>3</v>
      </c>
      <c r="U8">
        <v>4</v>
      </c>
      <c r="V8">
        <v>7</v>
      </c>
      <c r="W8">
        <v>3</v>
      </c>
      <c r="X8">
        <v>1</v>
      </c>
      <c r="Y8">
        <v>3</v>
      </c>
      <c r="Z8">
        <v>3</v>
      </c>
      <c r="AA8">
        <v>4</v>
      </c>
      <c r="AB8">
        <v>15</v>
      </c>
      <c r="AC8">
        <v>10.8</v>
      </c>
      <c r="AD8">
        <v>-4</v>
      </c>
    </row>
    <row r="9" spans="1:30">
      <c r="A9">
        <v>8</v>
      </c>
      <c r="B9">
        <v>8</v>
      </c>
      <c r="C9" s="38">
        <v>43777</v>
      </c>
      <c r="D9" t="s">
        <v>406</v>
      </c>
      <c r="E9" t="s">
        <v>46</v>
      </c>
      <c r="G9" t="s">
        <v>31</v>
      </c>
      <c r="H9" t="s">
        <v>16</v>
      </c>
      <c r="I9">
        <v>1</v>
      </c>
      <c r="J9" s="40">
        <v>1.4479166666666667</v>
      </c>
      <c r="K9">
        <v>11</v>
      </c>
      <c r="L9">
        <v>17</v>
      </c>
      <c r="M9">
        <v>0.64700000000000002</v>
      </c>
      <c r="N9">
        <v>0</v>
      </c>
      <c r="O9">
        <v>0</v>
      </c>
      <c r="Q9">
        <v>4</v>
      </c>
      <c r="R9">
        <v>4</v>
      </c>
      <c r="S9">
        <v>1</v>
      </c>
      <c r="T9">
        <v>2</v>
      </c>
      <c r="U9">
        <v>6</v>
      </c>
      <c r="V9">
        <v>8</v>
      </c>
      <c r="W9">
        <v>7</v>
      </c>
      <c r="X9">
        <v>2</v>
      </c>
      <c r="Y9">
        <v>3</v>
      </c>
      <c r="Z9">
        <v>2</v>
      </c>
      <c r="AA9">
        <v>4</v>
      </c>
      <c r="AB9">
        <v>26</v>
      </c>
      <c r="AC9">
        <v>27.1</v>
      </c>
      <c r="AD9">
        <v>27</v>
      </c>
    </row>
    <row r="10" spans="1:30">
      <c r="A10">
        <v>9</v>
      </c>
      <c r="B10">
        <v>9</v>
      </c>
      <c r="C10" s="38">
        <v>43779</v>
      </c>
      <c r="D10" t="s">
        <v>407</v>
      </c>
      <c r="E10" t="s">
        <v>46</v>
      </c>
      <c r="G10" t="s">
        <v>3</v>
      </c>
      <c r="H10" t="s">
        <v>140</v>
      </c>
      <c r="I10">
        <v>1</v>
      </c>
      <c r="J10" s="40">
        <v>1.5694444444444444</v>
      </c>
      <c r="K10">
        <v>10</v>
      </c>
      <c r="L10">
        <v>20</v>
      </c>
      <c r="M10">
        <v>0.5</v>
      </c>
      <c r="N10">
        <v>2</v>
      </c>
      <c r="O10">
        <v>5</v>
      </c>
      <c r="P10">
        <v>0.4</v>
      </c>
      <c r="Q10">
        <v>5</v>
      </c>
      <c r="R10">
        <v>6</v>
      </c>
      <c r="S10">
        <v>0.83299999999999996</v>
      </c>
      <c r="T10">
        <v>3</v>
      </c>
      <c r="U10">
        <v>5</v>
      </c>
      <c r="V10">
        <v>8</v>
      </c>
      <c r="W10">
        <v>3</v>
      </c>
      <c r="X10">
        <v>2</v>
      </c>
      <c r="Y10">
        <v>4</v>
      </c>
      <c r="Z10">
        <v>5</v>
      </c>
      <c r="AA10">
        <v>3</v>
      </c>
      <c r="AB10">
        <v>27</v>
      </c>
      <c r="AC10">
        <v>20.9</v>
      </c>
      <c r="AD10">
        <v>-6</v>
      </c>
    </row>
    <row r="11" spans="1:30">
      <c r="A11">
        <v>10</v>
      </c>
      <c r="B11">
        <v>10</v>
      </c>
      <c r="C11" s="38">
        <v>43781</v>
      </c>
      <c r="D11" t="s">
        <v>408</v>
      </c>
      <c r="E11" t="s">
        <v>46</v>
      </c>
      <c r="F11" t="s">
        <v>2</v>
      </c>
      <c r="G11" t="s">
        <v>39</v>
      </c>
      <c r="H11" t="s">
        <v>34</v>
      </c>
      <c r="I11">
        <v>1</v>
      </c>
      <c r="J11" s="40">
        <v>1.5645833333333332</v>
      </c>
      <c r="K11">
        <v>9</v>
      </c>
      <c r="L11">
        <v>17</v>
      </c>
      <c r="M11">
        <v>0.52900000000000003</v>
      </c>
      <c r="N11">
        <v>1</v>
      </c>
      <c r="O11">
        <v>2</v>
      </c>
      <c r="P11">
        <v>0.5</v>
      </c>
      <c r="Q11">
        <v>5</v>
      </c>
      <c r="R11">
        <v>6</v>
      </c>
      <c r="S11">
        <v>0.83299999999999996</v>
      </c>
      <c r="T11">
        <v>3</v>
      </c>
      <c r="U11">
        <v>9</v>
      </c>
      <c r="V11">
        <v>12</v>
      </c>
      <c r="W11">
        <v>4</v>
      </c>
      <c r="X11">
        <v>2</v>
      </c>
      <c r="Y11">
        <v>1</v>
      </c>
      <c r="Z11">
        <v>1</v>
      </c>
      <c r="AA11">
        <v>1</v>
      </c>
      <c r="AB11">
        <v>24</v>
      </c>
      <c r="AC11">
        <v>24.2</v>
      </c>
      <c r="AD11">
        <v>6</v>
      </c>
    </row>
    <row r="12" spans="1:30">
      <c r="A12">
        <v>12</v>
      </c>
      <c r="B12">
        <v>11</v>
      </c>
      <c r="C12" s="38">
        <v>43784</v>
      </c>
      <c r="D12" t="s">
        <v>409</v>
      </c>
      <c r="E12" t="s">
        <v>46</v>
      </c>
      <c r="G12" t="s">
        <v>105</v>
      </c>
      <c r="H12" t="s">
        <v>106</v>
      </c>
      <c r="I12">
        <v>1</v>
      </c>
      <c r="J12" s="40">
        <v>1.4784722222222222</v>
      </c>
      <c r="K12">
        <v>5</v>
      </c>
      <c r="L12">
        <v>12</v>
      </c>
      <c r="M12">
        <v>0.41699999999999998</v>
      </c>
      <c r="N12">
        <v>0</v>
      </c>
      <c r="O12">
        <v>3</v>
      </c>
      <c r="P12">
        <v>0</v>
      </c>
      <c r="Q12">
        <v>7</v>
      </c>
      <c r="R12">
        <v>9</v>
      </c>
      <c r="S12">
        <v>0.77800000000000002</v>
      </c>
      <c r="T12">
        <v>0</v>
      </c>
      <c r="U12">
        <v>5</v>
      </c>
      <c r="V12">
        <v>5</v>
      </c>
      <c r="W12">
        <v>2</v>
      </c>
      <c r="X12">
        <v>1</v>
      </c>
      <c r="Y12">
        <v>4</v>
      </c>
      <c r="Z12">
        <v>4</v>
      </c>
      <c r="AA12">
        <v>2</v>
      </c>
      <c r="AB12">
        <v>17</v>
      </c>
      <c r="AC12">
        <v>11.7</v>
      </c>
      <c r="AD12">
        <v>-5</v>
      </c>
    </row>
    <row r="13" spans="1:30">
      <c r="A13">
        <v>13</v>
      </c>
      <c r="B13">
        <v>12</v>
      </c>
      <c r="C13" s="38">
        <v>43786</v>
      </c>
      <c r="D13" t="s">
        <v>410</v>
      </c>
      <c r="E13" t="s">
        <v>46</v>
      </c>
      <c r="G13" t="s">
        <v>158</v>
      </c>
      <c r="H13" t="s">
        <v>134</v>
      </c>
      <c r="I13">
        <v>1</v>
      </c>
      <c r="J13" s="40">
        <v>1.1840277777777779</v>
      </c>
      <c r="K13">
        <v>5</v>
      </c>
      <c r="L13">
        <v>14</v>
      </c>
      <c r="M13">
        <v>0.35699999999999998</v>
      </c>
      <c r="N13">
        <v>0</v>
      </c>
      <c r="O13">
        <v>2</v>
      </c>
      <c r="P13">
        <v>0</v>
      </c>
      <c r="Q13">
        <v>4</v>
      </c>
      <c r="R13">
        <v>5</v>
      </c>
      <c r="S13">
        <v>0.8</v>
      </c>
      <c r="T13">
        <v>0</v>
      </c>
      <c r="U13">
        <v>1</v>
      </c>
      <c r="V13">
        <v>1</v>
      </c>
      <c r="W13">
        <v>5</v>
      </c>
      <c r="X13">
        <v>0</v>
      </c>
      <c r="Y13">
        <v>5</v>
      </c>
      <c r="Z13">
        <v>4</v>
      </c>
      <c r="AA13">
        <v>1</v>
      </c>
      <c r="AB13">
        <v>14</v>
      </c>
      <c r="AC13">
        <v>8.6999999999999993</v>
      </c>
      <c r="AD13">
        <v>6</v>
      </c>
    </row>
    <row r="14" spans="1:30">
      <c r="A14">
        <v>14</v>
      </c>
      <c r="B14">
        <v>13</v>
      </c>
      <c r="C14" s="38">
        <v>43788</v>
      </c>
      <c r="D14" t="s">
        <v>411</v>
      </c>
      <c r="E14" t="s">
        <v>46</v>
      </c>
      <c r="G14" t="s">
        <v>18</v>
      </c>
      <c r="H14" t="s">
        <v>26</v>
      </c>
      <c r="I14">
        <v>1</v>
      </c>
      <c r="J14" s="40">
        <v>1.5458333333333334</v>
      </c>
      <c r="K14">
        <v>13</v>
      </c>
      <c r="L14">
        <v>24</v>
      </c>
      <c r="M14">
        <v>0.54200000000000004</v>
      </c>
      <c r="N14">
        <v>3</v>
      </c>
      <c r="O14">
        <v>5</v>
      </c>
      <c r="P14">
        <v>0.6</v>
      </c>
      <c r="Q14">
        <v>5</v>
      </c>
      <c r="R14">
        <v>6</v>
      </c>
      <c r="S14">
        <v>0.83299999999999996</v>
      </c>
      <c r="T14">
        <v>3</v>
      </c>
      <c r="U14">
        <v>4</v>
      </c>
      <c r="V14">
        <v>7</v>
      </c>
      <c r="W14">
        <v>4</v>
      </c>
      <c r="X14">
        <v>4</v>
      </c>
      <c r="Y14">
        <v>2</v>
      </c>
      <c r="Z14">
        <v>2</v>
      </c>
      <c r="AA14">
        <v>2</v>
      </c>
      <c r="AB14">
        <v>34</v>
      </c>
      <c r="AC14">
        <v>30.7</v>
      </c>
      <c r="AD14">
        <v>1</v>
      </c>
    </row>
    <row r="15" spans="1:30">
      <c r="A15">
        <v>15</v>
      </c>
      <c r="B15">
        <v>14</v>
      </c>
      <c r="C15" s="38">
        <v>43791</v>
      </c>
      <c r="D15" t="s">
        <v>412</v>
      </c>
      <c r="E15" t="s">
        <v>46</v>
      </c>
      <c r="F15" t="s">
        <v>2</v>
      </c>
      <c r="G15" t="s">
        <v>18</v>
      </c>
      <c r="H15" t="s">
        <v>40</v>
      </c>
      <c r="I15">
        <v>1</v>
      </c>
      <c r="J15" s="40">
        <v>1.4680555555555557</v>
      </c>
      <c r="K15">
        <v>9</v>
      </c>
      <c r="L15">
        <v>19</v>
      </c>
      <c r="M15">
        <v>0.47399999999999998</v>
      </c>
      <c r="N15">
        <v>4</v>
      </c>
      <c r="O15">
        <v>7</v>
      </c>
      <c r="P15">
        <v>0.57099999999999995</v>
      </c>
      <c r="Q15">
        <v>11</v>
      </c>
      <c r="R15">
        <v>11</v>
      </c>
      <c r="S15">
        <v>1</v>
      </c>
      <c r="T15">
        <v>1</v>
      </c>
      <c r="U15">
        <v>10</v>
      </c>
      <c r="V15">
        <v>11</v>
      </c>
      <c r="W15">
        <v>7</v>
      </c>
      <c r="X15">
        <v>1</v>
      </c>
      <c r="Y15">
        <v>0</v>
      </c>
      <c r="Z15">
        <v>1</v>
      </c>
      <c r="AA15">
        <v>3</v>
      </c>
      <c r="AB15">
        <v>33</v>
      </c>
      <c r="AC15">
        <v>30.7</v>
      </c>
      <c r="AD15">
        <v>7</v>
      </c>
    </row>
    <row r="16" spans="1:30">
      <c r="A16">
        <v>16</v>
      </c>
      <c r="B16">
        <v>15</v>
      </c>
      <c r="C16" s="38">
        <v>43792</v>
      </c>
      <c r="D16" t="s">
        <v>413</v>
      </c>
      <c r="E16" t="s">
        <v>46</v>
      </c>
      <c r="F16" t="s">
        <v>2</v>
      </c>
      <c r="G16" t="s">
        <v>117</v>
      </c>
      <c r="H16" t="s">
        <v>208</v>
      </c>
      <c r="I16">
        <v>1</v>
      </c>
      <c r="J16" s="40">
        <v>1.4458333333333335</v>
      </c>
      <c r="K16">
        <v>7</v>
      </c>
      <c r="L16">
        <v>14</v>
      </c>
      <c r="M16">
        <v>0.5</v>
      </c>
      <c r="N16">
        <v>3</v>
      </c>
      <c r="O16">
        <v>6</v>
      </c>
      <c r="P16">
        <v>0.5</v>
      </c>
      <c r="Q16">
        <v>5</v>
      </c>
      <c r="R16">
        <v>6</v>
      </c>
      <c r="S16">
        <v>0.83299999999999996</v>
      </c>
      <c r="T16">
        <v>2</v>
      </c>
      <c r="U16">
        <v>2</v>
      </c>
      <c r="V16">
        <v>4</v>
      </c>
      <c r="W16">
        <v>3</v>
      </c>
      <c r="X16">
        <v>3</v>
      </c>
      <c r="Y16">
        <v>5</v>
      </c>
      <c r="Z16">
        <v>3</v>
      </c>
      <c r="AA16">
        <v>1</v>
      </c>
      <c r="AB16">
        <v>22</v>
      </c>
      <c r="AC16">
        <v>21.8</v>
      </c>
      <c r="AD16">
        <v>1</v>
      </c>
    </row>
    <row r="17" spans="1:30">
      <c r="A17">
        <v>17</v>
      </c>
      <c r="B17">
        <v>16</v>
      </c>
      <c r="C17" s="38">
        <v>43794</v>
      </c>
      <c r="D17" t="s">
        <v>414</v>
      </c>
      <c r="E17" t="s">
        <v>46</v>
      </c>
      <c r="F17" t="s">
        <v>2</v>
      </c>
      <c r="G17" t="s">
        <v>120</v>
      </c>
      <c r="H17" t="s">
        <v>118</v>
      </c>
      <c r="I17">
        <v>1</v>
      </c>
      <c r="J17" s="40">
        <v>1.3590277777777777</v>
      </c>
      <c r="K17">
        <v>7</v>
      </c>
      <c r="L17">
        <v>19</v>
      </c>
      <c r="M17">
        <v>0.36799999999999999</v>
      </c>
      <c r="N17">
        <v>1</v>
      </c>
      <c r="O17">
        <v>6</v>
      </c>
      <c r="P17">
        <v>0.16700000000000001</v>
      </c>
      <c r="Q17">
        <v>4</v>
      </c>
      <c r="R17">
        <v>4</v>
      </c>
      <c r="S17">
        <v>1</v>
      </c>
      <c r="T17">
        <v>6</v>
      </c>
      <c r="U17">
        <v>6</v>
      </c>
      <c r="V17">
        <v>12</v>
      </c>
      <c r="W17">
        <v>6</v>
      </c>
      <c r="X17">
        <v>2</v>
      </c>
      <c r="Y17">
        <v>2</v>
      </c>
      <c r="Z17">
        <v>0</v>
      </c>
      <c r="AA17">
        <v>3</v>
      </c>
      <c r="AB17">
        <v>19</v>
      </c>
      <c r="AC17">
        <v>20.9</v>
      </c>
      <c r="AD17">
        <v>10</v>
      </c>
    </row>
    <row r="18" spans="1:30">
      <c r="A18">
        <v>18</v>
      </c>
      <c r="B18">
        <v>17</v>
      </c>
      <c r="C18" s="38">
        <v>43796</v>
      </c>
      <c r="D18" t="s">
        <v>415</v>
      </c>
      <c r="E18" t="s">
        <v>46</v>
      </c>
      <c r="F18" t="s">
        <v>2</v>
      </c>
      <c r="G18" t="s">
        <v>1</v>
      </c>
      <c r="H18" t="s">
        <v>164</v>
      </c>
      <c r="I18">
        <v>1</v>
      </c>
      <c r="J18" s="40">
        <v>1.5493055555555555</v>
      </c>
      <c r="K18">
        <v>15</v>
      </c>
      <c r="L18">
        <v>30</v>
      </c>
      <c r="M18">
        <v>0.5</v>
      </c>
      <c r="N18">
        <v>1</v>
      </c>
      <c r="O18">
        <v>4</v>
      </c>
      <c r="P18">
        <v>0.25</v>
      </c>
      <c r="Q18">
        <v>10</v>
      </c>
      <c r="R18">
        <v>12</v>
      </c>
      <c r="S18">
        <v>0.83299999999999996</v>
      </c>
      <c r="T18">
        <v>3</v>
      </c>
      <c r="U18">
        <v>6</v>
      </c>
      <c r="V18">
        <v>9</v>
      </c>
      <c r="W18">
        <v>1</v>
      </c>
      <c r="X18">
        <v>3</v>
      </c>
      <c r="Y18">
        <v>1</v>
      </c>
      <c r="Z18">
        <v>2</v>
      </c>
      <c r="AA18">
        <v>3</v>
      </c>
      <c r="AB18">
        <v>41</v>
      </c>
      <c r="AC18">
        <v>30.3</v>
      </c>
      <c r="AD18">
        <v>-6</v>
      </c>
    </row>
    <row r="19" spans="1:30">
      <c r="A19">
        <v>19</v>
      </c>
      <c r="B19">
        <v>18</v>
      </c>
      <c r="C19" s="38">
        <v>43798</v>
      </c>
      <c r="D19" t="s">
        <v>416</v>
      </c>
      <c r="E19" t="s">
        <v>46</v>
      </c>
      <c r="G19" t="s">
        <v>148</v>
      </c>
      <c r="H19" t="s">
        <v>101</v>
      </c>
      <c r="I19">
        <v>1</v>
      </c>
      <c r="J19" s="40">
        <v>1.1416666666666666</v>
      </c>
      <c r="K19">
        <v>8</v>
      </c>
      <c r="L19">
        <v>15</v>
      </c>
      <c r="M19">
        <v>0.53300000000000003</v>
      </c>
      <c r="N19">
        <v>1</v>
      </c>
      <c r="O19">
        <v>2</v>
      </c>
      <c r="P19">
        <v>0.5</v>
      </c>
      <c r="Q19">
        <v>9</v>
      </c>
      <c r="R19">
        <v>12</v>
      </c>
      <c r="S19">
        <v>0.75</v>
      </c>
      <c r="T19">
        <v>4</v>
      </c>
      <c r="U19">
        <v>9</v>
      </c>
      <c r="V19">
        <v>13</v>
      </c>
      <c r="W19">
        <v>2</v>
      </c>
      <c r="X19">
        <v>0</v>
      </c>
      <c r="Y19">
        <v>3</v>
      </c>
      <c r="Z19">
        <v>0</v>
      </c>
      <c r="AA19">
        <v>1</v>
      </c>
      <c r="AB19">
        <v>26</v>
      </c>
      <c r="AC19">
        <v>26.1</v>
      </c>
      <c r="AD19">
        <v>28</v>
      </c>
    </row>
    <row r="20" spans="1:30">
      <c r="A20">
        <v>20</v>
      </c>
      <c r="B20">
        <v>19</v>
      </c>
      <c r="C20" s="38">
        <v>43800</v>
      </c>
      <c r="D20" t="s">
        <v>417</v>
      </c>
      <c r="E20" t="s">
        <v>46</v>
      </c>
      <c r="G20" t="s">
        <v>6</v>
      </c>
      <c r="H20" t="s">
        <v>178</v>
      </c>
      <c r="I20">
        <v>1</v>
      </c>
      <c r="J20" s="40">
        <v>1.4930555555555556</v>
      </c>
      <c r="K20">
        <v>10</v>
      </c>
      <c r="L20">
        <v>21</v>
      </c>
      <c r="M20">
        <v>0.47599999999999998</v>
      </c>
      <c r="N20">
        <v>1</v>
      </c>
      <c r="O20">
        <v>2</v>
      </c>
      <c r="P20">
        <v>0.5</v>
      </c>
      <c r="Q20">
        <v>6</v>
      </c>
      <c r="R20">
        <v>6</v>
      </c>
      <c r="S20">
        <v>1</v>
      </c>
      <c r="T20">
        <v>2</v>
      </c>
      <c r="U20">
        <v>8</v>
      </c>
      <c r="V20">
        <v>10</v>
      </c>
      <c r="W20">
        <v>2</v>
      </c>
      <c r="X20">
        <v>1</v>
      </c>
      <c r="Y20">
        <v>2</v>
      </c>
      <c r="Z20">
        <v>2</v>
      </c>
      <c r="AA20">
        <v>2</v>
      </c>
      <c r="AB20">
        <v>27</v>
      </c>
      <c r="AC20">
        <v>21.1</v>
      </c>
      <c r="AD20">
        <v>-7</v>
      </c>
    </row>
    <row r="21" spans="1:30">
      <c r="A21">
        <v>21</v>
      </c>
      <c r="B21">
        <v>20</v>
      </c>
      <c r="C21" s="38">
        <v>43802</v>
      </c>
      <c r="D21" t="s">
        <v>418</v>
      </c>
      <c r="E21" t="s">
        <v>46</v>
      </c>
      <c r="F21" t="s">
        <v>2</v>
      </c>
      <c r="G21" t="s">
        <v>15</v>
      </c>
      <c r="H21" t="s">
        <v>196</v>
      </c>
      <c r="I21">
        <v>1</v>
      </c>
      <c r="J21" s="40">
        <v>1.5222222222222221</v>
      </c>
      <c r="K21">
        <v>9</v>
      </c>
      <c r="L21">
        <v>18</v>
      </c>
      <c r="M21">
        <v>0.5</v>
      </c>
      <c r="N21">
        <v>1</v>
      </c>
      <c r="O21">
        <v>3</v>
      </c>
      <c r="P21">
        <v>0.33300000000000002</v>
      </c>
      <c r="Q21">
        <v>6</v>
      </c>
      <c r="R21">
        <v>9</v>
      </c>
      <c r="S21">
        <v>0.66700000000000004</v>
      </c>
      <c r="T21">
        <v>3</v>
      </c>
      <c r="U21">
        <v>7</v>
      </c>
      <c r="V21">
        <v>10</v>
      </c>
      <c r="W21">
        <v>1</v>
      </c>
      <c r="X21">
        <v>0</v>
      </c>
      <c r="Y21">
        <v>1</v>
      </c>
      <c r="Z21">
        <v>1</v>
      </c>
      <c r="AA21">
        <v>3</v>
      </c>
      <c r="AB21">
        <v>25</v>
      </c>
      <c r="AC21">
        <v>18.2</v>
      </c>
      <c r="AD21">
        <v>11</v>
      </c>
    </row>
    <row r="22" spans="1:30">
      <c r="A22">
        <v>22</v>
      </c>
      <c r="B22">
        <v>21</v>
      </c>
      <c r="C22" s="38">
        <v>43803</v>
      </c>
      <c r="D22" t="s">
        <v>419</v>
      </c>
      <c r="E22" t="s">
        <v>46</v>
      </c>
      <c r="F22" t="s">
        <v>2</v>
      </c>
      <c r="G22" t="s">
        <v>42</v>
      </c>
      <c r="H22" t="s">
        <v>420</v>
      </c>
      <c r="I22">
        <v>1</v>
      </c>
      <c r="J22" s="40">
        <v>1.0847222222222224</v>
      </c>
      <c r="K22">
        <v>9</v>
      </c>
      <c r="L22">
        <v>11</v>
      </c>
      <c r="M22">
        <v>0.81799999999999995</v>
      </c>
      <c r="N22">
        <v>0</v>
      </c>
      <c r="O22">
        <v>0</v>
      </c>
      <c r="Q22">
        <v>8</v>
      </c>
      <c r="R22">
        <v>9</v>
      </c>
      <c r="S22">
        <v>0.88900000000000001</v>
      </c>
      <c r="T22">
        <v>1</v>
      </c>
      <c r="U22">
        <v>5</v>
      </c>
      <c r="V22">
        <v>6</v>
      </c>
      <c r="W22">
        <v>1</v>
      </c>
      <c r="X22">
        <v>1</v>
      </c>
      <c r="Y22">
        <v>3</v>
      </c>
      <c r="Z22">
        <v>0</v>
      </c>
      <c r="AA22">
        <v>2</v>
      </c>
      <c r="AB22">
        <v>26</v>
      </c>
      <c r="AC22">
        <v>26.7</v>
      </c>
      <c r="AD22">
        <v>3</v>
      </c>
    </row>
    <row r="23" spans="1:30">
      <c r="A23">
        <v>23</v>
      </c>
      <c r="B23">
        <v>22</v>
      </c>
      <c r="C23" s="38">
        <v>43805</v>
      </c>
      <c r="D23" t="s">
        <v>421</v>
      </c>
      <c r="E23" t="s">
        <v>46</v>
      </c>
      <c r="F23" t="s">
        <v>2</v>
      </c>
      <c r="G23" t="s">
        <v>36</v>
      </c>
      <c r="H23" t="s">
        <v>218</v>
      </c>
      <c r="I23">
        <v>1</v>
      </c>
      <c r="J23" s="40">
        <v>1.3395833333333333</v>
      </c>
      <c r="K23">
        <v>12</v>
      </c>
      <c r="L23">
        <v>21</v>
      </c>
      <c r="M23">
        <v>0.57099999999999995</v>
      </c>
      <c r="N23">
        <v>2</v>
      </c>
      <c r="O23">
        <v>6</v>
      </c>
      <c r="P23">
        <v>0.33300000000000002</v>
      </c>
      <c r="Q23">
        <v>13</v>
      </c>
      <c r="R23">
        <v>15</v>
      </c>
      <c r="S23">
        <v>0.86699999999999999</v>
      </c>
      <c r="T23">
        <v>0</v>
      </c>
      <c r="U23">
        <v>9</v>
      </c>
      <c r="V23">
        <v>9</v>
      </c>
      <c r="W23">
        <v>2</v>
      </c>
      <c r="X23">
        <v>2</v>
      </c>
      <c r="Y23">
        <v>3</v>
      </c>
      <c r="Z23">
        <v>3</v>
      </c>
      <c r="AA23">
        <v>2</v>
      </c>
      <c r="AB23">
        <v>39</v>
      </c>
      <c r="AC23">
        <v>32.700000000000003</v>
      </c>
      <c r="AD23">
        <v>6</v>
      </c>
    </row>
    <row r="24" spans="1:30">
      <c r="A24">
        <v>24</v>
      </c>
      <c r="B24">
        <v>23</v>
      </c>
      <c r="C24" s="38">
        <v>43807</v>
      </c>
      <c r="D24" t="s">
        <v>422</v>
      </c>
      <c r="E24" t="s">
        <v>46</v>
      </c>
      <c r="G24" t="s">
        <v>94</v>
      </c>
      <c r="H24" t="s">
        <v>228</v>
      </c>
      <c r="I24">
        <v>1</v>
      </c>
      <c r="J24" s="40">
        <v>1.6361111111111111</v>
      </c>
      <c r="K24">
        <v>20</v>
      </c>
      <c r="L24">
        <v>29</v>
      </c>
      <c r="M24">
        <v>0.69</v>
      </c>
      <c r="N24">
        <v>0</v>
      </c>
      <c r="O24">
        <v>2</v>
      </c>
      <c r="P24">
        <v>0</v>
      </c>
      <c r="Q24">
        <v>10</v>
      </c>
      <c r="R24">
        <v>10</v>
      </c>
      <c r="S24">
        <v>1</v>
      </c>
      <c r="T24">
        <v>3</v>
      </c>
      <c r="U24">
        <v>4</v>
      </c>
      <c r="V24">
        <v>7</v>
      </c>
      <c r="W24">
        <v>6</v>
      </c>
      <c r="X24">
        <v>4</v>
      </c>
      <c r="Y24">
        <v>1</v>
      </c>
      <c r="Z24">
        <v>1</v>
      </c>
      <c r="AA24">
        <v>1</v>
      </c>
      <c r="AB24">
        <v>50</v>
      </c>
      <c r="AC24">
        <v>48.5</v>
      </c>
      <c r="AD24">
        <v>19</v>
      </c>
    </row>
    <row r="25" spans="1:30">
      <c r="A25">
        <v>25</v>
      </c>
      <c r="B25">
        <v>24</v>
      </c>
      <c r="C25" s="38">
        <v>43810</v>
      </c>
      <c r="D25" t="s">
        <v>423</v>
      </c>
      <c r="E25" t="s">
        <v>46</v>
      </c>
      <c r="F25" t="s">
        <v>2</v>
      </c>
      <c r="G25" t="s">
        <v>92</v>
      </c>
      <c r="H25" t="s">
        <v>196</v>
      </c>
      <c r="I25">
        <v>1</v>
      </c>
      <c r="J25" s="40">
        <v>1.5250000000000001</v>
      </c>
      <c r="K25">
        <v>6</v>
      </c>
      <c r="L25">
        <v>20</v>
      </c>
      <c r="M25">
        <v>0.3</v>
      </c>
      <c r="N25">
        <v>1</v>
      </c>
      <c r="O25">
        <v>4</v>
      </c>
      <c r="P25">
        <v>0.25</v>
      </c>
      <c r="Q25">
        <v>3</v>
      </c>
      <c r="R25">
        <v>4</v>
      </c>
      <c r="S25">
        <v>0.75</v>
      </c>
      <c r="T25">
        <v>4</v>
      </c>
      <c r="U25">
        <v>8</v>
      </c>
      <c r="V25">
        <v>12</v>
      </c>
      <c r="W25">
        <v>6</v>
      </c>
      <c r="X25">
        <v>2</v>
      </c>
      <c r="Y25">
        <v>2</v>
      </c>
      <c r="Z25">
        <v>2</v>
      </c>
      <c r="AA25">
        <v>2</v>
      </c>
      <c r="AB25">
        <v>16</v>
      </c>
      <c r="AC25">
        <v>14</v>
      </c>
      <c r="AD25">
        <v>4</v>
      </c>
    </row>
    <row r="26" spans="1:30">
      <c r="A26">
        <v>26</v>
      </c>
      <c r="B26">
        <v>25</v>
      </c>
      <c r="C26" s="38">
        <v>43812</v>
      </c>
      <c r="D26" t="s">
        <v>424</v>
      </c>
      <c r="E26" t="s">
        <v>46</v>
      </c>
      <c r="F26" t="s">
        <v>2</v>
      </c>
      <c r="G26" t="s">
        <v>31</v>
      </c>
      <c r="H26" t="s">
        <v>40</v>
      </c>
      <c r="I26">
        <v>1</v>
      </c>
      <c r="J26" s="40">
        <v>1.5999999999999999</v>
      </c>
      <c r="K26">
        <v>11</v>
      </c>
      <c r="L26">
        <v>20</v>
      </c>
      <c r="M26">
        <v>0.55000000000000004</v>
      </c>
      <c r="N26">
        <v>4</v>
      </c>
      <c r="O26">
        <v>9</v>
      </c>
      <c r="P26">
        <v>0.44400000000000001</v>
      </c>
      <c r="Q26">
        <v>7</v>
      </c>
      <c r="R26">
        <v>9</v>
      </c>
      <c r="S26">
        <v>0.77800000000000002</v>
      </c>
      <c r="T26">
        <v>1</v>
      </c>
      <c r="U26">
        <v>9</v>
      </c>
      <c r="V26">
        <v>10</v>
      </c>
      <c r="W26">
        <v>1</v>
      </c>
      <c r="X26">
        <v>0</v>
      </c>
      <c r="Y26">
        <v>3</v>
      </c>
      <c r="Z26">
        <v>1</v>
      </c>
      <c r="AA26">
        <v>3</v>
      </c>
      <c r="AB26">
        <v>33</v>
      </c>
      <c r="AC26">
        <v>26.6</v>
      </c>
      <c r="AD26">
        <v>11</v>
      </c>
    </row>
    <row r="27" spans="1:30">
      <c r="A27">
        <v>27</v>
      </c>
      <c r="B27">
        <v>26</v>
      </c>
      <c r="C27" s="38">
        <v>43814</v>
      </c>
      <c r="D27" t="s">
        <v>425</v>
      </c>
      <c r="E27" t="s">
        <v>46</v>
      </c>
      <c r="F27" t="s">
        <v>2</v>
      </c>
      <c r="G27" t="s">
        <v>158</v>
      </c>
      <c r="H27" t="s">
        <v>26</v>
      </c>
      <c r="I27">
        <v>1</v>
      </c>
      <c r="J27" s="40">
        <v>1.4777777777777779</v>
      </c>
      <c r="K27">
        <v>11</v>
      </c>
      <c r="L27">
        <v>23</v>
      </c>
      <c r="M27">
        <v>0.47799999999999998</v>
      </c>
      <c r="N27">
        <v>0</v>
      </c>
      <c r="O27">
        <v>6</v>
      </c>
      <c r="P27">
        <v>0</v>
      </c>
      <c r="Q27">
        <v>5</v>
      </c>
      <c r="R27">
        <v>7</v>
      </c>
      <c r="S27">
        <v>0.71399999999999997</v>
      </c>
      <c r="T27">
        <v>2</v>
      </c>
      <c r="U27">
        <v>11</v>
      </c>
      <c r="V27">
        <v>13</v>
      </c>
      <c r="W27">
        <v>3</v>
      </c>
      <c r="X27">
        <v>1</v>
      </c>
      <c r="Y27">
        <v>2</v>
      </c>
      <c r="Z27">
        <v>5</v>
      </c>
      <c r="AA27">
        <v>5</v>
      </c>
      <c r="AB27">
        <v>27</v>
      </c>
      <c r="AC27">
        <v>16.7</v>
      </c>
      <c r="AD27">
        <v>-3</v>
      </c>
    </row>
    <row r="28" spans="1:30">
      <c r="A28">
        <v>29</v>
      </c>
      <c r="B28">
        <v>27</v>
      </c>
      <c r="C28" s="38">
        <v>43818</v>
      </c>
      <c r="D28" t="s">
        <v>426</v>
      </c>
      <c r="E28" t="s">
        <v>46</v>
      </c>
      <c r="F28" t="s">
        <v>2</v>
      </c>
      <c r="G28" t="s">
        <v>88</v>
      </c>
      <c r="H28" t="s">
        <v>7</v>
      </c>
      <c r="I28">
        <v>1</v>
      </c>
      <c r="J28" s="40">
        <v>1.7958333333333334</v>
      </c>
      <c r="K28">
        <v>11</v>
      </c>
      <c r="L28">
        <v>25</v>
      </c>
      <c r="M28">
        <v>0.44</v>
      </c>
      <c r="N28">
        <v>0</v>
      </c>
      <c r="O28">
        <v>6</v>
      </c>
      <c r="P28">
        <v>0</v>
      </c>
      <c r="Q28">
        <v>14</v>
      </c>
      <c r="R28">
        <v>17</v>
      </c>
      <c r="S28">
        <v>0.82399999999999995</v>
      </c>
      <c r="T28">
        <v>3</v>
      </c>
      <c r="U28">
        <v>7</v>
      </c>
      <c r="V28">
        <v>10</v>
      </c>
      <c r="W28">
        <v>5</v>
      </c>
      <c r="X28">
        <v>1</v>
      </c>
      <c r="Y28">
        <v>3</v>
      </c>
      <c r="Z28">
        <v>1</v>
      </c>
      <c r="AA28">
        <v>4</v>
      </c>
      <c r="AB28">
        <v>36</v>
      </c>
      <c r="AC28">
        <v>29.9</v>
      </c>
      <c r="AD28">
        <v>6</v>
      </c>
    </row>
    <row r="29" spans="1:30">
      <c r="A29">
        <v>30</v>
      </c>
      <c r="B29">
        <v>28</v>
      </c>
      <c r="C29" s="38">
        <v>43821</v>
      </c>
      <c r="D29" t="s">
        <v>427</v>
      </c>
      <c r="E29" t="s">
        <v>46</v>
      </c>
      <c r="G29" t="s">
        <v>15</v>
      </c>
      <c r="H29" t="s">
        <v>291</v>
      </c>
      <c r="I29">
        <v>1</v>
      </c>
      <c r="J29" s="40">
        <v>1.4027777777777777</v>
      </c>
      <c r="K29">
        <v>13</v>
      </c>
      <c r="L29">
        <v>23</v>
      </c>
      <c r="M29">
        <v>0.56499999999999995</v>
      </c>
      <c r="N29">
        <v>1</v>
      </c>
      <c r="O29">
        <v>4</v>
      </c>
      <c r="P29">
        <v>0.25</v>
      </c>
      <c r="Q29">
        <v>5</v>
      </c>
      <c r="R29">
        <v>6</v>
      </c>
      <c r="S29">
        <v>0.83299999999999996</v>
      </c>
      <c r="T29">
        <v>5</v>
      </c>
      <c r="U29">
        <v>6</v>
      </c>
      <c r="V29">
        <v>11</v>
      </c>
      <c r="W29">
        <v>1</v>
      </c>
      <c r="X29">
        <v>0</v>
      </c>
      <c r="Y29">
        <v>4</v>
      </c>
      <c r="Z29">
        <v>5</v>
      </c>
      <c r="AA29">
        <v>4</v>
      </c>
      <c r="AB29">
        <v>32</v>
      </c>
      <c r="AC29">
        <v>22.9</v>
      </c>
      <c r="AD29">
        <v>-13</v>
      </c>
    </row>
    <row r="30" spans="1:30">
      <c r="A30">
        <v>31</v>
      </c>
      <c r="B30">
        <v>29</v>
      </c>
      <c r="C30" s="38">
        <v>43824</v>
      </c>
      <c r="D30" t="s">
        <v>428</v>
      </c>
      <c r="E30" t="s">
        <v>46</v>
      </c>
      <c r="G30" t="s">
        <v>30</v>
      </c>
      <c r="H30" t="s">
        <v>49</v>
      </c>
      <c r="I30">
        <v>1</v>
      </c>
      <c r="J30" s="40">
        <v>1.6395833333333334</v>
      </c>
      <c r="K30">
        <v>8</v>
      </c>
      <c r="L30">
        <v>17</v>
      </c>
      <c r="M30">
        <v>0.47099999999999997</v>
      </c>
      <c r="N30">
        <v>1</v>
      </c>
      <c r="O30">
        <v>6</v>
      </c>
      <c r="P30">
        <v>0.16700000000000001</v>
      </c>
      <c r="Q30">
        <v>7</v>
      </c>
      <c r="R30">
        <v>8</v>
      </c>
      <c r="S30">
        <v>0.875</v>
      </c>
      <c r="T30">
        <v>1</v>
      </c>
      <c r="U30">
        <v>5</v>
      </c>
      <c r="V30">
        <v>6</v>
      </c>
      <c r="W30">
        <v>3</v>
      </c>
      <c r="X30">
        <v>2</v>
      </c>
      <c r="Y30">
        <v>2</v>
      </c>
      <c r="Z30">
        <v>3</v>
      </c>
      <c r="AA30">
        <v>4</v>
      </c>
      <c r="AB30">
        <v>24</v>
      </c>
      <c r="AC30">
        <v>18</v>
      </c>
      <c r="AD30">
        <v>-10</v>
      </c>
    </row>
    <row r="31" spans="1:30">
      <c r="A31">
        <v>32</v>
      </c>
      <c r="B31">
        <v>30</v>
      </c>
      <c r="C31" s="38">
        <v>43827</v>
      </c>
      <c r="D31" t="s">
        <v>429</v>
      </c>
      <c r="E31" t="s">
        <v>46</v>
      </c>
      <c r="F31" t="s">
        <v>2</v>
      </c>
      <c r="G31" t="s">
        <v>36</v>
      </c>
      <c r="H31" t="s">
        <v>34</v>
      </c>
      <c r="I31">
        <v>1</v>
      </c>
      <c r="J31" s="40">
        <v>1.4888888888888889</v>
      </c>
      <c r="K31">
        <v>7</v>
      </c>
      <c r="L31">
        <v>16</v>
      </c>
      <c r="M31">
        <v>0.438</v>
      </c>
      <c r="N31">
        <v>1</v>
      </c>
      <c r="O31">
        <v>4</v>
      </c>
      <c r="P31">
        <v>0.25</v>
      </c>
      <c r="Q31">
        <v>5</v>
      </c>
      <c r="R31">
        <v>6</v>
      </c>
      <c r="S31">
        <v>0.83299999999999996</v>
      </c>
      <c r="T31">
        <v>1</v>
      </c>
      <c r="U31">
        <v>8</v>
      </c>
      <c r="V31">
        <v>9</v>
      </c>
      <c r="W31">
        <v>5</v>
      </c>
      <c r="X31">
        <v>2</v>
      </c>
      <c r="Y31">
        <v>0</v>
      </c>
      <c r="Z31">
        <v>2</v>
      </c>
      <c r="AA31">
        <v>3</v>
      </c>
      <c r="AB31">
        <v>20</v>
      </c>
      <c r="AC31">
        <v>16.600000000000001</v>
      </c>
      <c r="AD31">
        <v>6</v>
      </c>
    </row>
    <row r="32" spans="1:30">
      <c r="A32">
        <v>33</v>
      </c>
      <c r="B32">
        <v>31</v>
      </c>
      <c r="C32" s="38">
        <v>43828</v>
      </c>
      <c r="D32" t="s">
        <v>430</v>
      </c>
      <c r="E32" t="s">
        <v>46</v>
      </c>
      <c r="G32" t="s">
        <v>6</v>
      </c>
      <c r="H32" t="s">
        <v>137</v>
      </c>
      <c r="I32">
        <v>1</v>
      </c>
      <c r="J32" s="40">
        <v>1.4951388888888888</v>
      </c>
      <c r="K32">
        <v>8</v>
      </c>
      <c r="L32">
        <v>12</v>
      </c>
      <c r="M32">
        <v>0.66700000000000004</v>
      </c>
      <c r="N32">
        <v>0</v>
      </c>
      <c r="O32">
        <v>1</v>
      </c>
      <c r="P32">
        <v>0</v>
      </c>
      <c r="Q32">
        <v>7</v>
      </c>
      <c r="R32">
        <v>9</v>
      </c>
      <c r="S32">
        <v>0.77800000000000002</v>
      </c>
      <c r="T32">
        <v>1</v>
      </c>
      <c r="U32">
        <v>8</v>
      </c>
      <c r="V32">
        <v>9</v>
      </c>
      <c r="W32">
        <v>4</v>
      </c>
      <c r="X32">
        <v>2</v>
      </c>
      <c r="Y32">
        <v>1</v>
      </c>
      <c r="Z32">
        <v>4</v>
      </c>
      <c r="AA32">
        <v>2</v>
      </c>
      <c r="AB32">
        <v>23</v>
      </c>
      <c r="AC32">
        <v>20.8</v>
      </c>
      <c r="AD32">
        <v>16</v>
      </c>
    </row>
    <row r="33" spans="1:30">
      <c r="A33">
        <v>34</v>
      </c>
      <c r="B33">
        <v>32</v>
      </c>
      <c r="C33" s="38">
        <v>43831</v>
      </c>
      <c r="D33" t="s">
        <v>431</v>
      </c>
      <c r="E33" t="s">
        <v>46</v>
      </c>
      <c r="G33" t="s">
        <v>39</v>
      </c>
      <c r="H33" t="s">
        <v>118</v>
      </c>
      <c r="I33">
        <v>1</v>
      </c>
      <c r="J33" s="40">
        <v>1.5798611111111109</v>
      </c>
      <c r="K33">
        <v>9</v>
      </c>
      <c r="L33">
        <v>16</v>
      </c>
      <c r="M33">
        <v>0.56299999999999994</v>
      </c>
      <c r="N33">
        <v>1</v>
      </c>
      <c r="O33">
        <v>3</v>
      </c>
      <c r="P33">
        <v>0.33300000000000002</v>
      </c>
      <c r="Q33">
        <v>7</v>
      </c>
      <c r="R33">
        <v>8</v>
      </c>
      <c r="S33">
        <v>0.875</v>
      </c>
      <c r="T33">
        <v>1</v>
      </c>
      <c r="U33">
        <v>10</v>
      </c>
      <c r="V33">
        <v>11</v>
      </c>
      <c r="W33">
        <v>2</v>
      </c>
      <c r="X33">
        <v>0</v>
      </c>
      <c r="Y33">
        <v>1</v>
      </c>
      <c r="Z33">
        <v>3</v>
      </c>
      <c r="AA33">
        <v>1</v>
      </c>
      <c r="AB33">
        <v>26</v>
      </c>
      <c r="AC33">
        <v>20.399999999999999</v>
      </c>
      <c r="AD33">
        <v>16</v>
      </c>
    </row>
    <row r="34" spans="1:30">
      <c r="A34">
        <v>35</v>
      </c>
      <c r="B34">
        <v>33</v>
      </c>
      <c r="C34" s="38">
        <v>43833</v>
      </c>
      <c r="D34" t="s">
        <v>432</v>
      </c>
      <c r="E34" t="s">
        <v>46</v>
      </c>
      <c r="G34" t="s">
        <v>1</v>
      </c>
      <c r="H34" t="s">
        <v>118</v>
      </c>
      <c r="I34">
        <v>1</v>
      </c>
      <c r="J34" s="40">
        <v>1.58125</v>
      </c>
      <c r="K34">
        <v>15</v>
      </c>
      <c r="L34">
        <v>21</v>
      </c>
      <c r="M34">
        <v>0.71399999999999997</v>
      </c>
      <c r="N34">
        <v>3</v>
      </c>
      <c r="O34">
        <v>5</v>
      </c>
      <c r="P34">
        <v>0.6</v>
      </c>
      <c r="Q34">
        <v>13</v>
      </c>
      <c r="R34">
        <v>13</v>
      </c>
      <c r="S34">
        <v>1</v>
      </c>
      <c r="T34">
        <v>2</v>
      </c>
      <c r="U34">
        <v>11</v>
      </c>
      <c r="V34">
        <v>13</v>
      </c>
      <c r="W34">
        <v>1</v>
      </c>
      <c r="X34">
        <v>3</v>
      </c>
      <c r="Y34">
        <v>1</v>
      </c>
      <c r="Z34">
        <v>3</v>
      </c>
      <c r="AA34">
        <v>3</v>
      </c>
      <c r="AB34">
        <v>46</v>
      </c>
      <c r="AC34">
        <v>42.2</v>
      </c>
      <c r="AD34">
        <v>26</v>
      </c>
    </row>
    <row r="35" spans="1:30">
      <c r="A35">
        <v>36</v>
      </c>
      <c r="B35">
        <v>34</v>
      </c>
      <c r="C35" s="38">
        <v>43835</v>
      </c>
      <c r="D35" t="s">
        <v>433</v>
      </c>
      <c r="E35" t="s">
        <v>46</v>
      </c>
      <c r="G35" t="s">
        <v>85</v>
      </c>
      <c r="H35" t="s">
        <v>113</v>
      </c>
      <c r="I35">
        <v>1</v>
      </c>
      <c r="J35" s="40">
        <v>1.5819444444444446</v>
      </c>
      <c r="K35">
        <v>7</v>
      </c>
      <c r="L35">
        <v>16</v>
      </c>
      <c r="M35">
        <v>0.438</v>
      </c>
      <c r="N35">
        <v>1</v>
      </c>
      <c r="O35">
        <v>4</v>
      </c>
      <c r="P35">
        <v>0.25</v>
      </c>
      <c r="Q35">
        <v>9</v>
      </c>
      <c r="R35">
        <v>10</v>
      </c>
      <c r="S35">
        <v>0.9</v>
      </c>
      <c r="T35">
        <v>1</v>
      </c>
      <c r="U35">
        <v>10</v>
      </c>
      <c r="V35">
        <v>11</v>
      </c>
      <c r="W35">
        <v>2</v>
      </c>
      <c r="X35">
        <v>3</v>
      </c>
      <c r="Y35">
        <v>8</v>
      </c>
      <c r="Z35">
        <v>0</v>
      </c>
      <c r="AA35">
        <v>3</v>
      </c>
      <c r="AB35">
        <v>24</v>
      </c>
      <c r="AC35">
        <v>27.7</v>
      </c>
      <c r="AD35">
        <v>-11</v>
      </c>
    </row>
    <row r="36" spans="1:30">
      <c r="A36">
        <v>37</v>
      </c>
      <c r="B36">
        <v>35</v>
      </c>
      <c r="C36" s="38">
        <v>43837</v>
      </c>
      <c r="D36" t="s">
        <v>434</v>
      </c>
      <c r="E36" t="s">
        <v>46</v>
      </c>
      <c r="G36" t="s">
        <v>111</v>
      </c>
      <c r="H36" t="s">
        <v>435</v>
      </c>
      <c r="I36">
        <v>1</v>
      </c>
      <c r="J36" s="40">
        <v>1.175</v>
      </c>
      <c r="K36">
        <v>2</v>
      </c>
      <c r="L36">
        <v>8</v>
      </c>
      <c r="M36">
        <v>0.25</v>
      </c>
      <c r="N36">
        <v>0</v>
      </c>
      <c r="O36">
        <v>1</v>
      </c>
      <c r="P36">
        <v>0</v>
      </c>
      <c r="Q36">
        <v>1</v>
      </c>
      <c r="R36">
        <v>2</v>
      </c>
      <c r="S36">
        <v>0.5</v>
      </c>
      <c r="T36">
        <v>0</v>
      </c>
      <c r="U36">
        <v>6</v>
      </c>
      <c r="V36">
        <v>6</v>
      </c>
      <c r="W36">
        <v>5</v>
      </c>
      <c r="X36">
        <v>3</v>
      </c>
      <c r="Y36">
        <v>2</v>
      </c>
      <c r="Z36">
        <v>3</v>
      </c>
      <c r="AA36">
        <v>2</v>
      </c>
      <c r="AB36">
        <v>5</v>
      </c>
      <c r="AC36">
        <v>5.7</v>
      </c>
      <c r="AD36">
        <v>10</v>
      </c>
    </row>
    <row r="37" spans="1:30">
      <c r="A37">
        <v>43</v>
      </c>
      <c r="B37">
        <v>36</v>
      </c>
      <c r="C37" s="38">
        <v>43850</v>
      </c>
      <c r="D37" t="s">
        <v>436</v>
      </c>
      <c r="E37" t="s">
        <v>46</v>
      </c>
      <c r="F37" t="s">
        <v>2</v>
      </c>
      <c r="G37" t="s">
        <v>112</v>
      </c>
      <c r="H37" t="s">
        <v>253</v>
      </c>
      <c r="I37">
        <v>1</v>
      </c>
      <c r="J37" s="39">
        <v>0.93958333333333333</v>
      </c>
      <c r="K37">
        <v>3</v>
      </c>
      <c r="L37">
        <v>7</v>
      </c>
      <c r="M37">
        <v>0.42899999999999999</v>
      </c>
      <c r="N37">
        <v>0</v>
      </c>
      <c r="O37">
        <v>0</v>
      </c>
      <c r="Q37">
        <v>3</v>
      </c>
      <c r="R37">
        <v>3</v>
      </c>
      <c r="S37">
        <v>1</v>
      </c>
      <c r="T37">
        <v>1</v>
      </c>
      <c r="U37">
        <v>3</v>
      </c>
      <c r="V37">
        <v>4</v>
      </c>
      <c r="W37">
        <v>2</v>
      </c>
      <c r="X37">
        <v>1</v>
      </c>
      <c r="Y37">
        <v>2</v>
      </c>
      <c r="Z37">
        <v>2</v>
      </c>
      <c r="AA37">
        <v>5</v>
      </c>
      <c r="AB37">
        <v>9</v>
      </c>
      <c r="AC37">
        <v>6.7</v>
      </c>
      <c r="AD37">
        <v>-24</v>
      </c>
    </row>
    <row r="38" spans="1:30">
      <c r="A38">
        <v>44</v>
      </c>
      <c r="B38">
        <v>37</v>
      </c>
      <c r="C38" s="38">
        <v>43852</v>
      </c>
      <c r="D38" t="s">
        <v>437</v>
      </c>
      <c r="E38" t="s">
        <v>46</v>
      </c>
      <c r="F38" t="s">
        <v>2</v>
      </c>
      <c r="G38" t="s">
        <v>111</v>
      </c>
      <c r="H38" t="s">
        <v>34</v>
      </c>
      <c r="I38">
        <v>1</v>
      </c>
      <c r="J38" s="40">
        <v>1.2520833333333334</v>
      </c>
      <c r="K38">
        <v>7</v>
      </c>
      <c r="L38">
        <v>14</v>
      </c>
      <c r="M38">
        <v>0.5</v>
      </c>
      <c r="N38">
        <v>1</v>
      </c>
      <c r="O38">
        <v>2</v>
      </c>
      <c r="P38">
        <v>0.5</v>
      </c>
      <c r="Q38">
        <v>13</v>
      </c>
      <c r="R38">
        <v>13</v>
      </c>
      <c r="S38">
        <v>1</v>
      </c>
      <c r="T38">
        <v>1</v>
      </c>
      <c r="U38">
        <v>4</v>
      </c>
      <c r="V38">
        <v>5</v>
      </c>
      <c r="W38">
        <v>5</v>
      </c>
      <c r="X38">
        <v>1</v>
      </c>
      <c r="Y38">
        <v>2</v>
      </c>
      <c r="Z38">
        <v>1</v>
      </c>
      <c r="AA38">
        <v>0</v>
      </c>
      <c r="AB38">
        <v>28</v>
      </c>
      <c r="AC38">
        <v>27.8</v>
      </c>
      <c r="AD38">
        <v>8</v>
      </c>
    </row>
    <row r="39" spans="1:30">
      <c r="A39">
        <v>45</v>
      </c>
      <c r="B39">
        <v>38</v>
      </c>
      <c r="C39" s="38">
        <v>43853</v>
      </c>
      <c r="D39" t="s">
        <v>438</v>
      </c>
      <c r="E39" t="s">
        <v>46</v>
      </c>
      <c r="F39" t="s">
        <v>2</v>
      </c>
      <c r="G39" t="s">
        <v>20</v>
      </c>
      <c r="H39" t="s">
        <v>16</v>
      </c>
      <c r="I39">
        <v>1</v>
      </c>
      <c r="J39" s="40">
        <v>1.1201388888888888</v>
      </c>
      <c r="K39">
        <v>4</v>
      </c>
      <c r="L39">
        <v>9</v>
      </c>
      <c r="M39">
        <v>0.44400000000000001</v>
      </c>
      <c r="N39">
        <v>1</v>
      </c>
      <c r="O39">
        <v>3</v>
      </c>
      <c r="P39">
        <v>0.33300000000000002</v>
      </c>
      <c r="Q39">
        <v>7</v>
      </c>
      <c r="R39">
        <v>8</v>
      </c>
      <c r="S39">
        <v>0.875</v>
      </c>
      <c r="T39">
        <v>1</v>
      </c>
      <c r="U39">
        <v>10</v>
      </c>
      <c r="V39">
        <v>11</v>
      </c>
      <c r="W39">
        <v>2</v>
      </c>
      <c r="X39">
        <v>1</v>
      </c>
      <c r="Y39">
        <v>1</v>
      </c>
      <c r="Z39">
        <v>2</v>
      </c>
      <c r="AA39">
        <v>3</v>
      </c>
      <c r="AB39">
        <v>16</v>
      </c>
      <c r="AC39">
        <v>14.5</v>
      </c>
      <c r="AD39">
        <v>6</v>
      </c>
    </row>
    <row r="40" spans="1:30">
      <c r="A40">
        <v>46</v>
      </c>
      <c r="B40">
        <v>39</v>
      </c>
      <c r="C40" s="38">
        <v>43855</v>
      </c>
      <c r="D40" t="s">
        <v>439</v>
      </c>
      <c r="E40" t="s">
        <v>46</v>
      </c>
      <c r="F40" t="s">
        <v>2</v>
      </c>
      <c r="G40" t="s">
        <v>90</v>
      </c>
      <c r="H40" t="s">
        <v>259</v>
      </c>
      <c r="I40">
        <v>1</v>
      </c>
      <c r="J40" s="40">
        <v>1.6097222222222223</v>
      </c>
      <c r="K40">
        <v>13</v>
      </c>
      <c r="L40">
        <v>22</v>
      </c>
      <c r="M40">
        <v>0.59099999999999997</v>
      </c>
      <c r="N40">
        <v>2</v>
      </c>
      <c r="O40">
        <v>5</v>
      </c>
      <c r="P40">
        <v>0.4</v>
      </c>
      <c r="Q40">
        <v>3</v>
      </c>
      <c r="R40">
        <v>4</v>
      </c>
      <c r="S40">
        <v>0.75</v>
      </c>
      <c r="T40">
        <v>0</v>
      </c>
      <c r="U40">
        <v>7</v>
      </c>
      <c r="V40">
        <v>7</v>
      </c>
      <c r="W40">
        <v>2</v>
      </c>
      <c r="X40">
        <v>2</v>
      </c>
      <c r="Y40">
        <v>1</v>
      </c>
      <c r="Z40">
        <v>5</v>
      </c>
      <c r="AA40">
        <v>3</v>
      </c>
      <c r="AB40">
        <v>31</v>
      </c>
      <c r="AC40">
        <v>20.399999999999999</v>
      </c>
      <c r="AD40">
        <v>-10</v>
      </c>
    </row>
    <row r="41" spans="1:30">
      <c r="A41">
        <v>47</v>
      </c>
      <c r="B41">
        <v>40</v>
      </c>
      <c r="C41" s="38">
        <v>43861</v>
      </c>
      <c r="D41" t="s">
        <v>440</v>
      </c>
      <c r="E41" t="s">
        <v>46</v>
      </c>
      <c r="G41" t="s">
        <v>36</v>
      </c>
      <c r="H41" t="s">
        <v>4</v>
      </c>
      <c r="I41">
        <v>1</v>
      </c>
      <c r="J41" s="40">
        <v>1.6152777777777778</v>
      </c>
      <c r="K41">
        <v>14</v>
      </c>
      <c r="L41">
        <v>22</v>
      </c>
      <c r="M41">
        <v>0.63600000000000001</v>
      </c>
      <c r="N41">
        <v>3</v>
      </c>
      <c r="O41">
        <v>5</v>
      </c>
      <c r="P41">
        <v>0.6</v>
      </c>
      <c r="Q41">
        <v>6</v>
      </c>
      <c r="R41">
        <v>8</v>
      </c>
      <c r="S41">
        <v>0.75</v>
      </c>
      <c r="T41">
        <v>4</v>
      </c>
      <c r="U41">
        <v>12</v>
      </c>
      <c r="V41">
        <v>16</v>
      </c>
      <c r="W41">
        <v>6</v>
      </c>
      <c r="X41">
        <v>1</v>
      </c>
      <c r="Y41">
        <v>5</v>
      </c>
      <c r="Z41">
        <v>4</v>
      </c>
      <c r="AA41">
        <v>1</v>
      </c>
      <c r="AB41">
        <v>37</v>
      </c>
      <c r="AC41">
        <v>37.1</v>
      </c>
      <c r="AD41">
        <v>-13</v>
      </c>
    </row>
    <row r="42" spans="1:30">
      <c r="A42">
        <v>48</v>
      </c>
      <c r="B42">
        <v>41</v>
      </c>
      <c r="C42" s="38">
        <v>43862</v>
      </c>
      <c r="D42" t="s">
        <v>441</v>
      </c>
      <c r="E42" t="s">
        <v>46</v>
      </c>
      <c r="F42" t="s">
        <v>2</v>
      </c>
      <c r="G42" t="s">
        <v>105</v>
      </c>
      <c r="H42" t="s">
        <v>205</v>
      </c>
      <c r="I42">
        <v>1</v>
      </c>
      <c r="J42" s="40">
        <v>1.2361111111111112</v>
      </c>
      <c r="K42">
        <v>5</v>
      </c>
      <c r="L42">
        <v>9</v>
      </c>
      <c r="M42">
        <v>0.55600000000000005</v>
      </c>
      <c r="N42">
        <v>1</v>
      </c>
      <c r="O42">
        <v>2</v>
      </c>
      <c r="P42">
        <v>0.5</v>
      </c>
      <c r="Q42">
        <v>10</v>
      </c>
      <c r="R42">
        <v>10</v>
      </c>
      <c r="S42">
        <v>1</v>
      </c>
      <c r="T42">
        <v>1</v>
      </c>
      <c r="U42">
        <v>3</v>
      </c>
      <c r="V42">
        <v>4</v>
      </c>
      <c r="W42">
        <v>6</v>
      </c>
      <c r="X42">
        <v>2</v>
      </c>
      <c r="Y42">
        <v>1</v>
      </c>
      <c r="Z42">
        <v>2</v>
      </c>
      <c r="AA42">
        <v>1</v>
      </c>
      <c r="AB42">
        <v>21</v>
      </c>
      <c r="AC42">
        <v>22.8</v>
      </c>
      <c r="AD42">
        <v>20</v>
      </c>
    </row>
    <row r="43" spans="1:30">
      <c r="A43">
        <v>49</v>
      </c>
      <c r="B43">
        <v>42</v>
      </c>
      <c r="C43" s="38">
        <v>43865</v>
      </c>
      <c r="D43" t="s">
        <v>442</v>
      </c>
      <c r="E43" t="s">
        <v>46</v>
      </c>
      <c r="G43" t="s">
        <v>120</v>
      </c>
      <c r="H43" t="s">
        <v>443</v>
      </c>
      <c r="I43">
        <v>1</v>
      </c>
      <c r="J43" s="40">
        <v>1.211111111111111</v>
      </c>
      <c r="K43">
        <v>8</v>
      </c>
      <c r="L43">
        <v>12</v>
      </c>
      <c r="M43">
        <v>0.66700000000000004</v>
      </c>
      <c r="N43">
        <v>0</v>
      </c>
      <c r="O43">
        <v>1</v>
      </c>
      <c r="P43">
        <v>0</v>
      </c>
      <c r="Q43">
        <v>2</v>
      </c>
      <c r="R43">
        <v>3</v>
      </c>
      <c r="S43">
        <v>0.66700000000000004</v>
      </c>
      <c r="T43">
        <v>2</v>
      </c>
      <c r="U43">
        <v>4</v>
      </c>
      <c r="V43">
        <v>6</v>
      </c>
      <c r="W43">
        <v>1</v>
      </c>
      <c r="X43">
        <v>1</v>
      </c>
      <c r="Y43">
        <v>0</v>
      </c>
      <c r="Z43">
        <v>4</v>
      </c>
      <c r="AA43">
        <v>1</v>
      </c>
      <c r="AB43">
        <v>18</v>
      </c>
      <c r="AC43">
        <v>12.3</v>
      </c>
      <c r="AD43">
        <v>7</v>
      </c>
    </row>
    <row r="44" spans="1:30">
      <c r="A44">
        <v>50</v>
      </c>
      <c r="B44">
        <v>43</v>
      </c>
      <c r="C44" s="38">
        <v>43867</v>
      </c>
      <c r="D44" t="s">
        <v>444</v>
      </c>
      <c r="E44" t="s">
        <v>46</v>
      </c>
      <c r="G44" t="s">
        <v>9</v>
      </c>
      <c r="H44" t="s">
        <v>21</v>
      </c>
      <c r="I44">
        <v>1</v>
      </c>
      <c r="J44" s="40">
        <v>1.6777777777777778</v>
      </c>
      <c r="K44">
        <v>14</v>
      </c>
      <c r="L44">
        <v>21</v>
      </c>
      <c r="M44">
        <v>0.66700000000000004</v>
      </c>
      <c r="N44">
        <v>0</v>
      </c>
      <c r="O44">
        <v>0</v>
      </c>
      <c r="Q44">
        <v>4</v>
      </c>
      <c r="R44">
        <v>5</v>
      </c>
      <c r="S44">
        <v>0.8</v>
      </c>
      <c r="T44">
        <v>1</v>
      </c>
      <c r="U44">
        <v>12</v>
      </c>
      <c r="V44">
        <v>13</v>
      </c>
      <c r="W44">
        <v>3</v>
      </c>
      <c r="X44">
        <v>3</v>
      </c>
      <c r="Y44">
        <v>3</v>
      </c>
      <c r="Z44">
        <v>0</v>
      </c>
      <c r="AA44">
        <v>3</v>
      </c>
      <c r="AB44">
        <v>32</v>
      </c>
      <c r="AC44">
        <v>32.799999999999997</v>
      </c>
      <c r="AD44">
        <v>-4</v>
      </c>
    </row>
    <row r="45" spans="1:30">
      <c r="A45">
        <v>51</v>
      </c>
      <c r="B45">
        <v>44</v>
      </c>
      <c r="C45" s="38">
        <v>43869</v>
      </c>
      <c r="D45" t="s">
        <v>445</v>
      </c>
      <c r="E45" t="s">
        <v>46</v>
      </c>
      <c r="F45" t="s">
        <v>2</v>
      </c>
      <c r="G45" t="s">
        <v>12</v>
      </c>
      <c r="H45" t="s">
        <v>26</v>
      </c>
      <c r="I45">
        <v>1</v>
      </c>
      <c r="J45" s="40">
        <v>1.4652777777777777</v>
      </c>
      <c r="K45">
        <v>9</v>
      </c>
      <c r="L45">
        <v>14</v>
      </c>
      <c r="M45">
        <v>0.64300000000000002</v>
      </c>
      <c r="N45">
        <v>0</v>
      </c>
      <c r="O45">
        <v>0</v>
      </c>
      <c r="Q45">
        <v>9</v>
      </c>
      <c r="R45">
        <v>13</v>
      </c>
      <c r="S45">
        <v>0.69199999999999995</v>
      </c>
      <c r="T45">
        <v>2</v>
      </c>
      <c r="U45">
        <v>8</v>
      </c>
      <c r="V45">
        <v>10</v>
      </c>
      <c r="W45">
        <v>4</v>
      </c>
      <c r="X45">
        <v>3</v>
      </c>
      <c r="Y45">
        <v>1</v>
      </c>
      <c r="Z45">
        <v>2</v>
      </c>
      <c r="AA45">
        <v>2</v>
      </c>
      <c r="AB45">
        <v>27</v>
      </c>
      <c r="AC45">
        <v>26.7</v>
      </c>
      <c r="AD45">
        <v>4</v>
      </c>
    </row>
    <row r="46" spans="1:30">
      <c r="A46">
        <v>52</v>
      </c>
      <c r="B46">
        <v>45</v>
      </c>
      <c r="C46" s="38">
        <v>43871</v>
      </c>
      <c r="D46" t="s">
        <v>446</v>
      </c>
      <c r="E46" t="s">
        <v>46</v>
      </c>
      <c r="G46" t="s">
        <v>39</v>
      </c>
      <c r="H46" t="s">
        <v>420</v>
      </c>
      <c r="I46">
        <v>1</v>
      </c>
      <c r="J46" s="40">
        <v>1.2902777777777776</v>
      </c>
      <c r="K46">
        <v>9</v>
      </c>
      <c r="L46">
        <v>17</v>
      </c>
      <c r="M46">
        <v>0.52900000000000003</v>
      </c>
      <c r="N46">
        <v>0</v>
      </c>
      <c r="O46">
        <v>3</v>
      </c>
      <c r="P46">
        <v>0</v>
      </c>
      <c r="Q46">
        <v>7</v>
      </c>
      <c r="R46">
        <v>8</v>
      </c>
      <c r="S46">
        <v>0.875</v>
      </c>
      <c r="T46">
        <v>3</v>
      </c>
      <c r="U46">
        <v>7</v>
      </c>
      <c r="V46">
        <v>10</v>
      </c>
      <c r="W46">
        <v>5</v>
      </c>
      <c r="X46">
        <v>1</v>
      </c>
      <c r="Y46">
        <v>1</v>
      </c>
      <c r="Z46">
        <v>3</v>
      </c>
      <c r="AA46">
        <v>2</v>
      </c>
      <c r="AB46">
        <v>25</v>
      </c>
      <c r="AC46">
        <v>21.9</v>
      </c>
      <c r="AD46">
        <v>9</v>
      </c>
    </row>
    <row r="47" spans="1:30">
      <c r="A47">
        <v>53</v>
      </c>
      <c r="B47">
        <v>46</v>
      </c>
      <c r="C47" s="38">
        <v>43873</v>
      </c>
      <c r="D47" t="s">
        <v>447</v>
      </c>
      <c r="E47" t="s">
        <v>46</v>
      </c>
      <c r="F47" t="s">
        <v>2</v>
      </c>
      <c r="G47" t="s">
        <v>15</v>
      </c>
      <c r="H47" t="s">
        <v>164</v>
      </c>
      <c r="I47">
        <v>1</v>
      </c>
      <c r="J47" s="40">
        <v>1.747222222222222</v>
      </c>
      <c r="K47">
        <v>12</v>
      </c>
      <c r="L47">
        <v>23</v>
      </c>
      <c r="M47">
        <v>0.52200000000000002</v>
      </c>
      <c r="N47">
        <v>3</v>
      </c>
      <c r="O47">
        <v>6</v>
      </c>
      <c r="P47">
        <v>0.5</v>
      </c>
      <c r="Q47">
        <v>6</v>
      </c>
      <c r="R47">
        <v>9</v>
      </c>
      <c r="S47">
        <v>0.66700000000000004</v>
      </c>
      <c r="T47">
        <v>1</v>
      </c>
      <c r="U47">
        <v>9</v>
      </c>
      <c r="V47">
        <v>10</v>
      </c>
      <c r="W47">
        <v>2</v>
      </c>
      <c r="X47">
        <v>2</v>
      </c>
      <c r="Y47">
        <v>2</v>
      </c>
      <c r="Z47">
        <v>2</v>
      </c>
      <c r="AA47">
        <v>2</v>
      </c>
      <c r="AB47">
        <v>33</v>
      </c>
      <c r="AC47">
        <v>25.9</v>
      </c>
      <c r="AD47">
        <v>5</v>
      </c>
    </row>
    <row r="48" spans="1:30">
      <c r="A48">
        <v>54</v>
      </c>
      <c r="B48">
        <v>47</v>
      </c>
      <c r="C48" s="38">
        <v>43882</v>
      </c>
      <c r="D48" t="s">
        <v>448</v>
      </c>
      <c r="E48" t="s">
        <v>46</v>
      </c>
      <c r="G48" t="s">
        <v>117</v>
      </c>
      <c r="H48" t="s">
        <v>98</v>
      </c>
      <c r="I48">
        <v>1</v>
      </c>
      <c r="J48" s="40">
        <v>1.2729166666666667</v>
      </c>
      <c r="K48">
        <v>8</v>
      </c>
      <c r="L48">
        <v>17</v>
      </c>
      <c r="M48">
        <v>0.47099999999999997</v>
      </c>
      <c r="N48">
        <v>2</v>
      </c>
      <c r="O48">
        <v>4</v>
      </c>
      <c r="P48">
        <v>0.5</v>
      </c>
      <c r="Q48">
        <v>10</v>
      </c>
      <c r="R48">
        <v>15</v>
      </c>
      <c r="S48">
        <v>0.66700000000000004</v>
      </c>
      <c r="T48">
        <v>5</v>
      </c>
      <c r="U48">
        <v>8</v>
      </c>
      <c r="V48">
        <v>13</v>
      </c>
      <c r="W48">
        <v>4</v>
      </c>
      <c r="X48">
        <v>1</v>
      </c>
      <c r="Y48">
        <v>7</v>
      </c>
      <c r="Z48">
        <v>4</v>
      </c>
      <c r="AA48">
        <v>2</v>
      </c>
      <c r="AB48">
        <v>28</v>
      </c>
      <c r="AC48">
        <v>27.1</v>
      </c>
      <c r="AD48">
        <v>11</v>
      </c>
    </row>
    <row r="49" spans="1:30">
      <c r="A49">
        <v>55</v>
      </c>
      <c r="B49">
        <v>48</v>
      </c>
      <c r="C49" s="38">
        <v>43884</v>
      </c>
      <c r="D49" t="s">
        <v>449</v>
      </c>
      <c r="E49" t="s">
        <v>46</v>
      </c>
      <c r="G49" t="s">
        <v>112</v>
      </c>
      <c r="H49" t="s">
        <v>106</v>
      </c>
      <c r="I49">
        <v>1</v>
      </c>
      <c r="J49" s="40">
        <v>1.6284722222222223</v>
      </c>
      <c r="K49">
        <v>10</v>
      </c>
      <c r="L49">
        <v>25</v>
      </c>
      <c r="M49">
        <v>0.4</v>
      </c>
      <c r="N49">
        <v>3</v>
      </c>
      <c r="O49">
        <v>5</v>
      </c>
      <c r="P49">
        <v>0.6</v>
      </c>
      <c r="Q49">
        <v>9</v>
      </c>
      <c r="R49">
        <v>12</v>
      </c>
      <c r="S49">
        <v>0.75</v>
      </c>
      <c r="T49">
        <v>6</v>
      </c>
      <c r="U49">
        <v>7</v>
      </c>
      <c r="V49">
        <v>13</v>
      </c>
      <c r="W49">
        <v>3</v>
      </c>
      <c r="X49">
        <v>0</v>
      </c>
      <c r="Y49">
        <v>2</v>
      </c>
      <c r="Z49">
        <v>6</v>
      </c>
      <c r="AA49">
        <v>3</v>
      </c>
      <c r="AB49">
        <v>32</v>
      </c>
      <c r="AC49">
        <v>19.899999999999999</v>
      </c>
      <c r="AD49">
        <v>-3</v>
      </c>
    </row>
    <row r="50" spans="1:30">
      <c r="A50">
        <v>56</v>
      </c>
      <c r="B50">
        <v>49</v>
      </c>
      <c r="C50" s="38">
        <v>43886</v>
      </c>
      <c r="D50" t="s">
        <v>450</v>
      </c>
      <c r="E50" t="s">
        <v>46</v>
      </c>
      <c r="G50" t="s">
        <v>1</v>
      </c>
      <c r="H50" t="s">
        <v>196</v>
      </c>
      <c r="I50">
        <v>1</v>
      </c>
      <c r="J50" s="40">
        <v>1.5006944444444443</v>
      </c>
      <c r="K50">
        <v>6</v>
      </c>
      <c r="L50">
        <v>21</v>
      </c>
      <c r="M50">
        <v>0.28599999999999998</v>
      </c>
      <c r="N50">
        <v>0</v>
      </c>
      <c r="O50">
        <v>3</v>
      </c>
      <c r="P50">
        <v>0</v>
      </c>
      <c r="Q50">
        <v>9</v>
      </c>
      <c r="R50">
        <v>10</v>
      </c>
      <c r="S50">
        <v>0.9</v>
      </c>
      <c r="T50">
        <v>6</v>
      </c>
      <c r="U50">
        <v>8</v>
      </c>
      <c r="V50">
        <v>14</v>
      </c>
      <c r="W50">
        <v>3</v>
      </c>
      <c r="X50">
        <v>1</v>
      </c>
      <c r="Y50">
        <v>6</v>
      </c>
      <c r="Z50">
        <v>2</v>
      </c>
      <c r="AA50">
        <v>3</v>
      </c>
      <c r="AB50">
        <v>21</v>
      </c>
      <c r="AC50">
        <v>19</v>
      </c>
      <c r="AD50">
        <v>11</v>
      </c>
    </row>
    <row r="51" spans="1:30">
      <c r="A51">
        <v>57</v>
      </c>
      <c r="B51">
        <v>50</v>
      </c>
      <c r="C51" s="38">
        <v>43888</v>
      </c>
      <c r="D51" t="s">
        <v>451</v>
      </c>
      <c r="E51" t="s">
        <v>46</v>
      </c>
      <c r="F51" t="s">
        <v>2</v>
      </c>
      <c r="G51" t="s">
        <v>12</v>
      </c>
      <c r="H51" t="s">
        <v>435</v>
      </c>
      <c r="I51">
        <v>1</v>
      </c>
      <c r="J51" s="40">
        <v>1.0493055555555555</v>
      </c>
      <c r="K51">
        <v>6</v>
      </c>
      <c r="L51">
        <v>13</v>
      </c>
      <c r="M51">
        <v>0.46200000000000002</v>
      </c>
      <c r="N51">
        <v>1</v>
      </c>
      <c r="O51">
        <v>3</v>
      </c>
      <c r="P51">
        <v>0.33300000000000002</v>
      </c>
      <c r="Q51">
        <v>10</v>
      </c>
      <c r="R51">
        <v>12</v>
      </c>
      <c r="S51">
        <v>0.83299999999999996</v>
      </c>
      <c r="T51">
        <v>1</v>
      </c>
      <c r="U51">
        <v>5</v>
      </c>
      <c r="V51">
        <v>6</v>
      </c>
      <c r="W51">
        <v>1</v>
      </c>
      <c r="X51">
        <v>2</v>
      </c>
      <c r="Y51">
        <v>2</v>
      </c>
      <c r="Z51">
        <v>3</v>
      </c>
      <c r="AA51">
        <v>2</v>
      </c>
      <c r="AB51">
        <v>23</v>
      </c>
      <c r="AC51">
        <v>18</v>
      </c>
      <c r="AD51">
        <v>17</v>
      </c>
    </row>
    <row r="52" spans="1:30">
      <c r="A52">
        <v>58</v>
      </c>
      <c r="B52">
        <v>51</v>
      </c>
      <c r="C52" s="38">
        <v>43890</v>
      </c>
      <c r="D52" t="s">
        <v>452</v>
      </c>
      <c r="E52" t="s">
        <v>46</v>
      </c>
      <c r="F52" t="s">
        <v>2</v>
      </c>
      <c r="G52" t="s">
        <v>117</v>
      </c>
      <c r="H52" t="s">
        <v>259</v>
      </c>
      <c r="I52">
        <v>1</v>
      </c>
      <c r="J52" s="40">
        <v>1.0305555555555557</v>
      </c>
      <c r="K52">
        <v>7</v>
      </c>
      <c r="L52">
        <v>12</v>
      </c>
      <c r="M52">
        <v>0.58299999999999996</v>
      </c>
      <c r="N52">
        <v>1</v>
      </c>
      <c r="O52">
        <v>3</v>
      </c>
      <c r="P52">
        <v>0.33300000000000002</v>
      </c>
      <c r="Q52">
        <v>0</v>
      </c>
      <c r="R52">
        <v>1</v>
      </c>
      <c r="S52">
        <v>0</v>
      </c>
      <c r="T52">
        <v>2</v>
      </c>
      <c r="U52">
        <v>7</v>
      </c>
      <c r="V52">
        <v>9</v>
      </c>
      <c r="W52">
        <v>4</v>
      </c>
      <c r="X52">
        <v>0</v>
      </c>
      <c r="Y52">
        <v>2</v>
      </c>
      <c r="Z52">
        <v>1</v>
      </c>
      <c r="AA52">
        <v>2</v>
      </c>
      <c r="AB52">
        <v>15</v>
      </c>
      <c r="AC52">
        <v>14.9</v>
      </c>
      <c r="AD52">
        <v>-10</v>
      </c>
    </row>
    <row r="53" spans="1:30">
      <c r="A53">
        <v>60</v>
      </c>
      <c r="B53">
        <v>52</v>
      </c>
      <c r="C53" s="38">
        <v>43893</v>
      </c>
      <c r="D53" t="s">
        <v>453</v>
      </c>
      <c r="E53" t="s">
        <v>46</v>
      </c>
      <c r="G53" t="s">
        <v>90</v>
      </c>
      <c r="H53" t="s">
        <v>137</v>
      </c>
      <c r="I53">
        <v>1</v>
      </c>
      <c r="J53" s="40">
        <v>1.6236111111111111</v>
      </c>
      <c r="K53">
        <v>13</v>
      </c>
      <c r="L53">
        <v>19</v>
      </c>
      <c r="M53">
        <v>0.68400000000000005</v>
      </c>
      <c r="N53">
        <v>4</v>
      </c>
      <c r="O53">
        <v>5</v>
      </c>
      <c r="P53">
        <v>0.8</v>
      </c>
      <c r="Q53">
        <v>7</v>
      </c>
      <c r="R53">
        <v>8</v>
      </c>
      <c r="S53">
        <v>0.875</v>
      </c>
      <c r="T53">
        <v>3</v>
      </c>
      <c r="U53">
        <v>10</v>
      </c>
      <c r="V53">
        <v>13</v>
      </c>
      <c r="W53">
        <v>2</v>
      </c>
      <c r="X53">
        <v>4</v>
      </c>
      <c r="Y53">
        <v>2</v>
      </c>
      <c r="Z53">
        <v>2</v>
      </c>
      <c r="AA53">
        <v>1</v>
      </c>
      <c r="AB53">
        <v>37</v>
      </c>
      <c r="AC53">
        <v>38</v>
      </c>
      <c r="AD53">
        <v>30</v>
      </c>
    </row>
    <row r="54" spans="1:30">
      <c r="A54">
        <v>61</v>
      </c>
      <c r="B54">
        <v>53</v>
      </c>
      <c r="C54" s="38">
        <v>43896</v>
      </c>
      <c r="D54" t="s">
        <v>454</v>
      </c>
      <c r="E54" t="s">
        <v>46</v>
      </c>
      <c r="G54" t="s">
        <v>88</v>
      </c>
      <c r="H54" t="s">
        <v>118</v>
      </c>
      <c r="I54">
        <v>1</v>
      </c>
      <c r="J54" s="40">
        <v>1.2131944444444445</v>
      </c>
      <c r="K54">
        <v>10</v>
      </c>
      <c r="L54">
        <v>24</v>
      </c>
      <c r="M54">
        <v>0.41699999999999998</v>
      </c>
      <c r="N54">
        <v>0</v>
      </c>
      <c r="O54">
        <v>4</v>
      </c>
      <c r="P54">
        <v>0</v>
      </c>
      <c r="Q54">
        <v>10</v>
      </c>
      <c r="R54">
        <v>11</v>
      </c>
      <c r="S54">
        <v>0.90900000000000003</v>
      </c>
      <c r="T54">
        <v>4</v>
      </c>
      <c r="U54">
        <v>5</v>
      </c>
      <c r="V54">
        <v>9</v>
      </c>
      <c r="W54">
        <v>0</v>
      </c>
      <c r="X54">
        <v>0</v>
      </c>
      <c r="Y54">
        <v>2</v>
      </c>
      <c r="Z54">
        <v>4</v>
      </c>
      <c r="AA54">
        <v>4</v>
      </c>
      <c r="AB54">
        <v>30</v>
      </c>
      <c r="AC54">
        <v>16.899999999999999</v>
      </c>
      <c r="AD54">
        <v>8</v>
      </c>
    </row>
    <row r="55" spans="1:30">
      <c r="A55">
        <v>62</v>
      </c>
      <c r="B55">
        <v>54</v>
      </c>
      <c r="C55" s="38">
        <v>43898</v>
      </c>
      <c r="D55" t="s">
        <v>455</v>
      </c>
      <c r="E55" t="s">
        <v>46</v>
      </c>
      <c r="F55" t="s">
        <v>2</v>
      </c>
      <c r="G55" t="s">
        <v>30</v>
      </c>
      <c r="H55" t="s">
        <v>196</v>
      </c>
      <c r="I55">
        <v>1</v>
      </c>
      <c r="J55" s="40">
        <v>1.4270833333333333</v>
      </c>
      <c r="K55">
        <v>11</v>
      </c>
      <c r="L55">
        <v>19</v>
      </c>
      <c r="M55">
        <v>0.57899999999999996</v>
      </c>
      <c r="N55">
        <v>1</v>
      </c>
      <c r="O55">
        <v>4</v>
      </c>
      <c r="P55">
        <v>0.25</v>
      </c>
      <c r="Q55">
        <v>7</v>
      </c>
      <c r="R55">
        <v>8</v>
      </c>
      <c r="S55">
        <v>0.875</v>
      </c>
      <c r="T55">
        <v>0</v>
      </c>
      <c r="U55">
        <v>7</v>
      </c>
      <c r="V55">
        <v>7</v>
      </c>
      <c r="W55">
        <v>2</v>
      </c>
      <c r="X55">
        <v>2</v>
      </c>
      <c r="Y55">
        <v>1</v>
      </c>
      <c r="Z55">
        <v>1</v>
      </c>
      <c r="AA55">
        <v>5</v>
      </c>
      <c r="AB55">
        <v>30</v>
      </c>
      <c r="AC55">
        <v>23.9</v>
      </c>
      <c r="AD55">
        <v>12</v>
      </c>
    </row>
    <row r="56" spans="1:30">
      <c r="A56">
        <v>63</v>
      </c>
      <c r="B56">
        <v>55</v>
      </c>
      <c r="C56" s="38">
        <v>43900</v>
      </c>
      <c r="D56" t="s">
        <v>456</v>
      </c>
      <c r="E56" t="s">
        <v>46</v>
      </c>
      <c r="G56" t="s">
        <v>20</v>
      </c>
      <c r="H56" t="s">
        <v>86</v>
      </c>
      <c r="I56">
        <v>1</v>
      </c>
      <c r="J56" s="40">
        <v>1.5229166666666665</v>
      </c>
      <c r="K56">
        <v>9</v>
      </c>
      <c r="L56">
        <v>19</v>
      </c>
      <c r="M56">
        <v>0.47399999999999998</v>
      </c>
      <c r="N56">
        <v>4</v>
      </c>
      <c r="O56">
        <v>8</v>
      </c>
      <c r="P56">
        <v>0.5</v>
      </c>
      <c r="Q56">
        <v>4</v>
      </c>
      <c r="R56">
        <v>5</v>
      </c>
      <c r="S56">
        <v>0.8</v>
      </c>
      <c r="T56">
        <v>2</v>
      </c>
      <c r="U56">
        <v>6</v>
      </c>
      <c r="V56">
        <v>8</v>
      </c>
      <c r="W56">
        <v>2</v>
      </c>
      <c r="X56">
        <v>0</v>
      </c>
      <c r="Y56">
        <v>1</v>
      </c>
      <c r="Z56">
        <v>1</v>
      </c>
      <c r="AA56">
        <v>4</v>
      </c>
      <c r="AB56">
        <v>26</v>
      </c>
      <c r="AC56">
        <v>18.600000000000001</v>
      </c>
      <c r="AD56">
        <v>-5</v>
      </c>
    </row>
    <row r="57" spans="1:30">
      <c r="A57">
        <v>64</v>
      </c>
      <c r="B57">
        <v>56</v>
      </c>
      <c r="C57" s="38">
        <v>44042</v>
      </c>
      <c r="D57" t="s">
        <v>457</v>
      </c>
      <c r="E57" t="s">
        <v>46</v>
      </c>
      <c r="G57" t="s">
        <v>30</v>
      </c>
      <c r="H57" t="s">
        <v>106</v>
      </c>
      <c r="I57">
        <v>1</v>
      </c>
      <c r="J57" s="40">
        <v>1.4784722222222222</v>
      </c>
      <c r="K57">
        <v>8</v>
      </c>
      <c r="L57">
        <v>19</v>
      </c>
      <c r="M57">
        <v>0.42099999999999999</v>
      </c>
      <c r="N57">
        <v>2</v>
      </c>
      <c r="O57">
        <v>5</v>
      </c>
      <c r="P57">
        <v>0.4</v>
      </c>
      <c r="Q57">
        <v>16</v>
      </c>
      <c r="R57">
        <v>17</v>
      </c>
      <c r="S57">
        <v>0.94099999999999995</v>
      </c>
      <c r="T57">
        <v>2</v>
      </c>
      <c r="U57">
        <v>6</v>
      </c>
      <c r="V57">
        <v>8</v>
      </c>
      <c r="W57">
        <v>4</v>
      </c>
      <c r="X57">
        <v>0</v>
      </c>
      <c r="Y57">
        <v>0</v>
      </c>
      <c r="Z57">
        <v>4</v>
      </c>
      <c r="AA57">
        <v>4</v>
      </c>
      <c r="AB57">
        <v>34</v>
      </c>
      <c r="AC57">
        <v>23.9</v>
      </c>
      <c r="AD57">
        <v>-3</v>
      </c>
    </row>
    <row r="58" spans="1:30">
      <c r="A58">
        <v>65</v>
      </c>
      <c r="B58">
        <v>57</v>
      </c>
      <c r="C58" s="38">
        <v>44044</v>
      </c>
      <c r="D58" t="s">
        <v>458</v>
      </c>
      <c r="E58" t="s">
        <v>46</v>
      </c>
      <c r="F58" t="s">
        <v>2</v>
      </c>
      <c r="G58" t="s">
        <v>3</v>
      </c>
      <c r="H58" t="s">
        <v>32</v>
      </c>
      <c r="I58">
        <v>1</v>
      </c>
      <c r="J58" s="40">
        <v>1.4631944444444445</v>
      </c>
      <c r="K58">
        <v>2</v>
      </c>
      <c r="L58">
        <v>7</v>
      </c>
      <c r="M58">
        <v>0.28599999999999998</v>
      </c>
      <c r="N58">
        <v>1</v>
      </c>
      <c r="O58">
        <v>3</v>
      </c>
      <c r="P58">
        <v>0.33300000000000002</v>
      </c>
      <c r="Q58">
        <v>9</v>
      </c>
      <c r="R58">
        <v>9</v>
      </c>
      <c r="S58">
        <v>1</v>
      </c>
      <c r="T58">
        <v>1</v>
      </c>
      <c r="U58">
        <v>5</v>
      </c>
      <c r="V58">
        <v>6</v>
      </c>
      <c r="W58">
        <v>3</v>
      </c>
      <c r="X58">
        <v>1</v>
      </c>
      <c r="Y58">
        <v>3</v>
      </c>
      <c r="Z58">
        <v>0</v>
      </c>
      <c r="AA58">
        <v>3</v>
      </c>
      <c r="AB58">
        <v>14</v>
      </c>
      <c r="AC58">
        <v>16.100000000000001</v>
      </c>
      <c r="AD58">
        <v>-17</v>
      </c>
    </row>
    <row r="59" spans="1:30">
      <c r="A59">
        <v>66</v>
      </c>
      <c r="B59">
        <v>58</v>
      </c>
      <c r="C59" s="38">
        <v>44046</v>
      </c>
      <c r="D59" t="s">
        <v>459</v>
      </c>
      <c r="E59" t="s">
        <v>46</v>
      </c>
      <c r="F59" t="s">
        <v>2</v>
      </c>
      <c r="G59" t="s">
        <v>42</v>
      </c>
      <c r="H59" t="s">
        <v>34</v>
      </c>
      <c r="I59">
        <v>1</v>
      </c>
      <c r="J59" s="40">
        <v>1.6173611111111112</v>
      </c>
      <c r="K59">
        <v>13</v>
      </c>
      <c r="L59">
        <v>28</v>
      </c>
      <c r="M59">
        <v>0.46400000000000002</v>
      </c>
      <c r="N59">
        <v>4</v>
      </c>
      <c r="O59">
        <v>8</v>
      </c>
      <c r="P59">
        <v>0.5</v>
      </c>
      <c r="Q59">
        <v>12</v>
      </c>
      <c r="R59">
        <v>15</v>
      </c>
      <c r="S59">
        <v>0.8</v>
      </c>
      <c r="T59">
        <v>1</v>
      </c>
      <c r="U59">
        <v>11</v>
      </c>
      <c r="V59">
        <v>12</v>
      </c>
      <c r="W59">
        <v>4</v>
      </c>
      <c r="X59">
        <v>3</v>
      </c>
      <c r="Y59">
        <v>1</v>
      </c>
      <c r="Z59">
        <v>1</v>
      </c>
      <c r="AA59">
        <v>3</v>
      </c>
      <c r="AB59">
        <v>42</v>
      </c>
      <c r="AC59">
        <v>34.700000000000003</v>
      </c>
      <c r="AD59">
        <v>7</v>
      </c>
    </row>
    <row r="60" spans="1:30">
      <c r="A60">
        <v>67</v>
      </c>
      <c r="B60">
        <v>59</v>
      </c>
      <c r="C60" s="38">
        <v>44048</v>
      </c>
      <c r="D60" t="s">
        <v>460</v>
      </c>
      <c r="E60" t="s">
        <v>46</v>
      </c>
      <c r="G60" t="s">
        <v>18</v>
      </c>
      <c r="H60" t="s">
        <v>244</v>
      </c>
      <c r="I60">
        <v>1</v>
      </c>
      <c r="J60" s="40">
        <v>1.2249999999999999</v>
      </c>
      <c r="K60">
        <v>3</v>
      </c>
      <c r="L60">
        <v>11</v>
      </c>
      <c r="M60">
        <v>0.27300000000000002</v>
      </c>
      <c r="N60">
        <v>0</v>
      </c>
      <c r="O60">
        <v>3</v>
      </c>
      <c r="P60">
        <v>0</v>
      </c>
      <c r="Q60">
        <v>3</v>
      </c>
      <c r="R60">
        <v>4</v>
      </c>
      <c r="S60">
        <v>0.75</v>
      </c>
      <c r="T60">
        <v>2</v>
      </c>
      <c r="U60">
        <v>6</v>
      </c>
      <c r="V60">
        <v>8</v>
      </c>
      <c r="W60">
        <v>5</v>
      </c>
      <c r="X60">
        <v>0</v>
      </c>
      <c r="Y60">
        <v>0</v>
      </c>
      <c r="Z60">
        <v>1</v>
      </c>
      <c r="AA60">
        <v>5</v>
      </c>
      <c r="AB60">
        <v>9</v>
      </c>
      <c r="AC60">
        <v>5.8</v>
      </c>
      <c r="AD60">
        <v>-15</v>
      </c>
    </row>
    <row r="61" spans="1:30">
      <c r="A61">
        <v>68</v>
      </c>
      <c r="B61">
        <v>60</v>
      </c>
      <c r="C61" s="38">
        <v>44049</v>
      </c>
      <c r="D61" t="s">
        <v>461</v>
      </c>
      <c r="E61" t="s">
        <v>46</v>
      </c>
      <c r="F61" t="s">
        <v>2</v>
      </c>
      <c r="G61" t="s">
        <v>9</v>
      </c>
      <c r="H61" t="s">
        <v>186</v>
      </c>
      <c r="I61">
        <v>1</v>
      </c>
      <c r="J61" s="40">
        <v>1.2347222222222223</v>
      </c>
      <c r="K61">
        <v>5</v>
      </c>
      <c r="L61">
        <v>8</v>
      </c>
      <c r="M61">
        <v>0.625</v>
      </c>
      <c r="N61">
        <v>0</v>
      </c>
      <c r="O61">
        <v>0</v>
      </c>
      <c r="Q61">
        <v>7</v>
      </c>
      <c r="R61">
        <v>9</v>
      </c>
      <c r="S61">
        <v>0.77800000000000002</v>
      </c>
      <c r="T61">
        <v>5</v>
      </c>
      <c r="U61">
        <v>7</v>
      </c>
      <c r="V61">
        <v>12</v>
      </c>
      <c r="W61">
        <v>3</v>
      </c>
      <c r="X61">
        <v>0</v>
      </c>
      <c r="Y61">
        <v>1</v>
      </c>
      <c r="Z61">
        <v>7</v>
      </c>
      <c r="AA61">
        <v>1</v>
      </c>
      <c r="AB61">
        <v>17</v>
      </c>
      <c r="AC61">
        <v>13.6</v>
      </c>
      <c r="AD61">
        <v>-9</v>
      </c>
    </row>
    <row r="62" spans="1:30">
      <c r="A62">
        <v>69</v>
      </c>
      <c r="B62">
        <v>61</v>
      </c>
      <c r="C62" s="38">
        <v>44051</v>
      </c>
      <c r="D62" t="s">
        <v>462</v>
      </c>
      <c r="E62" t="s">
        <v>46</v>
      </c>
      <c r="F62" t="s">
        <v>2</v>
      </c>
      <c r="G62" t="s">
        <v>100</v>
      </c>
      <c r="H62" t="s">
        <v>49</v>
      </c>
      <c r="I62">
        <v>1</v>
      </c>
      <c r="J62" s="40">
        <v>1.4777777777777779</v>
      </c>
      <c r="K62">
        <v>3</v>
      </c>
      <c r="L62">
        <v>14</v>
      </c>
      <c r="M62">
        <v>0.214</v>
      </c>
      <c r="N62">
        <v>0</v>
      </c>
      <c r="O62">
        <v>4</v>
      </c>
      <c r="P62">
        <v>0</v>
      </c>
      <c r="Q62">
        <v>2</v>
      </c>
      <c r="R62">
        <v>2</v>
      </c>
      <c r="S62">
        <v>1</v>
      </c>
      <c r="T62">
        <v>3</v>
      </c>
      <c r="U62">
        <v>5</v>
      </c>
      <c r="V62">
        <v>8</v>
      </c>
      <c r="W62">
        <v>4</v>
      </c>
      <c r="X62">
        <v>2</v>
      </c>
      <c r="Y62">
        <v>2</v>
      </c>
      <c r="Z62">
        <v>4</v>
      </c>
      <c r="AA62">
        <v>1</v>
      </c>
      <c r="AB62">
        <v>8</v>
      </c>
      <c r="AC62">
        <v>4.8</v>
      </c>
      <c r="AD62">
        <v>-20</v>
      </c>
    </row>
    <row r="63" spans="1:30">
      <c r="A63">
        <v>70</v>
      </c>
      <c r="B63">
        <v>62</v>
      </c>
      <c r="C63" s="38">
        <v>44053</v>
      </c>
      <c r="D63" t="s">
        <v>463</v>
      </c>
      <c r="E63" t="s">
        <v>46</v>
      </c>
      <c r="G63" t="s">
        <v>15</v>
      </c>
      <c r="H63" t="s">
        <v>40</v>
      </c>
      <c r="I63">
        <v>1</v>
      </c>
      <c r="J63" s="40">
        <v>1.5847222222222221</v>
      </c>
      <c r="K63">
        <v>9</v>
      </c>
      <c r="L63">
        <v>15</v>
      </c>
      <c r="M63">
        <v>0.6</v>
      </c>
      <c r="N63">
        <v>0</v>
      </c>
      <c r="O63">
        <v>1</v>
      </c>
      <c r="P63">
        <v>0</v>
      </c>
      <c r="Q63">
        <v>9</v>
      </c>
      <c r="R63">
        <v>12</v>
      </c>
      <c r="S63">
        <v>0.75</v>
      </c>
      <c r="T63">
        <v>4</v>
      </c>
      <c r="U63">
        <v>2</v>
      </c>
      <c r="V63">
        <v>6</v>
      </c>
      <c r="W63">
        <v>5</v>
      </c>
      <c r="X63">
        <v>3</v>
      </c>
      <c r="Y63">
        <v>2</v>
      </c>
      <c r="Z63">
        <v>2</v>
      </c>
      <c r="AA63">
        <v>1</v>
      </c>
      <c r="AB63">
        <v>27</v>
      </c>
      <c r="AC63">
        <v>27.8</v>
      </c>
      <c r="AD63">
        <v>13</v>
      </c>
    </row>
    <row r="64" spans="1:30">
      <c r="M64">
        <f>_xlfn.VAR.P(M2:M63)</f>
        <v>1.4436167533818989E-2</v>
      </c>
      <c r="N64">
        <f>_xlfn.VAR.P(N2:N63)</f>
        <v>1.619146722164412</v>
      </c>
      <c r="Q64">
        <f>2*N64</f>
        <v>3.238293444328824</v>
      </c>
      <c r="R64">
        <f>SQRT(Q64)</f>
        <v>1.7995258943201746</v>
      </c>
      <c r="S64">
        <f>_xlfn.VAR.P(S2:S63)</f>
        <v>2.639083350676388E-2</v>
      </c>
      <c r="V64">
        <f>_xlfn.VAR.P(V2:V63)</f>
        <v>10.760926118626431</v>
      </c>
      <c r="W64">
        <f>_xlfn.VAR.P(W2:W63)</f>
        <v>2.8522372528616025</v>
      </c>
      <c r="X64">
        <f>_xlfn.VAR.P(X2:X63)</f>
        <v>1.3134755463059313</v>
      </c>
      <c r="Y64">
        <f>_xlfn.VAR.P(Y2:Y63)</f>
        <v>2.7286680541103019</v>
      </c>
      <c r="Z64">
        <f>_xlfn.VAR.P(Z2:Z63)</f>
        <v>2.8303850156087407</v>
      </c>
      <c r="AB64">
        <f>_xlfn.VAR.P(AB2:AB63)</f>
        <v>83.21644120707596</v>
      </c>
    </row>
    <row r="65" spans="13:28">
      <c r="M65">
        <f>_xlfn.STDEV.P(M2:M63)</f>
        <v>0.12015060355162178</v>
      </c>
      <c r="N65">
        <f>_xlfn.STDEV.P(N2:N63)</f>
        <v>1.2724569627945819</v>
      </c>
      <c r="P65" t="s">
        <v>464</v>
      </c>
      <c r="Q65">
        <f>2*N65</f>
        <v>2.5449139255891637</v>
      </c>
      <c r="S65">
        <f>_xlfn.STDEV.P(S2:S63)</f>
        <v>0.1624525577107479</v>
      </c>
      <c r="V65">
        <f>_xlfn.STDEV.P(V2:V63)</f>
        <v>3.2803850564570056</v>
      </c>
      <c r="W65">
        <f>_xlfn.STDEV.P(W2:W63)</f>
        <v>1.6888567887365709</v>
      </c>
      <c r="X65">
        <f>_xlfn.STDEV.P(X2:X63)</f>
        <v>1.1460696079671302</v>
      </c>
      <c r="Y65">
        <f>_xlfn.STDEV.P(Y2:Y63)</f>
        <v>1.6518680498485048</v>
      </c>
      <c r="Z65">
        <f>_xlfn.STDEV.P(Z2:Z63)</f>
        <v>1.6823748142458448</v>
      </c>
      <c r="AB65">
        <f>_xlfn.STDEV.P(AB2:AB63)</f>
        <v>9.1223045995557488</v>
      </c>
    </row>
    <row r="66" spans="13:28">
      <c r="M66">
        <f>SUM(M2:M63)</f>
        <v>30.885999999999999</v>
      </c>
      <c r="N66">
        <f>SUM(N2:N63)</f>
        <v>72</v>
      </c>
      <c r="S66">
        <f>SUM(S2:S63)</f>
        <v>51.385999999999996</v>
      </c>
      <c r="V66">
        <f>SUM(V2:V63)</f>
        <v>577</v>
      </c>
      <c r="W66">
        <f>SUM(W2:W63)</f>
        <v>200</v>
      </c>
      <c r="X66">
        <f>SUM(X2:X63)</f>
        <v>91</v>
      </c>
      <c r="Y66">
        <f>SUM(Y2:Y63)</f>
        <v>143</v>
      </c>
      <c r="Z66">
        <f>SUM(Z2:Z63)</f>
        <v>154</v>
      </c>
      <c r="AB66">
        <f>SUM(AB2:AB63)</f>
        <v>1618</v>
      </c>
    </row>
    <row r="67" spans="13:28">
      <c r="M67">
        <f>AVERAGE(M2:M63)</f>
        <v>0.49816129032258061</v>
      </c>
      <c r="N67">
        <f>AVERAGE(N2:N63)</f>
        <v>1.1612903225806452</v>
      </c>
      <c r="Q67">
        <f>2*N67</f>
        <v>2.3225806451612905</v>
      </c>
      <c r="S67">
        <f>AVERAGE(S2:S63)</f>
        <v>0.82880645161290312</v>
      </c>
      <c r="V67">
        <f>AVERAGE(V2:V63)</f>
        <v>9.306451612903226</v>
      </c>
      <c r="W67">
        <f>AVERAGE(W2:W63)</f>
        <v>3.225806451612903</v>
      </c>
      <c r="X67">
        <f>AVERAGE(X2:X63)</f>
        <v>1.467741935483871</v>
      </c>
      <c r="Y67">
        <f>AVERAGE(Y2:Y63)</f>
        <v>2.306451612903226</v>
      </c>
      <c r="Z67">
        <f>AVERAGE(Z2:Z63)</f>
        <v>2.4838709677419355</v>
      </c>
      <c r="AB67">
        <f>AVERAGE(AB2:AB63)</f>
        <v>26.096774193548388</v>
      </c>
    </row>
    <row r="68" spans="13:28">
      <c r="M68">
        <f>M65/M67</f>
        <v>0.24118815710032218</v>
      </c>
      <c r="N68">
        <f>N65/N67</f>
        <v>1.0957268290731121</v>
      </c>
      <c r="Q68">
        <f>R64/Q67</f>
        <v>0.77479587116563065</v>
      </c>
      <c r="S68">
        <f>S65/S67</f>
        <v>0.19600783439198169</v>
      </c>
      <c r="V68">
        <f>V65/V67</f>
        <v>0.35248504939399367</v>
      </c>
      <c r="W68">
        <f>W65/W67</f>
        <v>0.52354560450833698</v>
      </c>
      <c r="X68">
        <f>X65/X67</f>
        <v>0.7808386339995832</v>
      </c>
      <c r="Y68">
        <f>Y65/Y67</f>
        <v>0.71619453909515585</v>
      </c>
      <c r="Z68">
        <f>Z65/Z67</f>
        <v>0.67731973041066473</v>
      </c>
      <c r="AB68">
        <f>AB65/AB67</f>
        <v>0.34955678935256884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9D9D7-1E98-403E-8805-7B32BA869128}">
  <dimension ref="A1:AD73"/>
  <sheetViews>
    <sheetView topLeftCell="A17" workbookViewId="0">
      <selection activeCell="M70" sqref="M70:M73"/>
    </sheetView>
  </sheetViews>
  <sheetFormatPr defaultRowHeight="14.5"/>
  <sheetData>
    <row r="1" spans="1:30">
      <c r="A1" t="s">
        <v>51</v>
      </c>
      <c r="B1" t="s">
        <v>52</v>
      </c>
      <c r="C1" t="s">
        <v>53</v>
      </c>
      <c r="D1" t="s">
        <v>54</v>
      </c>
      <c r="E1" t="s">
        <v>55</v>
      </c>
      <c r="G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</row>
    <row r="2" spans="1:30">
      <c r="A2">
        <v>1</v>
      </c>
      <c r="B2">
        <v>1</v>
      </c>
      <c r="C2" s="38">
        <v>43762</v>
      </c>
      <c r="D2" t="s">
        <v>465</v>
      </c>
      <c r="E2" t="s">
        <v>88</v>
      </c>
      <c r="F2" t="s">
        <v>2</v>
      </c>
      <c r="G2" t="s">
        <v>9</v>
      </c>
      <c r="H2" t="s">
        <v>114</v>
      </c>
      <c r="I2">
        <v>1</v>
      </c>
      <c r="J2" s="40">
        <v>1.1201388888888888</v>
      </c>
      <c r="K2">
        <v>4</v>
      </c>
      <c r="L2">
        <v>9</v>
      </c>
      <c r="M2">
        <v>0.44400000000000001</v>
      </c>
      <c r="N2">
        <v>1</v>
      </c>
      <c r="O2">
        <v>3</v>
      </c>
      <c r="P2">
        <v>0.33300000000000002</v>
      </c>
      <c r="Q2">
        <v>2</v>
      </c>
      <c r="R2">
        <v>2</v>
      </c>
      <c r="S2">
        <v>1</v>
      </c>
      <c r="T2">
        <v>0</v>
      </c>
      <c r="U2">
        <v>2</v>
      </c>
      <c r="V2">
        <v>2</v>
      </c>
      <c r="W2">
        <v>3</v>
      </c>
      <c r="X2">
        <v>0</v>
      </c>
      <c r="Y2">
        <v>5</v>
      </c>
      <c r="Z2">
        <v>0</v>
      </c>
      <c r="AA2">
        <v>2</v>
      </c>
      <c r="AB2">
        <v>11</v>
      </c>
      <c r="AC2">
        <v>11.7</v>
      </c>
      <c r="AD2">
        <v>5</v>
      </c>
    </row>
    <row r="3" spans="1:30">
      <c r="A3">
        <v>2</v>
      </c>
      <c r="B3">
        <v>2</v>
      </c>
      <c r="C3" s="38">
        <v>43764</v>
      </c>
      <c r="D3" t="s">
        <v>466</v>
      </c>
      <c r="E3" t="s">
        <v>88</v>
      </c>
      <c r="G3" t="s">
        <v>31</v>
      </c>
      <c r="H3" t="s">
        <v>49</v>
      </c>
      <c r="I3">
        <v>1</v>
      </c>
      <c r="J3" s="40">
        <v>1.4437499999999999</v>
      </c>
      <c r="K3">
        <v>2</v>
      </c>
      <c r="L3">
        <v>9</v>
      </c>
      <c r="M3">
        <v>0.222</v>
      </c>
      <c r="N3">
        <v>2</v>
      </c>
      <c r="O3">
        <v>8</v>
      </c>
      <c r="P3">
        <v>0.25</v>
      </c>
      <c r="Q3">
        <v>6</v>
      </c>
      <c r="R3">
        <v>6</v>
      </c>
      <c r="S3">
        <v>1</v>
      </c>
      <c r="T3">
        <v>0</v>
      </c>
      <c r="U3">
        <v>7</v>
      </c>
      <c r="V3">
        <v>7</v>
      </c>
      <c r="W3">
        <v>1</v>
      </c>
      <c r="X3">
        <v>0</v>
      </c>
      <c r="Y3">
        <v>1</v>
      </c>
      <c r="Z3">
        <v>2</v>
      </c>
      <c r="AA3">
        <v>1</v>
      </c>
      <c r="AB3">
        <v>12</v>
      </c>
      <c r="AC3">
        <v>7.6</v>
      </c>
      <c r="AD3">
        <v>4</v>
      </c>
    </row>
    <row r="4" spans="1:30">
      <c r="A4">
        <v>3</v>
      </c>
      <c r="B4">
        <v>3</v>
      </c>
      <c r="C4" s="38">
        <v>43766</v>
      </c>
      <c r="D4" t="s">
        <v>467</v>
      </c>
      <c r="E4" t="s">
        <v>88</v>
      </c>
      <c r="G4" t="s">
        <v>124</v>
      </c>
      <c r="H4" t="s">
        <v>228</v>
      </c>
      <c r="I4">
        <v>1</v>
      </c>
      <c r="J4" s="40">
        <v>1.1500000000000001</v>
      </c>
      <c r="K4">
        <v>5</v>
      </c>
      <c r="L4">
        <v>9</v>
      </c>
      <c r="M4">
        <v>0.55600000000000005</v>
      </c>
      <c r="N4">
        <v>3</v>
      </c>
      <c r="O4">
        <v>7</v>
      </c>
      <c r="P4">
        <v>0.42899999999999999</v>
      </c>
      <c r="Q4">
        <v>3</v>
      </c>
      <c r="R4">
        <v>3</v>
      </c>
      <c r="S4">
        <v>1</v>
      </c>
      <c r="T4">
        <v>0</v>
      </c>
      <c r="U4">
        <v>5</v>
      </c>
      <c r="V4">
        <v>5</v>
      </c>
      <c r="W4">
        <v>1</v>
      </c>
      <c r="X4">
        <v>3</v>
      </c>
      <c r="Y4">
        <v>2</v>
      </c>
      <c r="Z4">
        <v>1</v>
      </c>
      <c r="AA4">
        <v>2</v>
      </c>
      <c r="AB4">
        <v>16</v>
      </c>
      <c r="AC4">
        <v>16.5</v>
      </c>
      <c r="AD4">
        <v>6</v>
      </c>
    </row>
    <row r="5" spans="1:30">
      <c r="A5">
        <v>4</v>
      </c>
      <c r="B5">
        <v>4</v>
      </c>
      <c r="C5" s="38">
        <v>43768</v>
      </c>
      <c r="D5" t="s">
        <v>468</v>
      </c>
      <c r="E5" t="s">
        <v>88</v>
      </c>
      <c r="F5" t="s">
        <v>2</v>
      </c>
      <c r="G5" t="s">
        <v>112</v>
      </c>
      <c r="H5" t="s">
        <v>13</v>
      </c>
      <c r="I5">
        <v>1</v>
      </c>
      <c r="J5" s="40">
        <v>1.1208333333333333</v>
      </c>
      <c r="K5">
        <v>2</v>
      </c>
      <c r="L5">
        <v>8</v>
      </c>
      <c r="M5">
        <v>0.25</v>
      </c>
      <c r="N5">
        <v>1</v>
      </c>
      <c r="O5">
        <v>5</v>
      </c>
      <c r="P5">
        <v>0.2</v>
      </c>
      <c r="Q5">
        <v>5</v>
      </c>
      <c r="R5">
        <v>6</v>
      </c>
      <c r="S5">
        <v>0.83299999999999996</v>
      </c>
      <c r="T5">
        <v>0</v>
      </c>
      <c r="U5">
        <v>3</v>
      </c>
      <c r="V5">
        <v>3</v>
      </c>
      <c r="W5">
        <v>2</v>
      </c>
      <c r="X5">
        <v>0</v>
      </c>
      <c r="Y5">
        <v>2</v>
      </c>
      <c r="Z5">
        <v>4</v>
      </c>
      <c r="AA5">
        <v>3</v>
      </c>
      <c r="AB5">
        <v>10</v>
      </c>
      <c r="AC5">
        <v>3.3</v>
      </c>
      <c r="AD5">
        <v>-5</v>
      </c>
    </row>
    <row r="6" spans="1:30">
      <c r="A6">
        <v>5</v>
      </c>
      <c r="B6">
        <v>5</v>
      </c>
      <c r="C6" s="38">
        <v>43770</v>
      </c>
      <c r="D6" t="s">
        <v>469</v>
      </c>
      <c r="E6" t="s">
        <v>88</v>
      </c>
      <c r="F6" t="s">
        <v>2</v>
      </c>
      <c r="G6" t="s">
        <v>92</v>
      </c>
      <c r="H6" t="s">
        <v>470</v>
      </c>
      <c r="I6">
        <v>1</v>
      </c>
      <c r="J6" s="40">
        <v>1.0520833333333333</v>
      </c>
      <c r="K6">
        <v>1</v>
      </c>
      <c r="L6">
        <v>7</v>
      </c>
      <c r="M6">
        <v>0.14299999999999999</v>
      </c>
      <c r="N6">
        <v>1</v>
      </c>
      <c r="O6">
        <v>6</v>
      </c>
      <c r="P6">
        <v>0.16700000000000001</v>
      </c>
      <c r="Q6">
        <v>0</v>
      </c>
      <c r="R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2</v>
      </c>
      <c r="AB6">
        <v>3</v>
      </c>
      <c r="AC6">
        <v>-1.6</v>
      </c>
      <c r="AD6">
        <v>18</v>
      </c>
    </row>
    <row r="7" spans="1:30">
      <c r="A7">
        <v>6</v>
      </c>
      <c r="B7">
        <v>6</v>
      </c>
      <c r="C7" s="38">
        <v>43771</v>
      </c>
      <c r="D7" t="s">
        <v>471</v>
      </c>
      <c r="E7" t="s">
        <v>88</v>
      </c>
      <c r="G7" t="s">
        <v>3</v>
      </c>
      <c r="H7" t="s">
        <v>118</v>
      </c>
      <c r="I7">
        <v>1</v>
      </c>
      <c r="J7" s="40">
        <v>1.0944444444444443</v>
      </c>
      <c r="K7">
        <v>4</v>
      </c>
      <c r="L7">
        <v>11</v>
      </c>
      <c r="M7">
        <v>0.36399999999999999</v>
      </c>
      <c r="N7">
        <v>3</v>
      </c>
      <c r="O7">
        <v>7</v>
      </c>
      <c r="P7">
        <v>0.42899999999999999</v>
      </c>
      <c r="Q7">
        <v>0</v>
      </c>
      <c r="R7">
        <v>0</v>
      </c>
      <c r="T7">
        <v>0</v>
      </c>
      <c r="U7">
        <v>4</v>
      </c>
      <c r="V7">
        <v>4</v>
      </c>
      <c r="W7">
        <v>2</v>
      </c>
      <c r="X7">
        <v>0</v>
      </c>
      <c r="Y7">
        <v>1</v>
      </c>
      <c r="Z7">
        <v>1</v>
      </c>
      <c r="AA7">
        <v>2</v>
      </c>
      <c r="AB7">
        <v>11</v>
      </c>
      <c r="AC7">
        <v>6.4</v>
      </c>
      <c r="AD7">
        <v>12</v>
      </c>
    </row>
    <row r="8" spans="1:30">
      <c r="A8">
        <v>7</v>
      </c>
      <c r="B8">
        <v>7</v>
      </c>
      <c r="C8" s="38">
        <v>43773</v>
      </c>
      <c r="D8" t="s">
        <v>472</v>
      </c>
      <c r="E8" t="s">
        <v>88</v>
      </c>
      <c r="F8" t="s">
        <v>2</v>
      </c>
      <c r="G8" t="s">
        <v>94</v>
      </c>
      <c r="H8" t="s">
        <v>127</v>
      </c>
      <c r="I8">
        <v>1</v>
      </c>
      <c r="J8" s="40">
        <v>1.0694444444444444</v>
      </c>
      <c r="K8">
        <v>4</v>
      </c>
      <c r="L8">
        <v>6</v>
      </c>
      <c r="M8">
        <v>0.66700000000000004</v>
      </c>
      <c r="N8">
        <v>1</v>
      </c>
      <c r="O8">
        <v>3</v>
      </c>
      <c r="P8">
        <v>0.33300000000000002</v>
      </c>
      <c r="Q8">
        <v>0</v>
      </c>
      <c r="R8">
        <v>0</v>
      </c>
      <c r="T8">
        <v>1</v>
      </c>
      <c r="U8">
        <v>1</v>
      </c>
      <c r="V8">
        <v>2</v>
      </c>
      <c r="W8">
        <v>2</v>
      </c>
      <c r="X8">
        <v>1</v>
      </c>
      <c r="Y8">
        <v>3</v>
      </c>
      <c r="Z8">
        <v>0</v>
      </c>
      <c r="AA8">
        <v>3</v>
      </c>
      <c r="AB8">
        <v>9</v>
      </c>
      <c r="AC8">
        <v>10.7</v>
      </c>
      <c r="AD8">
        <v>18</v>
      </c>
    </row>
    <row r="9" spans="1:30">
      <c r="A9">
        <v>8</v>
      </c>
      <c r="B9">
        <v>8</v>
      </c>
      <c r="C9" s="38">
        <v>43775</v>
      </c>
      <c r="D9" t="s">
        <v>473</v>
      </c>
      <c r="E9" t="s">
        <v>88</v>
      </c>
      <c r="F9" t="s">
        <v>2</v>
      </c>
      <c r="G9" t="s">
        <v>30</v>
      </c>
      <c r="H9" t="s">
        <v>26</v>
      </c>
      <c r="I9">
        <v>1</v>
      </c>
      <c r="J9" s="40">
        <v>1.3347222222222221</v>
      </c>
      <c r="K9">
        <v>4</v>
      </c>
      <c r="L9">
        <v>12</v>
      </c>
      <c r="M9">
        <v>0.33300000000000002</v>
      </c>
      <c r="N9">
        <v>0</v>
      </c>
      <c r="O9">
        <v>3</v>
      </c>
      <c r="P9">
        <v>0</v>
      </c>
      <c r="Q9">
        <v>3</v>
      </c>
      <c r="R9">
        <v>4</v>
      </c>
      <c r="S9">
        <v>0.75</v>
      </c>
      <c r="T9">
        <v>3</v>
      </c>
      <c r="U9">
        <v>9</v>
      </c>
      <c r="V9">
        <v>12</v>
      </c>
      <c r="W9">
        <v>3</v>
      </c>
      <c r="X9">
        <v>1</v>
      </c>
      <c r="Y9">
        <v>6</v>
      </c>
      <c r="Z9">
        <v>3</v>
      </c>
      <c r="AA9">
        <v>2</v>
      </c>
      <c r="AB9">
        <v>11</v>
      </c>
      <c r="AC9">
        <v>12.1</v>
      </c>
      <c r="AD9">
        <v>9</v>
      </c>
    </row>
    <row r="10" spans="1:30">
      <c r="A10">
        <v>9</v>
      </c>
      <c r="B10">
        <v>9</v>
      </c>
      <c r="C10" s="38">
        <v>43777</v>
      </c>
      <c r="D10" t="s">
        <v>474</v>
      </c>
      <c r="E10" t="s">
        <v>88</v>
      </c>
      <c r="F10" t="s">
        <v>2</v>
      </c>
      <c r="G10" t="s">
        <v>42</v>
      </c>
      <c r="H10" t="s">
        <v>10</v>
      </c>
      <c r="I10">
        <v>1</v>
      </c>
      <c r="J10" s="39">
        <v>0.69097222222222221</v>
      </c>
      <c r="K10">
        <v>2</v>
      </c>
      <c r="L10">
        <v>6</v>
      </c>
      <c r="M10">
        <v>0.33300000000000002</v>
      </c>
      <c r="N10">
        <v>1</v>
      </c>
      <c r="O10">
        <v>5</v>
      </c>
      <c r="P10">
        <v>0.2</v>
      </c>
      <c r="Q10">
        <v>0</v>
      </c>
      <c r="R10">
        <v>0</v>
      </c>
      <c r="T10">
        <v>1</v>
      </c>
      <c r="U10">
        <v>3</v>
      </c>
      <c r="V10">
        <v>4</v>
      </c>
      <c r="W10">
        <v>1</v>
      </c>
      <c r="X10">
        <v>1</v>
      </c>
      <c r="Y10">
        <v>0</v>
      </c>
      <c r="Z10">
        <v>0</v>
      </c>
      <c r="AA10">
        <v>5</v>
      </c>
      <c r="AB10">
        <v>5</v>
      </c>
      <c r="AC10">
        <v>2.9</v>
      </c>
      <c r="AD10">
        <v>6</v>
      </c>
    </row>
    <row r="11" spans="1:30">
      <c r="A11">
        <v>10</v>
      </c>
      <c r="B11">
        <v>10</v>
      </c>
      <c r="C11" s="38">
        <v>43779</v>
      </c>
      <c r="D11" t="s">
        <v>475</v>
      </c>
      <c r="E11" t="s">
        <v>88</v>
      </c>
      <c r="F11" t="s">
        <v>2</v>
      </c>
      <c r="G11" t="s">
        <v>18</v>
      </c>
      <c r="H11" t="s">
        <v>106</v>
      </c>
      <c r="I11">
        <v>1</v>
      </c>
      <c r="J11" s="40">
        <v>1.2819444444444443</v>
      </c>
      <c r="K11">
        <v>6</v>
      </c>
      <c r="L11">
        <v>11</v>
      </c>
      <c r="M11">
        <v>0.54500000000000004</v>
      </c>
      <c r="N11">
        <v>3</v>
      </c>
      <c r="O11">
        <v>7</v>
      </c>
      <c r="P11">
        <v>0.42899999999999999</v>
      </c>
      <c r="Q11">
        <v>0</v>
      </c>
      <c r="R11">
        <v>0</v>
      </c>
      <c r="T11">
        <v>0</v>
      </c>
      <c r="U11">
        <v>4</v>
      </c>
      <c r="V11">
        <v>4</v>
      </c>
      <c r="W11">
        <v>0</v>
      </c>
      <c r="X11">
        <v>0</v>
      </c>
      <c r="Y11">
        <v>2</v>
      </c>
      <c r="Z11">
        <v>1</v>
      </c>
      <c r="AA11">
        <v>5</v>
      </c>
      <c r="AB11">
        <v>15</v>
      </c>
      <c r="AC11">
        <v>9.3000000000000007</v>
      </c>
      <c r="AD11">
        <v>15</v>
      </c>
    </row>
    <row r="12" spans="1:30">
      <c r="A12">
        <v>11</v>
      </c>
      <c r="B12">
        <v>11</v>
      </c>
      <c r="C12" s="38">
        <v>43783</v>
      </c>
      <c r="D12" t="s">
        <v>476</v>
      </c>
      <c r="E12" t="s">
        <v>88</v>
      </c>
      <c r="G12" t="s">
        <v>109</v>
      </c>
      <c r="H12" t="s">
        <v>196</v>
      </c>
      <c r="I12">
        <v>1</v>
      </c>
      <c r="J12" s="39">
        <v>0.88680555555555562</v>
      </c>
      <c r="K12">
        <v>6</v>
      </c>
      <c r="L12">
        <v>14</v>
      </c>
      <c r="M12">
        <v>0.42899999999999999</v>
      </c>
      <c r="N12">
        <v>1</v>
      </c>
      <c r="O12">
        <v>7</v>
      </c>
      <c r="P12">
        <v>0.14299999999999999</v>
      </c>
      <c r="Q12">
        <v>0</v>
      </c>
      <c r="R12">
        <v>0</v>
      </c>
      <c r="T12">
        <v>3</v>
      </c>
      <c r="U12">
        <v>3</v>
      </c>
      <c r="V12">
        <v>6</v>
      </c>
      <c r="W12">
        <v>0</v>
      </c>
      <c r="X12">
        <v>0</v>
      </c>
      <c r="Y12">
        <v>0</v>
      </c>
      <c r="Z12">
        <v>3</v>
      </c>
      <c r="AA12">
        <v>3</v>
      </c>
      <c r="AB12">
        <v>13</v>
      </c>
      <c r="AC12">
        <v>4.4000000000000004</v>
      </c>
      <c r="AD12">
        <v>-4</v>
      </c>
    </row>
    <row r="13" spans="1:30">
      <c r="A13">
        <v>12</v>
      </c>
      <c r="B13">
        <v>12</v>
      </c>
      <c r="C13" s="38">
        <v>43785</v>
      </c>
      <c r="D13" t="s">
        <v>477</v>
      </c>
      <c r="E13" t="s">
        <v>88</v>
      </c>
      <c r="F13" t="s">
        <v>2</v>
      </c>
      <c r="G13" t="s">
        <v>100</v>
      </c>
      <c r="H13" t="s">
        <v>171</v>
      </c>
      <c r="I13">
        <v>1</v>
      </c>
      <c r="J13" s="40">
        <v>1.1243055555555557</v>
      </c>
      <c r="K13">
        <v>6</v>
      </c>
      <c r="L13">
        <v>10</v>
      </c>
      <c r="M13">
        <v>0.6</v>
      </c>
      <c r="N13">
        <v>1</v>
      </c>
      <c r="O13">
        <v>2</v>
      </c>
      <c r="P13">
        <v>0.5</v>
      </c>
      <c r="Q13">
        <v>2</v>
      </c>
      <c r="R13">
        <v>2</v>
      </c>
      <c r="S13">
        <v>1</v>
      </c>
      <c r="T13">
        <v>1</v>
      </c>
      <c r="U13">
        <v>7</v>
      </c>
      <c r="V13">
        <v>8</v>
      </c>
      <c r="W13">
        <v>0</v>
      </c>
      <c r="X13">
        <v>1</v>
      </c>
      <c r="Y13">
        <v>5</v>
      </c>
      <c r="Z13">
        <v>0</v>
      </c>
      <c r="AA13">
        <v>1</v>
      </c>
      <c r="AB13">
        <v>15</v>
      </c>
      <c r="AC13">
        <v>17.3</v>
      </c>
      <c r="AD13">
        <v>8</v>
      </c>
    </row>
    <row r="14" spans="1:30">
      <c r="A14">
        <v>13</v>
      </c>
      <c r="B14">
        <v>13</v>
      </c>
      <c r="C14" s="38">
        <v>43787</v>
      </c>
      <c r="D14" t="s">
        <v>478</v>
      </c>
      <c r="E14" t="s">
        <v>88</v>
      </c>
      <c r="F14" t="s">
        <v>2</v>
      </c>
      <c r="G14" t="s">
        <v>109</v>
      </c>
      <c r="H14" t="s">
        <v>125</v>
      </c>
      <c r="I14">
        <v>1</v>
      </c>
      <c r="J14" s="40">
        <v>1.288888888888889</v>
      </c>
      <c r="K14">
        <v>5</v>
      </c>
      <c r="L14">
        <v>11</v>
      </c>
      <c r="M14">
        <v>0.45500000000000002</v>
      </c>
      <c r="N14">
        <v>1</v>
      </c>
      <c r="O14">
        <v>5</v>
      </c>
      <c r="P14">
        <v>0.2</v>
      </c>
      <c r="Q14">
        <v>8</v>
      </c>
      <c r="R14">
        <v>9</v>
      </c>
      <c r="S14">
        <v>0.88900000000000001</v>
      </c>
      <c r="T14">
        <v>1</v>
      </c>
      <c r="U14">
        <v>9</v>
      </c>
      <c r="V14">
        <v>10</v>
      </c>
      <c r="W14">
        <v>2</v>
      </c>
      <c r="X14">
        <v>2</v>
      </c>
      <c r="Y14">
        <v>5</v>
      </c>
      <c r="Z14">
        <v>1</v>
      </c>
      <c r="AA14">
        <v>3</v>
      </c>
      <c r="AB14">
        <v>19</v>
      </c>
      <c r="AC14">
        <v>21</v>
      </c>
      <c r="AD14">
        <v>11</v>
      </c>
    </row>
    <row r="15" spans="1:30">
      <c r="A15">
        <v>14</v>
      </c>
      <c r="B15">
        <v>14</v>
      </c>
      <c r="C15" s="38">
        <v>43789</v>
      </c>
      <c r="D15" t="s">
        <v>479</v>
      </c>
      <c r="E15" t="s">
        <v>88</v>
      </c>
      <c r="F15" t="s">
        <v>2</v>
      </c>
      <c r="G15" t="s">
        <v>158</v>
      </c>
      <c r="H15" t="s">
        <v>34</v>
      </c>
      <c r="I15">
        <v>1</v>
      </c>
      <c r="J15" s="40">
        <v>1.0125</v>
      </c>
      <c r="K15">
        <v>3</v>
      </c>
      <c r="L15">
        <v>8</v>
      </c>
      <c r="M15">
        <v>0.375</v>
      </c>
      <c r="N15">
        <v>2</v>
      </c>
      <c r="O15">
        <v>4</v>
      </c>
      <c r="P15">
        <v>0.5</v>
      </c>
      <c r="Q15">
        <v>4</v>
      </c>
      <c r="R15">
        <v>4</v>
      </c>
      <c r="S15">
        <v>1</v>
      </c>
      <c r="T15">
        <v>1</v>
      </c>
      <c r="U15">
        <v>4</v>
      </c>
      <c r="V15">
        <v>5</v>
      </c>
      <c r="W15">
        <v>1</v>
      </c>
      <c r="X15">
        <v>2</v>
      </c>
      <c r="Y15">
        <v>2</v>
      </c>
      <c r="Z15">
        <v>0</v>
      </c>
      <c r="AA15">
        <v>2</v>
      </c>
      <c r="AB15">
        <v>12</v>
      </c>
      <c r="AC15">
        <v>12.8</v>
      </c>
      <c r="AD15">
        <v>17</v>
      </c>
    </row>
    <row r="16" spans="1:30">
      <c r="A16">
        <v>15</v>
      </c>
      <c r="B16">
        <v>15</v>
      </c>
      <c r="C16" s="38">
        <v>43790</v>
      </c>
      <c r="D16" t="s">
        <v>480</v>
      </c>
      <c r="E16" t="s">
        <v>88</v>
      </c>
      <c r="G16" t="s">
        <v>36</v>
      </c>
      <c r="H16" t="s">
        <v>34</v>
      </c>
      <c r="I16">
        <v>1</v>
      </c>
      <c r="J16" s="40">
        <v>1.2527777777777778</v>
      </c>
      <c r="K16">
        <v>4</v>
      </c>
      <c r="L16">
        <v>7</v>
      </c>
      <c r="M16">
        <v>0.57099999999999995</v>
      </c>
      <c r="N16">
        <v>2</v>
      </c>
      <c r="O16">
        <v>5</v>
      </c>
      <c r="P16">
        <v>0.4</v>
      </c>
      <c r="Q16">
        <v>0</v>
      </c>
      <c r="R16">
        <v>0</v>
      </c>
      <c r="T16">
        <v>0</v>
      </c>
      <c r="U16">
        <v>0</v>
      </c>
      <c r="V16">
        <v>0</v>
      </c>
      <c r="W16">
        <v>3</v>
      </c>
      <c r="X16">
        <v>1</v>
      </c>
      <c r="Y16">
        <v>2</v>
      </c>
      <c r="Z16">
        <v>1</v>
      </c>
      <c r="AA16">
        <v>1</v>
      </c>
      <c r="AB16">
        <v>10</v>
      </c>
      <c r="AC16">
        <v>9.8000000000000007</v>
      </c>
      <c r="AD16">
        <v>1</v>
      </c>
    </row>
    <row r="17" spans="1:30">
      <c r="A17">
        <v>16</v>
      </c>
      <c r="B17">
        <v>16</v>
      </c>
      <c r="C17" s="38">
        <v>43792</v>
      </c>
      <c r="D17" t="s">
        <v>481</v>
      </c>
      <c r="E17" t="s">
        <v>88</v>
      </c>
      <c r="G17" t="s">
        <v>85</v>
      </c>
      <c r="H17" t="s">
        <v>125</v>
      </c>
      <c r="I17">
        <v>1</v>
      </c>
      <c r="J17" s="40">
        <v>1.0034722222222221</v>
      </c>
      <c r="K17">
        <v>3</v>
      </c>
      <c r="L17">
        <v>5</v>
      </c>
      <c r="M17">
        <v>0.6</v>
      </c>
      <c r="N17">
        <v>1</v>
      </c>
      <c r="O17">
        <v>3</v>
      </c>
      <c r="P17">
        <v>0.33300000000000002</v>
      </c>
      <c r="Q17">
        <v>0</v>
      </c>
      <c r="R17">
        <v>0</v>
      </c>
      <c r="T17">
        <v>0</v>
      </c>
      <c r="U17">
        <v>5</v>
      </c>
      <c r="V17">
        <v>5</v>
      </c>
      <c r="W17">
        <v>1</v>
      </c>
      <c r="X17">
        <v>0</v>
      </c>
      <c r="Y17">
        <v>4</v>
      </c>
      <c r="Z17">
        <v>1</v>
      </c>
      <c r="AA17">
        <v>1</v>
      </c>
      <c r="AB17">
        <v>7</v>
      </c>
      <c r="AC17">
        <v>8.3000000000000007</v>
      </c>
      <c r="AD17">
        <v>17</v>
      </c>
    </row>
    <row r="18" spans="1:30">
      <c r="A18">
        <v>17</v>
      </c>
      <c r="B18">
        <v>17</v>
      </c>
      <c r="C18" s="38">
        <v>43794</v>
      </c>
      <c r="D18" t="s">
        <v>482</v>
      </c>
      <c r="E18" t="s">
        <v>88</v>
      </c>
      <c r="G18" t="s">
        <v>42</v>
      </c>
      <c r="H18" t="s">
        <v>164</v>
      </c>
      <c r="I18">
        <v>1</v>
      </c>
      <c r="J18" s="40">
        <v>1.3701388888888888</v>
      </c>
      <c r="K18">
        <v>1</v>
      </c>
      <c r="L18">
        <v>9</v>
      </c>
      <c r="M18">
        <v>0.111</v>
      </c>
      <c r="N18">
        <v>1</v>
      </c>
      <c r="O18">
        <v>7</v>
      </c>
      <c r="P18">
        <v>0.14299999999999999</v>
      </c>
      <c r="Q18">
        <v>2</v>
      </c>
      <c r="R18">
        <v>2</v>
      </c>
      <c r="S18">
        <v>1</v>
      </c>
      <c r="T18">
        <v>0</v>
      </c>
      <c r="U18">
        <v>7</v>
      </c>
      <c r="V18">
        <v>7</v>
      </c>
      <c r="W18">
        <v>2</v>
      </c>
      <c r="X18">
        <v>1</v>
      </c>
      <c r="Y18">
        <v>4</v>
      </c>
      <c r="Z18">
        <v>2</v>
      </c>
      <c r="AA18">
        <v>0</v>
      </c>
      <c r="AB18">
        <v>5</v>
      </c>
      <c r="AC18">
        <v>4.4000000000000004</v>
      </c>
      <c r="AD18">
        <v>10</v>
      </c>
    </row>
    <row r="19" spans="1:30">
      <c r="A19">
        <v>18</v>
      </c>
      <c r="B19">
        <v>18</v>
      </c>
      <c r="C19" s="38">
        <v>43796</v>
      </c>
      <c r="D19" t="s">
        <v>483</v>
      </c>
      <c r="E19" t="s">
        <v>88</v>
      </c>
      <c r="G19" t="s">
        <v>158</v>
      </c>
      <c r="H19" t="s">
        <v>196</v>
      </c>
      <c r="I19">
        <v>1</v>
      </c>
      <c r="J19" s="40">
        <v>1.0041666666666667</v>
      </c>
      <c r="K19">
        <v>3</v>
      </c>
      <c r="L19">
        <v>8</v>
      </c>
      <c r="M19">
        <v>0.375</v>
      </c>
      <c r="N19">
        <v>3</v>
      </c>
      <c r="O19">
        <v>7</v>
      </c>
      <c r="P19">
        <v>0.42899999999999999</v>
      </c>
      <c r="Q19">
        <v>2</v>
      </c>
      <c r="R19">
        <v>2</v>
      </c>
      <c r="S19">
        <v>1</v>
      </c>
      <c r="T19">
        <v>0</v>
      </c>
      <c r="U19">
        <v>3</v>
      </c>
      <c r="V19">
        <v>3</v>
      </c>
      <c r="W19">
        <v>2</v>
      </c>
      <c r="X19">
        <v>0</v>
      </c>
      <c r="Y19">
        <v>1</v>
      </c>
      <c r="Z19">
        <v>0</v>
      </c>
      <c r="AA19">
        <v>4</v>
      </c>
      <c r="AB19">
        <v>11</v>
      </c>
      <c r="AC19">
        <v>8</v>
      </c>
      <c r="AD19">
        <v>10</v>
      </c>
    </row>
    <row r="20" spans="1:30">
      <c r="A20">
        <v>19</v>
      </c>
      <c r="B20">
        <v>19</v>
      </c>
      <c r="C20" s="38">
        <v>43798</v>
      </c>
      <c r="D20" t="s">
        <v>484</v>
      </c>
      <c r="E20" t="s">
        <v>88</v>
      </c>
      <c r="F20" t="s">
        <v>2</v>
      </c>
      <c r="G20" t="s">
        <v>124</v>
      </c>
      <c r="H20" t="s">
        <v>196</v>
      </c>
      <c r="I20">
        <v>1</v>
      </c>
      <c r="J20" s="40">
        <v>1.0868055555555556</v>
      </c>
      <c r="K20">
        <v>4</v>
      </c>
      <c r="L20">
        <v>8</v>
      </c>
      <c r="M20">
        <v>0.5</v>
      </c>
      <c r="N20">
        <v>0</v>
      </c>
      <c r="O20">
        <v>3</v>
      </c>
      <c r="P20">
        <v>0</v>
      </c>
      <c r="Q20">
        <v>0</v>
      </c>
      <c r="R20">
        <v>0</v>
      </c>
      <c r="T20">
        <v>0</v>
      </c>
      <c r="U20">
        <v>7</v>
      </c>
      <c r="V20">
        <v>7</v>
      </c>
      <c r="W20">
        <v>3</v>
      </c>
      <c r="X20">
        <v>1</v>
      </c>
      <c r="Y20">
        <v>1</v>
      </c>
      <c r="Z20">
        <v>0</v>
      </c>
      <c r="AA20">
        <v>1</v>
      </c>
      <c r="AB20">
        <v>8</v>
      </c>
      <c r="AC20">
        <v>9.5</v>
      </c>
      <c r="AD20">
        <v>0</v>
      </c>
    </row>
    <row r="21" spans="1:30">
      <c r="A21">
        <v>22</v>
      </c>
      <c r="B21">
        <v>20</v>
      </c>
      <c r="C21" s="38">
        <v>43803</v>
      </c>
      <c r="D21" t="s">
        <v>485</v>
      </c>
      <c r="E21" t="s">
        <v>88</v>
      </c>
      <c r="F21" t="s">
        <v>2</v>
      </c>
      <c r="G21" t="s">
        <v>85</v>
      </c>
      <c r="H21" t="s">
        <v>486</v>
      </c>
      <c r="I21">
        <v>1</v>
      </c>
      <c r="J21" s="39">
        <v>0.75416666666666676</v>
      </c>
      <c r="K21">
        <v>1</v>
      </c>
      <c r="L21">
        <v>3</v>
      </c>
      <c r="M21">
        <v>0.33300000000000002</v>
      </c>
      <c r="N21">
        <v>1</v>
      </c>
      <c r="O21">
        <v>2</v>
      </c>
      <c r="P21">
        <v>0.5</v>
      </c>
      <c r="Q21">
        <v>2</v>
      </c>
      <c r="R21">
        <v>2</v>
      </c>
      <c r="S21">
        <v>1</v>
      </c>
      <c r="T21">
        <v>0</v>
      </c>
      <c r="U21">
        <v>6</v>
      </c>
      <c r="V21">
        <v>6</v>
      </c>
      <c r="W21">
        <v>0</v>
      </c>
      <c r="X21">
        <v>1</v>
      </c>
      <c r="Y21">
        <v>3</v>
      </c>
      <c r="Z21">
        <v>2</v>
      </c>
      <c r="AA21">
        <v>2</v>
      </c>
      <c r="AB21">
        <v>5</v>
      </c>
      <c r="AC21">
        <v>5.4</v>
      </c>
      <c r="AD21">
        <v>3</v>
      </c>
    </row>
    <row r="22" spans="1:30">
      <c r="A22">
        <v>23</v>
      </c>
      <c r="B22">
        <v>21</v>
      </c>
      <c r="C22" s="38">
        <v>43805</v>
      </c>
      <c r="D22" t="s">
        <v>487</v>
      </c>
      <c r="E22" t="s">
        <v>88</v>
      </c>
      <c r="G22" t="s">
        <v>30</v>
      </c>
      <c r="H22" t="s">
        <v>127</v>
      </c>
      <c r="I22">
        <v>1</v>
      </c>
      <c r="J22" s="40">
        <v>1.0291666666666666</v>
      </c>
      <c r="K22">
        <v>2</v>
      </c>
      <c r="L22">
        <v>12</v>
      </c>
      <c r="M22">
        <v>0.16700000000000001</v>
      </c>
      <c r="N22">
        <v>0</v>
      </c>
      <c r="O22">
        <v>5</v>
      </c>
      <c r="P22">
        <v>0</v>
      </c>
      <c r="Q22">
        <v>2</v>
      </c>
      <c r="R22">
        <v>2</v>
      </c>
      <c r="S22">
        <v>1</v>
      </c>
      <c r="T22">
        <v>0</v>
      </c>
      <c r="U22">
        <v>3</v>
      </c>
      <c r="V22">
        <v>3</v>
      </c>
      <c r="W22">
        <v>0</v>
      </c>
      <c r="X22">
        <v>0</v>
      </c>
      <c r="Y22">
        <v>3</v>
      </c>
      <c r="Z22">
        <v>0</v>
      </c>
      <c r="AA22">
        <v>2</v>
      </c>
      <c r="AB22">
        <v>6</v>
      </c>
      <c r="AC22">
        <v>0.6</v>
      </c>
      <c r="AD22">
        <v>9</v>
      </c>
    </row>
    <row r="23" spans="1:30">
      <c r="A23">
        <v>24</v>
      </c>
      <c r="B23">
        <v>22</v>
      </c>
      <c r="C23" s="38">
        <v>43808</v>
      </c>
      <c r="D23" t="s">
        <v>488</v>
      </c>
      <c r="E23" t="s">
        <v>88</v>
      </c>
      <c r="G23" t="s">
        <v>92</v>
      </c>
      <c r="H23" t="s">
        <v>196</v>
      </c>
      <c r="I23">
        <v>1</v>
      </c>
      <c r="J23" s="39">
        <v>0.98472222222222217</v>
      </c>
      <c r="K23">
        <v>3</v>
      </c>
      <c r="L23">
        <v>7</v>
      </c>
      <c r="M23">
        <v>0.42899999999999999</v>
      </c>
      <c r="N23">
        <v>3</v>
      </c>
      <c r="O23">
        <v>5</v>
      </c>
      <c r="P23">
        <v>0.6</v>
      </c>
      <c r="Q23">
        <v>0</v>
      </c>
      <c r="R23">
        <v>0</v>
      </c>
      <c r="T23">
        <v>1</v>
      </c>
      <c r="U23">
        <v>2</v>
      </c>
      <c r="V23">
        <v>3</v>
      </c>
      <c r="W23">
        <v>0</v>
      </c>
      <c r="X23">
        <v>1</v>
      </c>
      <c r="Y23">
        <v>0</v>
      </c>
      <c r="Z23">
        <v>0</v>
      </c>
      <c r="AA23">
        <v>0</v>
      </c>
      <c r="AB23">
        <v>9</v>
      </c>
      <c r="AC23">
        <v>7.6</v>
      </c>
      <c r="AD23">
        <v>3</v>
      </c>
    </row>
    <row r="24" spans="1:30">
      <c r="A24">
        <v>25</v>
      </c>
      <c r="B24">
        <v>23</v>
      </c>
      <c r="C24" s="38">
        <v>43810</v>
      </c>
      <c r="D24" t="s">
        <v>489</v>
      </c>
      <c r="E24" t="s">
        <v>88</v>
      </c>
      <c r="G24" t="s">
        <v>1</v>
      </c>
      <c r="H24" t="s">
        <v>16</v>
      </c>
      <c r="I24">
        <v>1</v>
      </c>
      <c r="J24" s="40">
        <v>1.03125</v>
      </c>
      <c r="K24">
        <v>3</v>
      </c>
      <c r="L24">
        <v>10</v>
      </c>
      <c r="M24">
        <v>0.3</v>
      </c>
      <c r="N24">
        <v>2</v>
      </c>
      <c r="O24">
        <v>4</v>
      </c>
      <c r="P24">
        <v>0.5</v>
      </c>
      <c r="Q24">
        <v>1</v>
      </c>
      <c r="R24">
        <v>2</v>
      </c>
      <c r="S24">
        <v>0.5</v>
      </c>
      <c r="T24">
        <v>2</v>
      </c>
      <c r="U24">
        <v>3</v>
      </c>
      <c r="V24">
        <v>5</v>
      </c>
      <c r="W24">
        <v>3</v>
      </c>
      <c r="X24">
        <v>0</v>
      </c>
      <c r="Y24">
        <v>1</v>
      </c>
      <c r="Z24">
        <v>2</v>
      </c>
      <c r="AA24">
        <v>5</v>
      </c>
      <c r="AB24">
        <v>9</v>
      </c>
      <c r="AC24">
        <v>3.9</v>
      </c>
      <c r="AD24">
        <v>17</v>
      </c>
    </row>
    <row r="25" spans="1:30">
      <c r="A25">
        <v>26</v>
      </c>
      <c r="B25">
        <v>24</v>
      </c>
      <c r="C25" s="38">
        <v>43812</v>
      </c>
      <c r="D25" t="s">
        <v>490</v>
      </c>
      <c r="E25" t="s">
        <v>88</v>
      </c>
      <c r="F25" t="s">
        <v>2</v>
      </c>
      <c r="G25" t="s">
        <v>117</v>
      </c>
      <c r="H25" t="s">
        <v>137</v>
      </c>
      <c r="I25">
        <v>1</v>
      </c>
      <c r="J25" s="39">
        <v>0.98472222222222217</v>
      </c>
      <c r="K25">
        <v>4</v>
      </c>
      <c r="L25">
        <v>8</v>
      </c>
      <c r="M25">
        <v>0.5</v>
      </c>
      <c r="N25">
        <v>1</v>
      </c>
      <c r="O25">
        <v>4</v>
      </c>
      <c r="P25">
        <v>0.25</v>
      </c>
      <c r="Q25">
        <v>1</v>
      </c>
      <c r="R25">
        <v>2</v>
      </c>
      <c r="S25">
        <v>0.5</v>
      </c>
      <c r="T25">
        <v>1</v>
      </c>
      <c r="U25">
        <v>9</v>
      </c>
      <c r="V25">
        <v>10</v>
      </c>
      <c r="W25">
        <v>2</v>
      </c>
      <c r="X25">
        <v>0</v>
      </c>
      <c r="Y25">
        <v>3</v>
      </c>
      <c r="Z25">
        <v>1</v>
      </c>
      <c r="AA25">
        <v>4</v>
      </c>
      <c r="AB25">
        <v>10</v>
      </c>
      <c r="AC25">
        <v>9.9</v>
      </c>
      <c r="AD25">
        <v>-2</v>
      </c>
    </row>
    <row r="26" spans="1:30">
      <c r="A26">
        <v>27</v>
      </c>
      <c r="B26">
        <v>25</v>
      </c>
      <c r="C26" s="38">
        <v>43813</v>
      </c>
      <c r="D26" t="s">
        <v>491</v>
      </c>
      <c r="E26" t="s">
        <v>88</v>
      </c>
      <c r="G26" t="s">
        <v>124</v>
      </c>
      <c r="H26" t="s">
        <v>228</v>
      </c>
      <c r="I26">
        <v>1</v>
      </c>
      <c r="J26" s="40">
        <v>1.132638888888889</v>
      </c>
      <c r="K26">
        <v>1</v>
      </c>
      <c r="L26">
        <v>4</v>
      </c>
      <c r="M26">
        <v>0.25</v>
      </c>
      <c r="N26">
        <v>1</v>
      </c>
      <c r="O26">
        <v>3</v>
      </c>
      <c r="P26">
        <v>0.33300000000000002</v>
      </c>
      <c r="Q26">
        <v>2</v>
      </c>
      <c r="R26">
        <v>2</v>
      </c>
      <c r="S26">
        <v>1</v>
      </c>
      <c r="T26">
        <v>0</v>
      </c>
      <c r="U26">
        <v>4</v>
      </c>
      <c r="V26">
        <v>4</v>
      </c>
      <c r="W26">
        <v>2</v>
      </c>
      <c r="X26">
        <v>0</v>
      </c>
      <c r="Y26">
        <v>2</v>
      </c>
      <c r="Z26">
        <v>0</v>
      </c>
      <c r="AA26">
        <v>4</v>
      </c>
      <c r="AB26">
        <v>5</v>
      </c>
      <c r="AC26">
        <v>5</v>
      </c>
      <c r="AD26">
        <v>8</v>
      </c>
    </row>
    <row r="27" spans="1:30">
      <c r="A27">
        <v>28</v>
      </c>
      <c r="B27">
        <v>26</v>
      </c>
      <c r="C27" s="38">
        <v>43815</v>
      </c>
      <c r="D27" t="s">
        <v>492</v>
      </c>
      <c r="E27" t="s">
        <v>88</v>
      </c>
      <c r="G27" t="s">
        <v>6</v>
      </c>
      <c r="H27" t="s">
        <v>47</v>
      </c>
      <c r="I27">
        <v>1</v>
      </c>
      <c r="J27" s="39">
        <v>0.8340277777777777</v>
      </c>
      <c r="K27">
        <v>1</v>
      </c>
      <c r="L27">
        <v>8</v>
      </c>
      <c r="M27">
        <v>0.125</v>
      </c>
      <c r="N27">
        <v>0</v>
      </c>
      <c r="O27">
        <v>4</v>
      </c>
      <c r="P27">
        <v>0</v>
      </c>
      <c r="Q27">
        <v>1</v>
      </c>
      <c r="R27">
        <v>1</v>
      </c>
      <c r="S27">
        <v>1</v>
      </c>
      <c r="T27">
        <v>1</v>
      </c>
      <c r="U27">
        <v>4</v>
      </c>
      <c r="V27">
        <v>5</v>
      </c>
      <c r="W27">
        <v>2</v>
      </c>
      <c r="X27">
        <v>0</v>
      </c>
      <c r="Y27">
        <v>0</v>
      </c>
      <c r="Z27">
        <v>1</v>
      </c>
      <c r="AA27">
        <v>1</v>
      </c>
      <c r="AB27">
        <v>3</v>
      </c>
      <c r="AC27">
        <v>-0.3</v>
      </c>
      <c r="AD27">
        <v>-9</v>
      </c>
    </row>
    <row r="28" spans="1:30">
      <c r="A28">
        <v>29</v>
      </c>
      <c r="B28">
        <v>27</v>
      </c>
      <c r="C28" s="38">
        <v>43818</v>
      </c>
      <c r="D28" t="s">
        <v>493</v>
      </c>
      <c r="E28" t="s">
        <v>88</v>
      </c>
      <c r="G28" t="s">
        <v>46</v>
      </c>
      <c r="H28" t="s">
        <v>113</v>
      </c>
      <c r="I28">
        <v>1</v>
      </c>
      <c r="J28" s="40">
        <v>1.3555555555555554</v>
      </c>
      <c r="K28">
        <v>3</v>
      </c>
      <c r="L28">
        <v>8</v>
      </c>
      <c r="M28">
        <v>0.375</v>
      </c>
      <c r="N28">
        <v>0</v>
      </c>
      <c r="O28">
        <v>3</v>
      </c>
      <c r="P28">
        <v>0</v>
      </c>
      <c r="Q28">
        <v>4</v>
      </c>
      <c r="R28">
        <v>4</v>
      </c>
      <c r="S28">
        <v>1</v>
      </c>
      <c r="T28">
        <v>0</v>
      </c>
      <c r="U28">
        <v>4</v>
      </c>
      <c r="V28">
        <v>4</v>
      </c>
      <c r="W28">
        <v>2</v>
      </c>
      <c r="X28">
        <v>4</v>
      </c>
      <c r="Y28">
        <v>3</v>
      </c>
      <c r="Z28">
        <v>1</v>
      </c>
      <c r="AA28">
        <v>4</v>
      </c>
      <c r="AB28">
        <v>10</v>
      </c>
      <c r="AC28">
        <v>11.7</v>
      </c>
      <c r="AD28">
        <v>2</v>
      </c>
    </row>
    <row r="29" spans="1:30">
      <c r="A29">
        <v>30</v>
      </c>
      <c r="B29">
        <v>28</v>
      </c>
      <c r="C29" s="38">
        <v>43820</v>
      </c>
      <c r="D29" t="s">
        <v>494</v>
      </c>
      <c r="E29" t="s">
        <v>88</v>
      </c>
      <c r="F29" t="s">
        <v>2</v>
      </c>
      <c r="G29" t="s">
        <v>111</v>
      </c>
      <c r="H29" t="s">
        <v>134</v>
      </c>
      <c r="I29">
        <v>1</v>
      </c>
      <c r="J29" s="40">
        <v>1.1270833333333334</v>
      </c>
      <c r="K29">
        <v>5</v>
      </c>
      <c r="L29">
        <v>11</v>
      </c>
      <c r="M29">
        <v>0.45500000000000002</v>
      </c>
      <c r="N29">
        <v>4</v>
      </c>
      <c r="O29">
        <v>8</v>
      </c>
      <c r="P29">
        <v>0.5</v>
      </c>
      <c r="Q29">
        <v>0</v>
      </c>
      <c r="R29">
        <v>0</v>
      </c>
      <c r="T29">
        <v>1</v>
      </c>
      <c r="U29">
        <v>6</v>
      </c>
      <c r="V29">
        <v>7</v>
      </c>
      <c r="W29">
        <v>0</v>
      </c>
      <c r="X29">
        <v>0</v>
      </c>
      <c r="Y29">
        <v>7</v>
      </c>
      <c r="Z29">
        <v>0</v>
      </c>
      <c r="AA29">
        <v>3</v>
      </c>
      <c r="AB29">
        <v>14</v>
      </c>
      <c r="AC29">
        <v>14.5</v>
      </c>
      <c r="AD29">
        <v>27</v>
      </c>
    </row>
    <row r="30" spans="1:30">
      <c r="A30">
        <v>31</v>
      </c>
      <c r="B30">
        <v>29</v>
      </c>
      <c r="C30" s="38">
        <v>43821</v>
      </c>
      <c r="D30" t="s">
        <v>495</v>
      </c>
      <c r="E30" t="s">
        <v>88</v>
      </c>
      <c r="G30" t="s">
        <v>100</v>
      </c>
      <c r="H30" t="s">
        <v>127</v>
      </c>
      <c r="I30">
        <v>1</v>
      </c>
      <c r="J30" s="40">
        <v>1.1111111111111112</v>
      </c>
      <c r="K30">
        <v>6</v>
      </c>
      <c r="L30">
        <v>11</v>
      </c>
      <c r="M30">
        <v>0.54500000000000004</v>
      </c>
      <c r="N30">
        <v>3</v>
      </c>
      <c r="O30">
        <v>6</v>
      </c>
      <c r="P30">
        <v>0.5</v>
      </c>
      <c r="Q30">
        <v>2</v>
      </c>
      <c r="R30">
        <v>2</v>
      </c>
      <c r="S30">
        <v>1</v>
      </c>
      <c r="T30">
        <v>2</v>
      </c>
      <c r="U30">
        <v>6</v>
      </c>
      <c r="V30">
        <v>8</v>
      </c>
      <c r="W30">
        <v>2</v>
      </c>
      <c r="X30">
        <v>0</v>
      </c>
      <c r="Y30">
        <v>2</v>
      </c>
      <c r="Z30">
        <v>0</v>
      </c>
      <c r="AA30">
        <v>0</v>
      </c>
      <c r="AB30">
        <v>17</v>
      </c>
      <c r="AC30">
        <v>17.7</v>
      </c>
      <c r="AD30">
        <v>26</v>
      </c>
    </row>
    <row r="31" spans="1:30">
      <c r="A31">
        <v>32</v>
      </c>
      <c r="B31">
        <v>30</v>
      </c>
      <c r="C31" s="38">
        <v>43824</v>
      </c>
      <c r="D31" t="s">
        <v>496</v>
      </c>
      <c r="E31" t="s">
        <v>88</v>
      </c>
      <c r="F31" t="s">
        <v>2</v>
      </c>
      <c r="G31" t="s">
        <v>90</v>
      </c>
      <c r="H31" t="s">
        <v>130</v>
      </c>
      <c r="I31">
        <v>1</v>
      </c>
      <c r="J31" s="40">
        <v>1.3631944444444446</v>
      </c>
      <c r="K31">
        <v>4</v>
      </c>
      <c r="L31">
        <v>8</v>
      </c>
      <c r="M31">
        <v>0.5</v>
      </c>
      <c r="N31">
        <v>3</v>
      </c>
      <c r="O31">
        <v>5</v>
      </c>
      <c r="P31">
        <v>0.6</v>
      </c>
      <c r="Q31">
        <v>0</v>
      </c>
      <c r="R31">
        <v>0</v>
      </c>
      <c r="T31">
        <v>1</v>
      </c>
      <c r="U31">
        <v>4</v>
      </c>
      <c r="V31">
        <v>5</v>
      </c>
      <c r="W31">
        <v>1</v>
      </c>
      <c r="X31">
        <v>0</v>
      </c>
      <c r="Y31">
        <v>1</v>
      </c>
      <c r="Z31">
        <v>0</v>
      </c>
      <c r="AA31">
        <v>2</v>
      </c>
      <c r="AB31">
        <v>11</v>
      </c>
      <c r="AC31">
        <v>9.5</v>
      </c>
      <c r="AD31">
        <v>5</v>
      </c>
    </row>
    <row r="32" spans="1:30">
      <c r="A32">
        <v>33</v>
      </c>
      <c r="B32">
        <v>31</v>
      </c>
      <c r="C32" s="38">
        <v>43826</v>
      </c>
      <c r="D32" t="s">
        <v>497</v>
      </c>
      <c r="E32" t="s">
        <v>88</v>
      </c>
      <c r="F32" t="s">
        <v>2</v>
      </c>
      <c r="G32" t="s">
        <v>158</v>
      </c>
      <c r="H32" t="s">
        <v>232</v>
      </c>
      <c r="I32">
        <v>1</v>
      </c>
      <c r="J32" s="39">
        <v>0.9784722222222223</v>
      </c>
      <c r="K32">
        <v>8</v>
      </c>
      <c r="L32">
        <v>14</v>
      </c>
      <c r="M32">
        <v>0.57099999999999995</v>
      </c>
      <c r="N32">
        <v>2</v>
      </c>
      <c r="O32">
        <v>4</v>
      </c>
      <c r="P32">
        <v>0.5</v>
      </c>
      <c r="Q32">
        <v>1</v>
      </c>
      <c r="R32">
        <v>2</v>
      </c>
      <c r="S32">
        <v>0.5</v>
      </c>
      <c r="T32">
        <v>0</v>
      </c>
      <c r="U32">
        <v>2</v>
      </c>
      <c r="V32">
        <v>2</v>
      </c>
      <c r="W32">
        <v>5</v>
      </c>
      <c r="X32">
        <v>0</v>
      </c>
      <c r="Y32">
        <v>3</v>
      </c>
      <c r="Z32">
        <v>2</v>
      </c>
      <c r="AA32">
        <v>0</v>
      </c>
      <c r="AB32">
        <v>19</v>
      </c>
      <c r="AC32">
        <v>16.2</v>
      </c>
      <c r="AD32">
        <v>27</v>
      </c>
    </row>
    <row r="33" spans="1:30">
      <c r="A33">
        <v>34</v>
      </c>
      <c r="B33">
        <v>32</v>
      </c>
      <c r="C33" s="38">
        <v>43827</v>
      </c>
      <c r="D33" t="s">
        <v>498</v>
      </c>
      <c r="E33" t="s">
        <v>88</v>
      </c>
      <c r="G33" t="s">
        <v>92</v>
      </c>
      <c r="H33" t="s">
        <v>37</v>
      </c>
      <c r="I33">
        <v>1</v>
      </c>
      <c r="J33" s="40">
        <v>1.1416666666666666</v>
      </c>
      <c r="K33">
        <v>5</v>
      </c>
      <c r="L33">
        <v>16</v>
      </c>
      <c r="M33">
        <v>0.313</v>
      </c>
      <c r="N33">
        <v>0</v>
      </c>
      <c r="O33">
        <v>6</v>
      </c>
      <c r="P33">
        <v>0</v>
      </c>
      <c r="Q33">
        <v>0</v>
      </c>
      <c r="R33">
        <v>0</v>
      </c>
      <c r="T33">
        <v>2</v>
      </c>
      <c r="U33">
        <v>1</v>
      </c>
      <c r="V33">
        <v>3</v>
      </c>
      <c r="W33">
        <v>1</v>
      </c>
      <c r="X33">
        <v>3</v>
      </c>
      <c r="Y33">
        <v>3</v>
      </c>
      <c r="Z33">
        <v>3</v>
      </c>
      <c r="AA33">
        <v>2</v>
      </c>
      <c r="AB33">
        <v>10</v>
      </c>
      <c r="AC33">
        <v>4.5</v>
      </c>
      <c r="AD33">
        <v>0</v>
      </c>
    </row>
    <row r="34" spans="1:30">
      <c r="A34">
        <v>35</v>
      </c>
      <c r="B34">
        <v>33</v>
      </c>
      <c r="C34" s="38">
        <v>43829</v>
      </c>
      <c r="D34" t="s">
        <v>499</v>
      </c>
      <c r="E34" t="s">
        <v>88</v>
      </c>
      <c r="F34" t="s">
        <v>2</v>
      </c>
      <c r="G34" t="s">
        <v>109</v>
      </c>
      <c r="H34" t="s">
        <v>134</v>
      </c>
      <c r="I34">
        <v>1</v>
      </c>
      <c r="J34" s="40">
        <v>1.1076388888888888</v>
      </c>
      <c r="K34">
        <v>5</v>
      </c>
      <c r="L34">
        <v>9</v>
      </c>
      <c r="M34">
        <v>0.55600000000000005</v>
      </c>
      <c r="N34">
        <v>1</v>
      </c>
      <c r="O34">
        <v>4</v>
      </c>
      <c r="P34">
        <v>0.25</v>
      </c>
      <c r="Q34">
        <v>0</v>
      </c>
      <c r="R34">
        <v>0</v>
      </c>
      <c r="T34">
        <v>2</v>
      </c>
      <c r="U34">
        <v>2</v>
      </c>
      <c r="V34">
        <v>4</v>
      </c>
      <c r="W34">
        <v>1</v>
      </c>
      <c r="X34">
        <v>1</v>
      </c>
      <c r="Y34">
        <v>2</v>
      </c>
      <c r="Z34">
        <v>0</v>
      </c>
      <c r="AA34">
        <v>3</v>
      </c>
      <c r="AB34">
        <v>11</v>
      </c>
      <c r="AC34">
        <v>10.6</v>
      </c>
      <c r="AD34">
        <v>14</v>
      </c>
    </row>
    <row r="35" spans="1:30">
      <c r="A35">
        <v>36</v>
      </c>
      <c r="B35">
        <v>34</v>
      </c>
      <c r="C35" s="38">
        <v>43831</v>
      </c>
      <c r="D35" t="s">
        <v>500</v>
      </c>
      <c r="E35" t="s">
        <v>88</v>
      </c>
      <c r="G35" t="s">
        <v>94</v>
      </c>
      <c r="H35" t="s">
        <v>106</v>
      </c>
      <c r="I35">
        <v>1</v>
      </c>
      <c r="J35" s="40">
        <v>1.2902777777777776</v>
      </c>
      <c r="K35">
        <v>5</v>
      </c>
      <c r="L35">
        <v>12</v>
      </c>
      <c r="M35">
        <v>0.41699999999999998</v>
      </c>
      <c r="N35">
        <v>0</v>
      </c>
      <c r="O35">
        <v>5</v>
      </c>
      <c r="P35">
        <v>0</v>
      </c>
      <c r="Q35">
        <v>1</v>
      </c>
      <c r="R35">
        <v>3</v>
      </c>
      <c r="S35">
        <v>0.33300000000000002</v>
      </c>
      <c r="T35">
        <v>0</v>
      </c>
      <c r="U35">
        <v>4</v>
      </c>
      <c r="V35">
        <v>4</v>
      </c>
      <c r="W35">
        <v>3</v>
      </c>
      <c r="X35">
        <v>1</v>
      </c>
      <c r="Y35">
        <v>6</v>
      </c>
      <c r="Z35">
        <v>3</v>
      </c>
      <c r="AA35">
        <v>4</v>
      </c>
      <c r="AB35">
        <v>11</v>
      </c>
      <c r="AC35">
        <v>7.7</v>
      </c>
      <c r="AD35">
        <v>1</v>
      </c>
    </row>
    <row r="36" spans="1:30">
      <c r="A36">
        <v>37</v>
      </c>
      <c r="B36">
        <v>35</v>
      </c>
      <c r="C36" s="38">
        <v>43834</v>
      </c>
      <c r="D36" t="s">
        <v>501</v>
      </c>
      <c r="E36" t="s">
        <v>88</v>
      </c>
      <c r="G36" t="s">
        <v>120</v>
      </c>
      <c r="H36" t="s">
        <v>196</v>
      </c>
      <c r="I36">
        <v>1</v>
      </c>
      <c r="J36" s="40">
        <v>1.0319444444444443</v>
      </c>
      <c r="K36">
        <v>3</v>
      </c>
      <c r="L36">
        <v>6</v>
      </c>
      <c r="M36">
        <v>0.5</v>
      </c>
      <c r="N36">
        <v>1</v>
      </c>
      <c r="O36">
        <v>3</v>
      </c>
      <c r="P36">
        <v>0.33300000000000002</v>
      </c>
      <c r="Q36">
        <v>3</v>
      </c>
      <c r="R36">
        <v>4</v>
      </c>
      <c r="S36">
        <v>0.75</v>
      </c>
      <c r="T36">
        <v>0</v>
      </c>
      <c r="U36">
        <v>6</v>
      </c>
      <c r="V36">
        <v>6</v>
      </c>
      <c r="W36">
        <v>0</v>
      </c>
      <c r="X36">
        <v>0</v>
      </c>
      <c r="Y36">
        <v>7</v>
      </c>
      <c r="Z36">
        <v>0</v>
      </c>
      <c r="AA36">
        <v>6</v>
      </c>
      <c r="AB36">
        <v>10</v>
      </c>
      <c r="AC36">
        <v>10.9</v>
      </c>
      <c r="AD36">
        <v>3</v>
      </c>
    </row>
    <row r="37" spans="1:30">
      <c r="A37">
        <v>38</v>
      </c>
      <c r="B37">
        <v>36</v>
      </c>
      <c r="C37" s="38">
        <v>43836</v>
      </c>
      <c r="D37" t="s">
        <v>502</v>
      </c>
      <c r="E37" t="s">
        <v>88</v>
      </c>
      <c r="F37" t="s">
        <v>2</v>
      </c>
      <c r="G37" t="s">
        <v>120</v>
      </c>
      <c r="H37" t="s">
        <v>173</v>
      </c>
      <c r="I37">
        <v>1</v>
      </c>
      <c r="J37" s="39">
        <v>0.92291666666666661</v>
      </c>
      <c r="K37">
        <v>3</v>
      </c>
      <c r="L37">
        <v>6</v>
      </c>
      <c r="M37">
        <v>0.5</v>
      </c>
      <c r="N37">
        <v>2</v>
      </c>
      <c r="O37">
        <v>3</v>
      </c>
      <c r="P37">
        <v>0.66700000000000004</v>
      </c>
      <c r="Q37">
        <v>0</v>
      </c>
      <c r="R37">
        <v>0</v>
      </c>
      <c r="T37">
        <v>0</v>
      </c>
      <c r="U37">
        <v>3</v>
      </c>
      <c r="V37">
        <v>3</v>
      </c>
      <c r="W37">
        <v>0</v>
      </c>
      <c r="X37">
        <v>0</v>
      </c>
      <c r="Y37">
        <v>1</v>
      </c>
      <c r="Z37">
        <v>1</v>
      </c>
      <c r="AA37">
        <v>1</v>
      </c>
      <c r="AB37">
        <v>8</v>
      </c>
      <c r="AC37">
        <v>5.2</v>
      </c>
      <c r="AD37">
        <v>-12</v>
      </c>
    </row>
    <row r="38" spans="1:30">
      <c r="A38">
        <v>39</v>
      </c>
      <c r="B38">
        <v>37</v>
      </c>
      <c r="C38" s="38">
        <v>43838</v>
      </c>
      <c r="D38" t="s">
        <v>503</v>
      </c>
      <c r="E38" t="s">
        <v>88</v>
      </c>
      <c r="F38" t="s">
        <v>2</v>
      </c>
      <c r="G38" t="s">
        <v>12</v>
      </c>
      <c r="H38" t="s">
        <v>196</v>
      </c>
      <c r="I38">
        <v>1</v>
      </c>
      <c r="J38" s="40">
        <v>1.1694444444444445</v>
      </c>
      <c r="K38">
        <v>5</v>
      </c>
      <c r="L38">
        <v>10</v>
      </c>
      <c r="M38">
        <v>0.5</v>
      </c>
      <c r="N38">
        <v>2</v>
      </c>
      <c r="O38">
        <v>6</v>
      </c>
      <c r="P38">
        <v>0.33300000000000002</v>
      </c>
      <c r="Q38">
        <v>0</v>
      </c>
      <c r="R38">
        <v>0</v>
      </c>
      <c r="T38">
        <v>0</v>
      </c>
      <c r="U38">
        <v>3</v>
      </c>
      <c r="V38">
        <v>3</v>
      </c>
      <c r="W38">
        <v>2</v>
      </c>
      <c r="X38">
        <v>3</v>
      </c>
      <c r="Y38">
        <v>2</v>
      </c>
      <c r="Z38">
        <v>1</v>
      </c>
      <c r="AA38">
        <v>1</v>
      </c>
      <c r="AB38">
        <v>12</v>
      </c>
      <c r="AC38">
        <v>12.3</v>
      </c>
      <c r="AD38">
        <v>3</v>
      </c>
    </row>
    <row r="39" spans="1:30">
      <c r="A39">
        <v>40</v>
      </c>
      <c r="B39">
        <v>38</v>
      </c>
      <c r="C39" s="38">
        <v>43840</v>
      </c>
      <c r="D39" t="s">
        <v>504</v>
      </c>
      <c r="E39" t="s">
        <v>88</v>
      </c>
      <c r="F39" t="s">
        <v>2</v>
      </c>
      <c r="G39" t="s">
        <v>105</v>
      </c>
      <c r="H39" t="s">
        <v>134</v>
      </c>
      <c r="I39">
        <v>1</v>
      </c>
      <c r="J39" s="39">
        <v>0.81458333333333333</v>
      </c>
      <c r="K39">
        <v>4</v>
      </c>
      <c r="L39">
        <v>10</v>
      </c>
      <c r="M39">
        <v>0.4</v>
      </c>
      <c r="N39">
        <v>0</v>
      </c>
      <c r="O39">
        <v>5</v>
      </c>
      <c r="P39">
        <v>0</v>
      </c>
      <c r="Q39">
        <v>0</v>
      </c>
      <c r="R39">
        <v>0</v>
      </c>
      <c r="T39">
        <v>1</v>
      </c>
      <c r="U39">
        <v>0</v>
      </c>
      <c r="V39">
        <v>1</v>
      </c>
      <c r="W39">
        <v>1</v>
      </c>
      <c r="X39">
        <v>0</v>
      </c>
      <c r="Y39">
        <v>1</v>
      </c>
      <c r="Z39">
        <v>0</v>
      </c>
      <c r="AA39">
        <v>0</v>
      </c>
      <c r="AB39">
        <v>8</v>
      </c>
      <c r="AC39">
        <v>4.7</v>
      </c>
      <c r="AD39">
        <v>4</v>
      </c>
    </row>
    <row r="40" spans="1:30">
      <c r="A40">
        <v>41</v>
      </c>
      <c r="B40">
        <v>39</v>
      </c>
      <c r="C40" s="38">
        <v>43841</v>
      </c>
      <c r="D40" t="s">
        <v>505</v>
      </c>
      <c r="E40" t="s">
        <v>88</v>
      </c>
      <c r="F40" t="s">
        <v>2</v>
      </c>
      <c r="G40" t="s">
        <v>36</v>
      </c>
      <c r="H40" t="s">
        <v>134</v>
      </c>
      <c r="I40">
        <v>1</v>
      </c>
      <c r="J40" s="40">
        <v>1.101388888888889</v>
      </c>
      <c r="K40">
        <v>1</v>
      </c>
      <c r="L40">
        <v>5</v>
      </c>
      <c r="M40">
        <v>0.2</v>
      </c>
      <c r="N40">
        <v>0</v>
      </c>
      <c r="O40">
        <v>2</v>
      </c>
      <c r="P40">
        <v>0</v>
      </c>
      <c r="Q40">
        <v>0</v>
      </c>
      <c r="R40">
        <v>0</v>
      </c>
      <c r="T40">
        <v>1</v>
      </c>
      <c r="U40">
        <v>8</v>
      </c>
      <c r="V40">
        <v>9</v>
      </c>
      <c r="W40">
        <v>0</v>
      </c>
      <c r="X40">
        <v>1</v>
      </c>
      <c r="Y40">
        <v>0</v>
      </c>
      <c r="Z40">
        <v>0</v>
      </c>
      <c r="AA40">
        <v>1</v>
      </c>
      <c r="AB40">
        <v>2</v>
      </c>
      <c r="AC40">
        <v>2.6</v>
      </c>
      <c r="AD40">
        <v>15</v>
      </c>
    </row>
    <row r="41" spans="1:30">
      <c r="A41">
        <v>42</v>
      </c>
      <c r="B41">
        <v>40</v>
      </c>
      <c r="C41" s="38">
        <v>43844</v>
      </c>
      <c r="D41" t="s">
        <v>506</v>
      </c>
      <c r="E41" t="s">
        <v>88</v>
      </c>
      <c r="G41" t="s">
        <v>111</v>
      </c>
      <c r="H41" t="s">
        <v>232</v>
      </c>
      <c r="I41">
        <v>1</v>
      </c>
      <c r="J41" s="39">
        <v>0.93125000000000002</v>
      </c>
      <c r="K41">
        <v>2</v>
      </c>
      <c r="L41">
        <v>3</v>
      </c>
      <c r="M41">
        <v>0.66700000000000004</v>
      </c>
      <c r="N41">
        <v>1</v>
      </c>
      <c r="O41">
        <v>2</v>
      </c>
      <c r="P41">
        <v>0.5</v>
      </c>
      <c r="Q41">
        <v>2</v>
      </c>
      <c r="R41">
        <v>2</v>
      </c>
      <c r="S41">
        <v>1</v>
      </c>
      <c r="T41">
        <v>0</v>
      </c>
      <c r="U41">
        <v>2</v>
      </c>
      <c r="V41">
        <v>2</v>
      </c>
      <c r="W41">
        <v>3</v>
      </c>
      <c r="X41">
        <v>1</v>
      </c>
      <c r="Y41">
        <v>2</v>
      </c>
      <c r="Z41">
        <v>0</v>
      </c>
      <c r="AA41">
        <v>2</v>
      </c>
      <c r="AB41">
        <v>7</v>
      </c>
      <c r="AC41">
        <v>10</v>
      </c>
      <c r="AD41">
        <v>16</v>
      </c>
    </row>
    <row r="42" spans="1:30">
      <c r="A42">
        <v>43</v>
      </c>
      <c r="B42">
        <v>41</v>
      </c>
      <c r="C42" s="38">
        <v>43846</v>
      </c>
      <c r="D42" t="s">
        <v>507</v>
      </c>
      <c r="E42" t="s">
        <v>88</v>
      </c>
      <c r="G42" t="s">
        <v>112</v>
      </c>
      <c r="H42" t="s">
        <v>26</v>
      </c>
      <c r="I42">
        <v>1</v>
      </c>
      <c r="J42" s="40">
        <v>1.2611111111111111</v>
      </c>
      <c r="K42">
        <v>6</v>
      </c>
      <c r="L42">
        <v>10</v>
      </c>
      <c r="M42">
        <v>0.6</v>
      </c>
      <c r="N42">
        <v>3</v>
      </c>
      <c r="O42">
        <v>5</v>
      </c>
      <c r="P42">
        <v>0.6</v>
      </c>
      <c r="Q42">
        <v>1</v>
      </c>
      <c r="R42">
        <v>1</v>
      </c>
      <c r="S42">
        <v>1</v>
      </c>
      <c r="T42">
        <v>0</v>
      </c>
      <c r="U42">
        <v>3</v>
      </c>
      <c r="V42">
        <v>3</v>
      </c>
      <c r="W42">
        <v>1</v>
      </c>
      <c r="X42">
        <v>0</v>
      </c>
      <c r="Y42">
        <v>4</v>
      </c>
      <c r="Z42">
        <v>0</v>
      </c>
      <c r="AA42">
        <v>2</v>
      </c>
      <c r="AB42">
        <v>16</v>
      </c>
      <c r="AC42">
        <v>15</v>
      </c>
      <c r="AD42">
        <v>6</v>
      </c>
    </row>
    <row r="43" spans="1:30">
      <c r="A43">
        <v>44</v>
      </c>
      <c r="B43">
        <v>42</v>
      </c>
      <c r="C43" s="38">
        <v>43848</v>
      </c>
      <c r="D43" t="s">
        <v>508</v>
      </c>
      <c r="E43" t="s">
        <v>88</v>
      </c>
      <c r="F43" t="s">
        <v>2</v>
      </c>
      <c r="G43" t="s">
        <v>20</v>
      </c>
      <c r="H43" t="s">
        <v>169</v>
      </c>
      <c r="I43">
        <v>1</v>
      </c>
      <c r="J43" s="40">
        <v>1.1034722222222222</v>
      </c>
      <c r="K43">
        <v>5</v>
      </c>
      <c r="L43">
        <v>12</v>
      </c>
      <c r="M43">
        <v>0.41699999999999998</v>
      </c>
      <c r="N43">
        <v>1</v>
      </c>
      <c r="O43">
        <v>6</v>
      </c>
      <c r="P43">
        <v>0.16700000000000001</v>
      </c>
      <c r="Q43">
        <v>1</v>
      </c>
      <c r="R43">
        <v>1</v>
      </c>
      <c r="S43">
        <v>1</v>
      </c>
      <c r="T43">
        <v>1</v>
      </c>
      <c r="U43">
        <v>5</v>
      </c>
      <c r="V43">
        <v>6</v>
      </c>
      <c r="W43">
        <v>4</v>
      </c>
      <c r="X43">
        <v>0</v>
      </c>
      <c r="Y43">
        <v>5</v>
      </c>
      <c r="Z43">
        <v>1</v>
      </c>
      <c r="AA43">
        <v>1</v>
      </c>
      <c r="AB43">
        <v>12</v>
      </c>
      <c r="AC43">
        <v>12.7</v>
      </c>
      <c r="AD43">
        <v>6</v>
      </c>
    </row>
    <row r="44" spans="1:30">
      <c r="A44">
        <v>45</v>
      </c>
      <c r="B44">
        <v>43</v>
      </c>
      <c r="C44" s="38">
        <v>43850</v>
      </c>
      <c r="D44" t="s">
        <v>509</v>
      </c>
      <c r="E44" t="s">
        <v>88</v>
      </c>
      <c r="G44" t="s">
        <v>109</v>
      </c>
      <c r="H44" t="s">
        <v>137</v>
      </c>
      <c r="I44">
        <v>1</v>
      </c>
      <c r="J44" s="40">
        <v>1.1444444444444444</v>
      </c>
      <c r="K44">
        <v>3</v>
      </c>
      <c r="L44">
        <v>10</v>
      </c>
      <c r="M44">
        <v>0.3</v>
      </c>
      <c r="N44">
        <v>1</v>
      </c>
      <c r="O44">
        <v>6</v>
      </c>
      <c r="P44">
        <v>0.16700000000000001</v>
      </c>
      <c r="Q44">
        <v>0</v>
      </c>
      <c r="R44">
        <v>1</v>
      </c>
      <c r="S44">
        <v>0</v>
      </c>
      <c r="T44">
        <v>0</v>
      </c>
      <c r="U44">
        <v>3</v>
      </c>
      <c r="V44">
        <v>3</v>
      </c>
      <c r="W44">
        <v>2</v>
      </c>
      <c r="X44">
        <v>1</v>
      </c>
      <c r="Y44">
        <v>3</v>
      </c>
      <c r="Z44">
        <v>0</v>
      </c>
      <c r="AA44">
        <v>2</v>
      </c>
      <c r="AB44">
        <v>7</v>
      </c>
      <c r="AC44">
        <v>5.4</v>
      </c>
      <c r="AD44">
        <v>10</v>
      </c>
    </row>
    <row r="45" spans="1:30">
      <c r="A45">
        <v>46</v>
      </c>
      <c r="B45">
        <v>44</v>
      </c>
      <c r="C45" s="38">
        <v>43854</v>
      </c>
      <c r="D45" t="s">
        <v>510</v>
      </c>
      <c r="E45" t="s">
        <v>88</v>
      </c>
      <c r="F45" t="s">
        <v>2</v>
      </c>
      <c r="G45" t="s">
        <v>25</v>
      </c>
      <c r="H45" t="s">
        <v>137</v>
      </c>
      <c r="I45">
        <v>1</v>
      </c>
      <c r="J45" s="40">
        <v>1.0562500000000001</v>
      </c>
      <c r="K45">
        <v>5</v>
      </c>
      <c r="L45">
        <v>12</v>
      </c>
      <c r="M45">
        <v>0.41699999999999998</v>
      </c>
      <c r="N45">
        <v>2</v>
      </c>
      <c r="O45">
        <v>7</v>
      </c>
      <c r="P45">
        <v>0.28599999999999998</v>
      </c>
      <c r="Q45">
        <v>0</v>
      </c>
      <c r="R45">
        <v>0</v>
      </c>
      <c r="T45">
        <v>0</v>
      </c>
      <c r="U45">
        <v>2</v>
      </c>
      <c r="V45">
        <v>2</v>
      </c>
      <c r="W45">
        <v>1</v>
      </c>
      <c r="X45">
        <v>0</v>
      </c>
      <c r="Y45">
        <v>2</v>
      </c>
      <c r="Z45">
        <v>2</v>
      </c>
      <c r="AA45">
        <v>1</v>
      </c>
      <c r="AB45">
        <v>12</v>
      </c>
      <c r="AC45">
        <v>5.9</v>
      </c>
      <c r="AD45">
        <v>5</v>
      </c>
    </row>
    <row r="46" spans="1:30">
      <c r="A46">
        <v>47</v>
      </c>
      <c r="B46">
        <v>45</v>
      </c>
      <c r="C46" s="38">
        <v>43858</v>
      </c>
      <c r="D46" t="s">
        <v>511</v>
      </c>
      <c r="E46" t="s">
        <v>88</v>
      </c>
      <c r="G46" t="s">
        <v>148</v>
      </c>
      <c r="H46" t="s">
        <v>169</v>
      </c>
      <c r="I46">
        <v>1</v>
      </c>
      <c r="J46" s="40">
        <v>1.3152777777777778</v>
      </c>
      <c r="K46">
        <v>4</v>
      </c>
      <c r="L46">
        <v>6</v>
      </c>
      <c r="M46">
        <v>0.66700000000000004</v>
      </c>
      <c r="N46">
        <v>1</v>
      </c>
      <c r="O46">
        <v>2</v>
      </c>
      <c r="P46">
        <v>0.5</v>
      </c>
      <c r="Q46">
        <v>0</v>
      </c>
      <c r="R46">
        <v>0</v>
      </c>
      <c r="T46">
        <v>1</v>
      </c>
      <c r="U46">
        <v>2</v>
      </c>
      <c r="V46">
        <v>3</v>
      </c>
      <c r="W46">
        <v>5</v>
      </c>
      <c r="X46">
        <v>0</v>
      </c>
      <c r="Y46">
        <v>1</v>
      </c>
      <c r="Z46">
        <v>1</v>
      </c>
      <c r="AA46">
        <v>1</v>
      </c>
      <c r="AB46">
        <v>9</v>
      </c>
      <c r="AC46">
        <v>10.5</v>
      </c>
      <c r="AD46">
        <v>31</v>
      </c>
    </row>
    <row r="47" spans="1:30">
      <c r="A47">
        <v>48</v>
      </c>
      <c r="B47">
        <v>46</v>
      </c>
      <c r="C47" s="38">
        <v>43861</v>
      </c>
      <c r="D47" t="s">
        <v>512</v>
      </c>
      <c r="E47" t="s">
        <v>88</v>
      </c>
      <c r="G47" t="s">
        <v>15</v>
      </c>
      <c r="H47" t="s">
        <v>130</v>
      </c>
      <c r="I47">
        <v>0</v>
      </c>
      <c r="J47" s="40">
        <v>1.0041666666666667</v>
      </c>
      <c r="K47">
        <v>4</v>
      </c>
      <c r="L47">
        <v>11</v>
      </c>
      <c r="M47">
        <v>0.36399999999999999</v>
      </c>
      <c r="N47">
        <v>0</v>
      </c>
      <c r="O47">
        <v>5</v>
      </c>
      <c r="P47">
        <v>0</v>
      </c>
      <c r="Q47">
        <v>0</v>
      </c>
      <c r="R47">
        <v>0</v>
      </c>
      <c r="T47">
        <v>0</v>
      </c>
      <c r="U47">
        <v>2</v>
      </c>
      <c r="V47">
        <v>2</v>
      </c>
      <c r="W47">
        <v>1</v>
      </c>
      <c r="X47">
        <v>1</v>
      </c>
      <c r="Y47">
        <v>2</v>
      </c>
      <c r="Z47">
        <v>1</v>
      </c>
      <c r="AA47">
        <v>3</v>
      </c>
      <c r="AB47">
        <v>8</v>
      </c>
      <c r="AC47">
        <v>3.4</v>
      </c>
      <c r="AD47">
        <v>-7</v>
      </c>
    </row>
    <row r="48" spans="1:30">
      <c r="A48">
        <v>49</v>
      </c>
      <c r="B48">
        <v>47</v>
      </c>
      <c r="C48" s="38">
        <v>43863</v>
      </c>
      <c r="D48" t="s">
        <v>513</v>
      </c>
      <c r="E48" t="s">
        <v>88</v>
      </c>
      <c r="G48" t="s">
        <v>39</v>
      </c>
      <c r="H48" t="s">
        <v>134</v>
      </c>
      <c r="I48">
        <v>1</v>
      </c>
      <c r="J48" s="40">
        <v>1.3701388888888888</v>
      </c>
      <c r="K48">
        <v>7</v>
      </c>
      <c r="L48">
        <v>16</v>
      </c>
      <c r="M48">
        <v>0.438</v>
      </c>
      <c r="N48">
        <v>1</v>
      </c>
      <c r="O48">
        <v>6</v>
      </c>
      <c r="P48">
        <v>0.16700000000000001</v>
      </c>
      <c r="Q48">
        <v>2</v>
      </c>
      <c r="R48">
        <v>2</v>
      </c>
      <c r="S48">
        <v>1</v>
      </c>
      <c r="T48">
        <v>2</v>
      </c>
      <c r="U48">
        <v>2</v>
      </c>
      <c r="V48">
        <v>4</v>
      </c>
      <c r="W48">
        <v>1</v>
      </c>
      <c r="X48">
        <v>0</v>
      </c>
      <c r="Y48">
        <v>8</v>
      </c>
      <c r="Z48">
        <v>0</v>
      </c>
      <c r="AA48">
        <v>4</v>
      </c>
      <c r="AB48">
        <v>17</v>
      </c>
      <c r="AC48">
        <v>15.3</v>
      </c>
      <c r="AD48">
        <v>6</v>
      </c>
    </row>
    <row r="49" spans="1:30">
      <c r="A49">
        <v>50</v>
      </c>
      <c r="B49">
        <v>48</v>
      </c>
      <c r="C49" s="38">
        <v>43865</v>
      </c>
      <c r="D49" t="s">
        <v>514</v>
      </c>
      <c r="E49" t="s">
        <v>88</v>
      </c>
      <c r="F49" t="s">
        <v>2</v>
      </c>
      <c r="G49" t="s">
        <v>1</v>
      </c>
      <c r="H49" t="s">
        <v>98</v>
      </c>
      <c r="I49">
        <v>1</v>
      </c>
      <c r="J49" s="40">
        <v>1.4194444444444445</v>
      </c>
      <c r="K49">
        <v>6</v>
      </c>
      <c r="L49">
        <v>10</v>
      </c>
      <c r="M49">
        <v>0.6</v>
      </c>
      <c r="N49">
        <v>0</v>
      </c>
      <c r="O49">
        <v>4</v>
      </c>
      <c r="P49">
        <v>0</v>
      </c>
      <c r="Q49">
        <v>0</v>
      </c>
      <c r="R49">
        <v>0</v>
      </c>
      <c r="T49">
        <v>0</v>
      </c>
      <c r="U49">
        <v>5</v>
      </c>
      <c r="V49">
        <v>5</v>
      </c>
      <c r="W49">
        <v>2</v>
      </c>
      <c r="X49">
        <v>2</v>
      </c>
      <c r="Y49">
        <v>2</v>
      </c>
      <c r="Z49">
        <v>2</v>
      </c>
      <c r="AA49">
        <v>4</v>
      </c>
      <c r="AB49">
        <v>12</v>
      </c>
      <c r="AC49">
        <v>10.1</v>
      </c>
      <c r="AD49">
        <v>22</v>
      </c>
    </row>
    <row r="50" spans="1:30">
      <c r="A50">
        <v>51</v>
      </c>
      <c r="B50">
        <v>49</v>
      </c>
      <c r="C50" s="38">
        <v>43867</v>
      </c>
      <c r="D50" t="s">
        <v>515</v>
      </c>
      <c r="E50" t="s">
        <v>88</v>
      </c>
      <c r="G50" t="s">
        <v>90</v>
      </c>
      <c r="H50" t="s">
        <v>37</v>
      </c>
      <c r="I50">
        <v>1</v>
      </c>
      <c r="J50" s="40">
        <v>1.0527777777777778</v>
      </c>
      <c r="K50">
        <v>2</v>
      </c>
      <c r="L50">
        <v>6</v>
      </c>
      <c r="M50">
        <v>0.33300000000000002</v>
      </c>
      <c r="N50">
        <v>0</v>
      </c>
      <c r="O50">
        <v>3</v>
      </c>
      <c r="P50">
        <v>0</v>
      </c>
      <c r="Q50">
        <v>0</v>
      </c>
      <c r="R50">
        <v>0</v>
      </c>
      <c r="T50">
        <v>0</v>
      </c>
      <c r="U50">
        <v>2</v>
      </c>
      <c r="V50">
        <v>2</v>
      </c>
      <c r="W50">
        <v>2</v>
      </c>
      <c r="X50">
        <v>0</v>
      </c>
      <c r="Y50">
        <v>3</v>
      </c>
      <c r="Z50">
        <v>0</v>
      </c>
      <c r="AA50">
        <v>4</v>
      </c>
      <c r="AB50">
        <v>4</v>
      </c>
      <c r="AC50">
        <v>3.1</v>
      </c>
      <c r="AD50">
        <v>1</v>
      </c>
    </row>
    <row r="51" spans="1:30">
      <c r="A51">
        <v>52</v>
      </c>
      <c r="B51">
        <v>50</v>
      </c>
      <c r="C51" s="38">
        <v>43869</v>
      </c>
      <c r="D51" t="s">
        <v>516</v>
      </c>
      <c r="E51" t="s">
        <v>88</v>
      </c>
      <c r="F51" t="s">
        <v>2</v>
      </c>
      <c r="G51" t="s">
        <v>92</v>
      </c>
      <c r="H51" t="s">
        <v>205</v>
      </c>
      <c r="I51">
        <v>1</v>
      </c>
      <c r="J51" s="40">
        <v>1.3208333333333333</v>
      </c>
      <c r="K51">
        <v>9</v>
      </c>
      <c r="L51">
        <v>13</v>
      </c>
      <c r="M51">
        <v>0.69199999999999995</v>
      </c>
      <c r="N51">
        <v>5</v>
      </c>
      <c r="O51">
        <v>5</v>
      </c>
      <c r="P51">
        <v>1</v>
      </c>
      <c r="Q51">
        <v>0</v>
      </c>
      <c r="R51">
        <v>2</v>
      </c>
      <c r="S51">
        <v>0</v>
      </c>
      <c r="T51">
        <v>0</v>
      </c>
      <c r="U51">
        <v>6</v>
      </c>
      <c r="V51">
        <v>6</v>
      </c>
      <c r="W51">
        <v>1</v>
      </c>
      <c r="X51">
        <v>0</v>
      </c>
      <c r="Y51">
        <v>0</v>
      </c>
      <c r="Z51">
        <v>0</v>
      </c>
      <c r="AA51">
        <v>3</v>
      </c>
      <c r="AB51">
        <v>23</v>
      </c>
      <c r="AC51">
        <v>18</v>
      </c>
      <c r="AD51">
        <v>27</v>
      </c>
    </row>
    <row r="52" spans="1:30">
      <c r="A52">
        <v>53</v>
      </c>
      <c r="B52">
        <v>51</v>
      </c>
      <c r="C52" s="38">
        <v>43871</v>
      </c>
      <c r="D52" t="s">
        <v>517</v>
      </c>
      <c r="E52" t="s">
        <v>88</v>
      </c>
      <c r="G52" t="s">
        <v>105</v>
      </c>
      <c r="H52" t="s">
        <v>98</v>
      </c>
      <c r="I52">
        <v>1</v>
      </c>
      <c r="J52" s="40">
        <v>1.0493055555555555</v>
      </c>
      <c r="K52">
        <v>7</v>
      </c>
      <c r="L52">
        <v>12</v>
      </c>
      <c r="M52">
        <v>0.58299999999999996</v>
      </c>
      <c r="N52">
        <v>2</v>
      </c>
      <c r="O52">
        <v>4</v>
      </c>
      <c r="P52">
        <v>0.5</v>
      </c>
      <c r="Q52">
        <v>4</v>
      </c>
      <c r="R52">
        <v>6</v>
      </c>
      <c r="S52">
        <v>0.66700000000000004</v>
      </c>
      <c r="T52">
        <v>1</v>
      </c>
      <c r="U52">
        <v>1</v>
      </c>
      <c r="V52">
        <v>2</v>
      </c>
      <c r="W52">
        <v>2</v>
      </c>
      <c r="X52">
        <v>0</v>
      </c>
      <c r="Y52">
        <v>3</v>
      </c>
      <c r="Z52">
        <v>3</v>
      </c>
      <c r="AA52">
        <v>2</v>
      </c>
      <c r="AB52">
        <v>20</v>
      </c>
      <c r="AC52">
        <v>14.3</v>
      </c>
      <c r="AD52">
        <v>10</v>
      </c>
    </row>
    <row r="53" spans="1:30">
      <c r="A53">
        <v>54</v>
      </c>
      <c r="B53">
        <v>52</v>
      </c>
      <c r="C53" s="38">
        <v>43873</v>
      </c>
      <c r="D53" t="s">
        <v>518</v>
      </c>
      <c r="E53" t="s">
        <v>88</v>
      </c>
      <c r="F53" t="s">
        <v>2</v>
      </c>
      <c r="G53" t="s">
        <v>100</v>
      </c>
      <c r="H53" t="s">
        <v>7</v>
      </c>
      <c r="I53">
        <v>1</v>
      </c>
      <c r="J53" s="40">
        <v>1.2944444444444445</v>
      </c>
      <c r="K53">
        <v>3</v>
      </c>
      <c r="L53">
        <v>9</v>
      </c>
      <c r="M53">
        <v>0.33300000000000002</v>
      </c>
      <c r="N53">
        <v>1</v>
      </c>
      <c r="O53">
        <v>3</v>
      </c>
      <c r="P53">
        <v>0.33300000000000002</v>
      </c>
      <c r="Q53">
        <v>5</v>
      </c>
      <c r="R53">
        <v>6</v>
      </c>
      <c r="S53">
        <v>0.83299999999999996</v>
      </c>
      <c r="T53">
        <v>1</v>
      </c>
      <c r="U53">
        <v>3</v>
      </c>
      <c r="V53">
        <v>4</v>
      </c>
      <c r="W53">
        <v>3</v>
      </c>
      <c r="X53">
        <v>3</v>
      </c>
      <c r="Y53">
        <v>4</v>
      </c>
      <c r="Z53">
        <v>4</v>
      </c>
      <c r="AA53">
        <v>4</v>
      </c>
      <c r="AB53">
        <v>12</v>
      </c>
      <c r="AC53">
        <v>10.4</v>
      </c>
      <c r="AD53">
        <v>-19</v>
      </c>
    </row>
    <row r="54" spans="1:30">
      <c r="A54">
        <v>55</v>
      </c>
      <c r="B54">
        <v>53</v>
      </c>
      <c r="C54" s="38">
        <v>43881</v>
      </c>
      <c r="D54" t="s">
        <v>519</v>
      </c>
      <c r="E54" t="s">
        <v>88</v>
      </c>
      <c r="F54" t="s">
        <v>2</v>
      </c>
      <c r="G54" t="s">
        <v>85</v>
      </c>
      <c r="H54" t="s">
        <v>169</v>
      </c>
      <c r="I54">
        <v>1</v>
      </c>
      <c r="J54" s="40">
        <v>1.0173611111111112</v>
      </c>
      <c r="K54">
        <v>4</v>
      </c>
      <c r="L54">
        <v>9</v>
      </c>
      <c r="M54">
        <v>0.44400000000000001</v>
      </c>
      <c r="N54">
        <v>1</v>
      </c>
      <c r="O54">
        <v>5</v>
      </c>
      <c r="P54">
        <v>0.2</v>
      </c>
      <c r="Q54">
        <v>9</v>
      </c>
      <c r="R54">
        <v>10</v>
      </c>
      <c r="S54">
        <v>0.9</v>
      </c>
      <c r="T54">
        <v>0</v>
      </c>
      <c r="U54">
        <v>2</v>
      </c>
      <c r="V54">
        <v>2</v>
      </c>
      <c r="W54">
        <v>1</v>
      </c>
      <c r="X54">
        <v>0</v>
      </c>
      <c r="Y54">
        <v>0</v>
      </c>
      <c r="Z54">
        <v>1</v>
      </c>
      <c r="AA54">
        <v>1</v>
      </c>
      <c r="AB54">
        <v>18</v>
      </c>
      <c r="AC54">
        <v>12.8</v>
      </c>
      <c r="AD54">
        <v>23</v>
      </c>
    </row>
    <row r="55" spans="1:30">
      <c r="A55">
        <v>56</v>
      </c>
      <c r="B55">
        <v>54</v>
      </c>
      <c r="C55" s="38">
        <v>43883</v>
      </c>
      <c r="D55" t="s">
        <v>520</v>
      </c>
      <c r="E55" t="s">
        <v>88</v>
      </c>
      <c r="G55" t="s">
        <v>90</v>
      </c>
      <c r="H55" t="s">
        <v>134</v>
      </c>
      <c r="I55">
        <v>1</v>
      </c>
      <c r="J55" s="40">
        <v>1.0395833333333333</v>
      </c>
      <c r="K55">
        <v>4</v>
      </c>
      <c r="L55">
        <v>10</v>
      </c>
      <c r="M55">
        <v>0.4</v>
      </c>
      <c r="N55">
        <v>1</v>
      </c>
      <c r="O55">
        <v>5</v>
      </c>
      <c r="P55">
        <v>0.2</v>
      </c>
      <c r="Q55">
        <v>0</v>
      </c>
      <c r="R55">
        <v>0</v>
      </c>
      <c r="T55">
        <v>2</v>
      </c>
      <c r="U55">
        <v>5</v>
      </c>
      <c r="V55">
        <v>7</v>
      </c>
      <c r="W55">
        <v>5</v>
      </c>
      <c r="X55">
        <v>0</v>
      </c>
      <c r="Y55">
        <v>0</v>
      </c>
      <c r="Z55">
        <v>1</v>
      </c>
      <c r="AA55">
        <v>2</v>
      </c>
      <c r="AB55">
        <v>9</v>
      </c>
      <c r="AC55">
        <v>8.1999999999999993</v>
      </c>
      <c r="AD55">
        <v>27</v>
      </c>
    </row>
    <row r="56" spans="1:30">
      <c r="A56">
        <v>58</v>
      </c>
      <c r="B56">
        <v>55</v>
      </c>
      <c r="C56" s="38">
        <v>43886</v>
      </c>
      <c r="D56" t="s">
        <v>521</v>
      </c>
      <c r="E56" t="s">
        <v>88</v>
      </c>
      <c r="F56" t="s">
        <v>2</v>
      </c>
      <c r="G56" t="s">
        <v>3</v>
      </c>
      <c r="H56" t="s">
        <v>37</v>
      </c>
      <c r="I56">
        <v>1</v>
      </c>
      <c r="J56" s="40">
        <v>1.1770833333333333</v>
      </c>
      <c r="K56">
        <v>5</v>
      </c>
      <c r="L56">
        <v>13</v>
      </c>
      <c r="M56">
        <v>0.38500000000000001</v>
      </c>
      <c r="N56">
        <v>2</v>
      </c>
      <c r="O56">
        <v>6</v>
      </c>
      <c r="P56">
        <v>0.33300000000000002</v>
      </c>
      <c r="Q56">
        <v>3</v>
      </c>
      <c r="R56">
        <v>4</v>
      </c>
      <c r="S56">
        <v>0.75</v>
      </c>
      <c r="T56">
        <v>1</v>
      </c>
      <c r="U56">
        <v>2</v>
      </c>
      <c r="V56">
        <v>3</v>
      </c>
      <c r="W56">
        <v>0</v>
      </c>
      <c r="X56">
        <v>2</v>
      </c>
      <c r="Y56">
        <v>5</v>
      </c>
      <c r="Z56">
        <v>2</v>
      </c>
      <c r="AA56">
        <v>3</v>
      </c>
      <c r="AB56">
        <v>15</v>
      </c>
      <c r="AC56">
        <v>11.1</v>
      </c>
      <c r="AD56">
        <v>-2</v>
      </c>
    </row>
    <row r="57" spans="1:30">
      <c r="A57">
        <v>59</v>
      </c>
      <c r="B57">
        <v>56</v>
      </c>
      <c r="C57" s="38">
        <v>43889</v>
      </c>
      <c r="D57" t="s">
        <v>522</v>
      </c>
      <c r="E57" t="s">
        <v>88</v>
      </c>
      <c r="G57" t="s">
        <v>18</v>
      </c>
      <c r="H57" t="s">
        <v>523</v>
      </c>
      <c r="I57">
        <v>1</v>
      </c>
      <c r="J57" s="39">
        <v>0.73819444444444438</v>
      </c>
      <c r="K57">
        <v>2</v>
      </c>
      <c r="L57">
        <v>11</v>
      </c>
      <c r="M57">
        <v>0.182</v>
      </c>
      <c r="N57">
        <v>0</v>
      </c>
      <c r="O57">
        <v>4</v>
      </c>
      <c r="P57">
        <v>0</v>
      </c>
      <c r="Q57">
        <v>1</v>
      </c>
      <c r="R57">
        <v>1</v>
      </c>
      <c r="S57">
        <v>1</v>
      </c>
      <c r="T57">
        <v>1</v>
      </c>
      <c r="U57">
        <v>1</v>
      </c>
      <c r="V57">
        <v>2</v>
      </c>
      <c r="W57">
        <v>0</v>
      </c>
      <c r="X57">
        <v>1</v>
      </c>
      <c r="Y57">
        <v>1</v>
      </c>
      <c r="Z57">
        <v>2</v>
      </c>
      <c r="AA57">
        <v>3</v>
      </c>
      <c r="AB57">
        <v>5</v>
      </c>
      <c r="AC57">
        <v>-2.4</v>
      </c>
      <c r="AD57">
        <v>4</v>
      </c>
    </row>
    <row r="58" spans="1:30">
      <c r="A58">
        <v>60</v>
      </c>
      <c r="B58">
        <v>57</v>
      </c>
      <c r="C58" s="38">
        <v>43891</v>
      </c>
      <c r="D58" t="s">
        <v>524</v>
      </c>
      <c r="E58" t="s">
        <v>88</v>
      </c>
      <c r="F58" t="s">
        <v>2</v>
      </c>
      <c r="G58" t="s">
        <v>25</v>
      </c>
      <c r="H58" t="s">
        <v>34</v>
      </c>
      <c r="I58">
        <v>1</v>
      </c>
      <c r="J58" s="40">
        <v>1.1006944444444444</v>
      </c>
      <c r="K58">
        <v>4</v>
      </c>
      <c r="L58">
        <v>11</v>
      </c>
      <c r="M58">
        <v>0.36399999999999999</v>
      </c>
      <c r="N58">
        <v>1</v>
      </c>
      <c r="O58">
        <v>5</v>
      </c>
      <c r="P58">
        <v>0.2</v>
      </c>
      <c r="Q58">
        <v>7</v>
      </c>
      <c r="R58">
        <v>9</v>
      </c>
      <c r="S58">
        <v>0.77800000000000002</v>
      </c>
      <c r="T58">
        <v>2</v>
      </c>
      <c r="U58">
        <v>5</v>
      </c>
      <c r="V58">
        <v>7</v>
      </c>
      <c r="W58">
        <v>0</v>
      </c>
      <c r="X58">
        <v>0</v>
      </c>
      <c r="Y58">
        <v>3</v>
      </c>
      <c r="Z58">
        <v>0</v>
      </c>
      <c r="AA58">
        <v>2</v>
      </c>
      <c r="AB58">
        <v>16</v>
      </c>
      <c r="AC58">
        <v>13.3</v>
      </c>
      <c r="AD58">
        <v>16</v>
      </c>
    </row>
    <row r="59" spans="1:30">
      <c r="A59">
        <v>61</v>
      </c>
      <c r="B59">
        <v>58</v>
      </c>
      <c r="C59" s="38">
        <v>43892</v>
      </c>
      <c r="D59" t="s">
        <v>525</v>
      </c>
      <c r="E59" t="s">
        <v>88</v>
      </c>
      <c r="F59" t="s">
        <v>2</v>
      </c>
      <c r="G59" t="s">
        <v>31</v>
      </c>
      <c r="H59" t="s">
        <v>186</v>
      </c>
      <c r="I59">
        <v>1</v>
      </c>
      <c r="J59" s="40">
        <v>1.175</v>
      </c>
      <c r="K59">
        <v>8</v>
      </c>
      <c r="L59">
        <v>16</v>
      </c>
      <c r="M59">
        <v>0.5</v>
      </c>
      <c r="N59">
        <v>2</v>
      </c>
      <c r="O59">
        <v>4</v>
      </c>
      <c r="P59">
        <v>0.5</v>
      </c>
      <c r="Q59">
        <v>3</v>
      </c>
      <c r="R59">
        <v>5</v>
      </c>
      <c r="S59">
        <v>0.6</v>
      </c>
      <c r="T59">
        <v>3</v>
      </c>
      <c r="U59">
        <v>3</v>
      </c>
      <c r="V59">
        <v>6</v>
      </c>
      <c r="W59">
        <v>0</v>
      </c>
      <c r="X59">
        <v>0</v>
      </c>
      <c r="Y59">
        <v>2</v>
      </c>
      <c r="Z59">
        <v>1</v>
      </c>
      <c r="AA59">
        <v>5</v>
      </c>
      <c r="AB59">
        <v>21</v>
      </c>
      <c r="AC59">
        <v>13.6</v>
      </c>
      <c r="AD59">
        <v>-9</v>
      </c>
    </row>
    <row r="60" spans="1:30">
      <c r="A60">
        <v>62</v>
      </c>
      <c r="B60">
        <v>59</v>
      </c>
      <c r="C60" s="38">
        <v>43894</v>
      </c>
      <c r="D60" t="s">
        <v>526</v>
      </c>
      <c r="E60" t="s">
        <v>88</v>
      </c>
      <c r="G60" t="s">
        <v>100</v>
      </c>
      <c r="H60" t="s">
        <v>171</v>
      </c>
      <c r="I60">
        <v>1</v>
      </c>
      <c r="J60" s="40">
        <v>1.0243055555555556</v>
      </c>
      <c r="K60">
        <v>1</v>
      </c>
      <c r="L60">
        <v>6</v>
      </c>
      <c r="M60">
        <v>0.16700000000000001</v>
      </c>
      <c r="N60">
        <v>1</v>
      </c>
      <c r="O60">
        <v>5</v>
      </c>
      <c r="P60">
        <v>0.2</v>
      </c>
      <c r="Q60">
        <v>0</v>
      </c>
      <c r="R60">
        <v>0</v>
      </c>
      <c r="T60">
        <v>1</v>
      </c>
      <c r="U60">
        <v>4</v>
      </c>
      <c r="V60">
        <v>5</v>
      </c>
      <c r="W60">
        <v>1</v>
      </c>
      <c r="X60">
        <v>2</v>
      </c>
      <c r="Y60">
        <v>1</v>
      </c>
      <c r="Z60">
        <v>1</v>
      </c>
      <c r="AA60">
        <v>2</v>
      </c>
      <c r="AB60">
        <v>3</v>
      </c>
      <c r="AC60">
        <v>2.7</v>
      </c>
      <c r="AD60">
        <v>21</v>
      </c>
    </row>
    <row r="61" spans="1:30">
      <c r="A61">
        <v>63</v>
      </c>
      <c r="B61">
        <v>60</v>
      </c>
      <c r="C61" s="38">
        <v>43896</v>
      </c>
      <c r="D61" t="s">
        <v>527</v>
      </c>
      <c r="E61" t="s">
        <v>88</v>
      </c>
      <c r="F61" t="s">
        <v>2</v>
      </c>
      <c r="G61" t="s">
        <v>46</v>
      </c>
      <c r="H61" t="s">
        <v>21</v>
      </c>
      <c r="I61">
        <v>1</v>
      </c>
      <c r="J61" s="40">
        <v>1.2166666666666666</v>
      </c>
      <c r="K61">
        <v>4</v>
      </c>
      <c r="L61">
        <v>5</v>
      </c>
      <c r="M61">
        <v>0.8</v>
      </c>
      <c r="N61">
        <v>3</v>
      </c>
      <c r="O61">
        <v>4</v>
      </c>
      <c r="P61">
        <v>0.75</v>
      </c>
      <c r="Q61">
        <v>2</v>
      </c>
      <c r="R61">
        <v>4</v>
      </c>
      <c r="S61">
        <v>0.5</v>
      </c>
      <c r="T61">
        <v>0</v>
      </c>
      <c r="U61">
        <v>5</v>
      </c>
      <c r="V61">
        <v>5</v>
      </c>
      <c r="W61">
        <v>1</v>
      </c>
      <c r="X61">
        <v>0</v>
      </c>
      <c r="Y61">
        <v>0</v>
      </c>
      <c r="Z61">
        <v>2</v>
      </c>
      <c r="AA61">
        <v>6</v>
      </c>
      <c r="AB61">
        <v>13</v>
      </c>
      <c r="AC61">
        <v>8.1</v>
      </c>
      <c r="AD61">
        <v>2</v>
      </c>
    </row>
    <row r="62" spans="1:30">
      <c r="A62">
        <v>64</v>
      </c>
      <c r="B62">
        <v>61</v>
      </c>
      <c r="C62" s="38">
        <v>43898</v>
      </c>
      <c r="D62" t="s">
        <v>528</v>
      </c>
      <c r="E62" t="s">
        <v>88</v>
      </c>
      <c r="F62" t="s">
        <v>2</v>
      </c>
      <c r="G62" t="s">
        <v>39</v>
      </c>
      <c r="H62" t="s">
        <v>140</v>
      </c>
      <c r="I62">
        <v>1</v>
      </c>
      <c r="J62" s="40">
        <v>1.132638888888889</v>
      </c>
      <c r="K62">
        <v>8</v>
      </c>
      <c r="L62">
        <v>14</v>
      </c>
      <c r="M62">
        <v>0.57099999999999995</v>
      </c>
      <c r="N62">
        <v>1</v>
      </c>
      <c r="O62">
        <v>4</v>
      </c>
      <c r="P62">
        <v>0.25</v>
      </c>
      <c r="Q62">
        <v>1</v>
      </c>
      <c r="R62">
        <v>1</v>
      </c>
      <c r="S62">
        <v>1</v>
      </c>
      <c r="T62">
        <v>0</v>
      </c>
      <c r="U62">
        <v>2</v>
      </c>
      <c r="V62">
        <v>2</v>
      </c>
      <c r="W62">
        <v>2</v>
      </c>
      <c r="X62">
        <v>1</v>
      </c>
      <c r="Y62">
        <v>2</v>
      </c>
      <c r="Z62">
        <v>2</v>
      </c>
      <c r="AA62">
        <v>2</v>
      </c>
      <c r="AB62">
        <v>18</v>
      </c>
      <c r="AC62">
        <v>13</v>
      </c>
      <c r="AD62">
        <v>-20</v>
      </c>
    </row>
    <row r="63" spans="1:30">
      <c r="A63">
        <v>66</v>
      </c>
      <c r="B63">
        <v>62</v>
      </c>
      <c r="C63" s="38">
        <v>44043</v>
      </c>
      <c r="D63" t="s">
        <v>529</v>
      </c>
      <c r="E63" t="s">
        <v>88</v>
      </c>
      <c r="G63" t="s">
        <v>112</v>
      </c>
      <c r="H63" t="s">
        <v>113</v>
      </c>
      <c r="I63">
        <v>1</v>
      </c>
      <c r="J63" s="40">
        <v>1.2041666666666666</v>
      </c>
      <c r="K63">
        <v>4</v>
      </c>
      <c r="L63">
        <v>10</v>
      </c>
      <c r="M63">
        <v>0.4</v>
      </c>
      <c r="N63">
        <v>2</v>
      </c>
      <c r="O63">
        <v>5</v>
      </c>
      <c r="P63">
        <v>0.4</v>
      </c>
      <c r="Q63">
        <v>4</v>
      </c>
      <c r="R63">
        <v>4</v>
      </c>
      <c r="S63">
        <v>1</v>
      </c>
      <c r="T63">
        <v>1</v>
      </c>
      <c r="U63">
        <v>3</v>
      </c>
      <c r="V63">
        <v>4</v>
      </c>
      <c r="W63">
        <v>0</v>
      </c>
      <c r="X63">
        <v>1</v>
      </c>
      <c r="Y63">
        <v>6</v>
      </c>
      <c r="Z63">
        <v>2</v>
      </c>
      <c r="AA63">
        <v>4</v>
      </c>
      <c r="AB63">
        <v>14</v>
      </c>
      <c r="AC63">
        <v>11.8</v>
      </c>
      <c r="AD63">
        <v>13</v>
      </c>
    </row>
    <row r="64" spans="1:30">
      <c r="A64">
        <v>67</v>
      </c>
      <c r="B64">
        <v>63</v>
      </c>
      <c r="C64" s="38">
        <v>44045</v>
      </c>
      <c r="D64" t="s">
        <v>530</v>
      </c>
      <c r="E64" t="s">
        <v>88</v>
      </c>
      <c r="F64" t="s">
        <v>2</v>
      </c>
      <c r="G64" t="s">
        <v>9</v>
      </c>
      <c r="H64" t="s">
        <v>47</v>
      </c>
      <c r="I64">
        <v>1</v>
      </c>
      <c r="J64" s="40">
        <v>1.2993055555555555</v>
      </c>
      <c r="K64">
        <v>9</v>
      </c>
      <c r="L64">
        <v>18</v>
      </c>
      <c r="M64">
        <v>0.5</v>
      </c>
      <c r="N64">
        <v>0</v>
      </c>
      <c r="O64">
        <v>2</v>
      </c>
      <c r="P64">
        <v>0</v>
      </c>
      <c r="Q64">
        <v>5</v>
      </c>
      <c r="R64">
        <v>6</v>
      </c>
      <c r="S64">
        <v>0.83299999999999996</v>
      </c>
      <c r="T64">
        <v>6</v>
      </c>
      <c r="U64">
        <v>6</v>
      </c>
      <c r="V64">
        <v>12</v>
      </c>
      <c r="W64">
        <v>2</v>
      </c>
      <c r="X64">
        <v>0</v>
      </c>
      <c r="Y64">
        <v>2</v>
      </c>
      <c r="Z64">
        <v>1</v>
      </c>
      <c r="AA64">
        <v>2</v>
      </c>
      <c r="AB64">
        <v>23</v>
      </c>
      <c r="AC64">
        <v>20.6</v>
      </c>
      <c r="AD64">
        <v>6</v>
      </c>
    </row>
    <row r="65" spans="1:30">
      <c r="A65">
        <v>69</v>
      </c>
      <c r="B65">
        <v>64</v>
      </c>
      <c r="C65" s="38">
        <v>44049</v>
      </c>
      <c r="D65" t="s">
        <v>531</v>
      </c>
      <c r="E65" t="s">
        <v>88</v>
      </c>
      <c r="G65" t="s">
        <v>31</v>
      </c>
      <c r="H65" t="s">
        <v>125</v>
      </c>
      <c r="I65">
        <v>1</v>
      </c>
      <c r="J65" s="40">
        <v>1.3180555555555555</v>
      </c>
      <c r="K65">
        <v>4</v>
      </c>
      <c r="L65">
        <v>9</v>
      </c>
      <c r="M65">
        <v>0.44400000000000001</v>
      </c>
      <c r="N65">
        <v>2</v>
      </c>
      <c r="O65">
        <v>4</v>
      </c>
      <c r="P65">
        <v>0.5</v>
      </c>
      <c r="Q65">
        <v>7</v>
      </c>
      <c r="R65">
        <v>7</v>
      </c>
      <c r="S65">
        <v>1</v>
      </c>
      <c r="T65">
        <v>1</v>
      </c>
      <c r="U65">
        <v>3</v>
      </c>
      <c r="V65">
        <v>4</v>
      </c>
      <c r="W65">
        <v>0</v>
      </c>
      <c r="X65">
        <v>2</v>
      </c>
      <c r="Y65">
        <v>2</v>
      </c>
      <c r="Z65">
        <v>1</v>
      </c>
      <c r="AA65">
        <v>3</v>
      </c>
      <c r="AB65">
        <v>17</v>
      </c>
      <c r="AC65">
        <v>15.1</v>
      </c>
      <c r="AD65">
        <v>35</v>
      </c>
    </row>
    <row r="66" spans="1:30">
      <c r="A66">
        <v>70</v>
      </c>
      <c r="B66">
        <v>65</v>
      </c>
      <c r="C66" s="38">
        <v>44051</v>
      </c>
      <c r="D66" t="s">
        <v>532</v>
      </c>
      <c r="E66" t="s">
        <v>88</v>
      </c>
      <c r="F66" t="s">
        <v>2</v>
      </c>
      <c r="G66" t="s">
        <v>6</v>
      </c>
      <c r="H66" t="s">
        <v>47</v>
      </c>
      <c r="I66">
        <v>1</v>
      </c>
      <c r="J66" s="40">
        <v>1.4493055555555554</v>
      </c>
      <c r="K66">
        <v>12</v>
      </c>
      <c r="L66">
        <v>27</v>
      </c>
      <c r="M66">
        <v>0.44400000000000001</v>
      </c>
      <c r="N66">
        <v>6</v>
      </c>
      <c r="O66">
        <v>12</v>
      </c>
      <c r="P66">
        <v>0.5</v>
      </c>
      <c r="Q66">
        <v>4</v>
      </c>
      <c r="R66">
        <v>5</v>
      </c>
      <c r="S66">
        <v>0.8</v>
      </c>
      <c r="T66">
        <v>3</v>
      </c>
      <c r="U66">
        <v>4</v>
      </c>
      <c r="V66">
        <v>7</v>
      </c>
      <c r="W66">
        <v>0</v>
      </c>
      <c r="X66">
        <v>0</v>
      </c>
      <c r="Y66">
        <v>2</v>
      </c>
      <c r="Z66">
        <v>0</v>
      </c>
      <c r="AA66">
        <v>3</v>
      </c>
      <c r="AB66">
        <v>34</v>
      </c>
      <c r="AC66">
        <v>23</v>
      </c>
      <c r="AD66">
        <v>4</v>
      </c>
    </row>
    <row r="67" spans="1:30">
      <c r="A67">
        <v>71</v>
      </c>
      <c r="B67">
        <v>66</v>
      </c>
      <c r="C67" s="38">
        <v>44053</v>
      </c>
      <c r="D67" t="s">
        <v>533</v>
      </c>
      <c r="E67" t="s">
        <v>88</v>
      </c>
      <c r="G67" t="s">
        <v>3</v>
      </c>
      <c r="H67" t="s">
        <v>4</v>
      </c>
      <c r="I67">
        <v>1</v>
      </c>
      <c r="J67" s="40">
        <v>1.054861111111111</v>
      </c>
      <c r="K67">
        <v>4</v>
      </c>
      <c r="L67">
        <v>11</v>
      </c>
      <c r="M67">
        <v>0.36399999999999999</v>
      </c>
      <c r="N67">
        <v>1</v>
      </c>
      <c r="O67">
        <v>5</v>
      </c>
      <c r="P67">
        <v>0.2</v>
      </c>
      <c r="Q67">
        <v>3</v>
      </c>
      <c r="R67">
        <v>3</v>
      </c>
      <c r="S67">
        <v>1</v>
      </c>
      <c r="T67">
        <v>0</v>
      </c>
      <c r="U67">
        <v>1</v>
      </c>
      <c r="V67">
        <v>1</v>
      </c>
      <c r="W67">
        <v>1</v>
      </c>
      <c r="X67">
        <v>0</v>
      </c>
      <c r="Y67">
        <v>1</v>
      </c>
      <c r="Z67">
        <v>1</v>
      </c>
      <c r="AA67">
        <v>1</v>
      </c>
      <c r="AB67">
        <v>12</v>
      </c>
      <c r="AC67">
        <v>6.2</v>
      </c>
      <c r="AD67">
        <v>-4</v>
      </c>
    </row>
    <row r="68" spans="1:30">
      <c r="A68">
        <v>72</v>
      </c>
      <c r="B68">
        <v>67</v>
      </c>
      <c r="C68" s="38">
        <v>44054</v>
      </c>
      <c r="D68" t="s">
        <v>534</v>
      </c>
      <c r="E68" t="s">
        <v>88</v>
      </c>
      <c r="F68" t="s">
        <v>2</v>
      </c>
      <c r="G68" t="s">
        <v>148</v>
      </c>
      <c r="H68" t="s">
        <v>137</v>
      </c>
      <c r="I68">
        <v>1</v>
      </c>
      <c r="J68" s="39">
        <v>0.9555555555555556</v>
      </c>
      <c r="K68">
        <v>9</v>
      </c>
      <c r="L68">
        <v>11</v>
      </c>
      <c r="M68">
        <v>0.81799999999999995</v>
      </c>
      <c r="N68">
        <v>5</v>
      </c>
      <c r="O68">
        <v>5</v>
      </c>
      <c r="P68">
        <v>1</v>
      </c>
      <c r="Q68">
        <v>1</v>
      </c>
      <c r="R68">
        <v>1</v>
      </c>
      <c r="S68">
        <v>1</v>
      </c>
      <c r="T68">
        <v>1</v>
      </c>
      <c r="U68">
        <v>2</v>
      </c>
      <c r="V68">
        <v>3</v>
      </c>
      <c r="W68">
        <v>0</v>
      </c>
      <c r="X68">
        <v>0</v>
      </c>
      <c r="Y68">
        <v>0</v>
      </c>
      <c r="Z68">
        <v>2</v>
      </c>
      <c r="AA68">
        <v>2</v>
      </c>
      <c r="AB68">
        <v>24</v>
      </c>
      <c r="AC68">
        <v>18.399999999999999</v>
      </c>
      <c r="AD68">
        <v>14</v>
      </c>
    </row>
    <row r="69" spans="1:30">
      <c r="A69">
        <v>73</v>
      </c>
      <c r="B69">
        <v>68</v>
      </c>
      <c r="C69" s="38">
        <v>44056</v>
      </c>
      <c r="D69" t="s">
        <v>535</v>
      </c>
      <c r="E69" t="s">
        <v>88</v>
      </c>
      <c r="F69" t="s">
        <v>2</v>
      </c>
      <c r="G69" t="s">
        <v>117</v>
      </c>
      <c r="H69" t="s">
        <v>266</v>
      </c>
      <c r="I69">
        <v>1</v>
      </c>
      <c r="J69" s="39">
        <v>0.82500000000000007</v>
      </c>
      <c r="K69">
        <v>6</v>
      </c>
      <c r="L69">
        <v>14</v>
      </c>
      <c r="M69">
        <v>0.42899999999999999</v>
      </c>
      <c r="N69">
        <v>2</v>
      </c>
      <c r="O69">
        <v>8</v>
      </c>
      <c r="P69">
        <v>0.25</v>
      </c>
      <c r="Q69">
        <v>5</v>
      </c>
      <c r="R69">
        <v>5</v>
      </c>
      <c r="S69">
        <v>1</v>
      </c>
      <c r="T69">
        <v>4</v>
      </c>
      <c r="U69">
        <v>5</v>
      </c>
      <c r="V69">
        <v>9</v>
      </c>
      <c r="W69">
        <v>1</v>
      </c>
      <c r="X69">
        <v>0</v>
      </c>
      <c r="Y69">
        <v>1</v>
      </c>
      <c r="Z69">
        <v>0</v>
      </c>
      <c r="AA69">
        <v>1</v>
      </c>
      <c r="AB69">
        <v>19</v>
      </c>
      <c r="AC69">
        <v>16.899999999999999</v>
      </c>
      <c r="AD69">
        <v>-20</v>
      </c>
    </row>
    <row r="70" spans="1:30">
      <c r="M70">
        <f>_xlfn.VAR.P(M2:M69)</f>
        <v>2.3329910034602035E-2</v>
      </c>
      <c r="N70">
        <f>_xlfn.VAR.P(N2:N69)</f>
        <v>1.661764705882353</v>
      </c>
      <c r="P70">
        <f>_xlfn.VAR.P(P2:P69)</f>
        <v>5.3972761894463747E-2</v>
      </c>
      <c r="S70">
        <f>_xlfn.VAR.P(S2:S69)</f>
        <v>6.6620332071390093E-2</v>
      </c>
      <c r="V70">
        <f>_xlfn.VAR.P(V2:V69)</f>
        <v>6.7716262975778543</v>
      </c>
      <c r="W70">
        <f>_xlfn.VAR.P(W2:W69)</f>
        <v>1.6304065743944636</v>
      </c>
      <c r="X70">
        <f>_xlfn.VAR.P(X2:X69)</f>
        <v>0.92474048442906576</v>
      </c>
      <c r="Y70">
        <f>_xlfn.VAR.P(Y2:Y69)</f>
        <v>3.7099913494809686</v>
      </c>
      <c r="Z70">
        <f>_xlfn.VAR.P(Z2:Z69)</f>
        <v>1.1461937716262975</v>
      </c>
      <c r="AB70">
        <f>_xlfn.VAR.P(AB2:AB69)</f>
        <v>33.777465397923876</v>
      </c>
    </row>
    <row r="71" spans="1:30">
      <c r="M71">
        <f>_xlfn.STDEV.P(M2:M69)</f>
        <v>0.15274131737876964</v>
      </c>
      <c r="N71">
        <f>_xlfn.STDEV.P(N2:N69)</f>
        <v>1.289094529459478</v>
      </c>
      <c r="P71">
        <f>_xlfn.STDEV.P(P2:P69)</f>
        <v>0.23232038630835597</v>
      </c>
      <c r="S71">
        <f>_xlfn.STDEV.P(S2:S69)</f>
        <v>0.2581091475933972</v>
      </c>
      <c r="V71">
        <f>_xlfn.STDEV.P(V2:V69)</f>
        <v>2.6022348659523136</v>
      </c>
      <c r="W71">
        <f>_xlfn.STDEV.P(W2:W69)</f>
        <v>1.2768737503741172</v>
      </c>
      <c r="X71">
        <f>_xlfn.STDEV.P(X2:X69)</f>
        <v>0.9616342778983421</v>
      </c>
      <c r="Y71">
        <f>_xlfn.STDEV.P(Y2:Y69)</f>
        <v>1.92613378286166</v>
      </c>
      <c r="Z71">
        <f>_xlfn.STDEV.P(Z2:Z69)</f>
        <v>1.0706043954824291</v>
      </c>
      <c r="AB71">
        <f>_xlfn.STDEV.P(AB2:AB69)</f>
        <v>5.8118383836720611</v>
      </c>
    </row>
    <row r="72" spans="1:30">
      <c r="M72">
        <f>AVERAGE(M2:M69)</f>
        <v>0.43282352941176477</v>
      </c>
      <c r="N72">
        <f>AVERAGE(N2:N69)</f>
        <v>1.5</v>
      </c>
      <c r="P72">
        <f>AVERAGE(P2:P69)</f>
        <v>0.30863235294117636</v>
      </c>
      <c r="S72">
        <f>AVERAGE(S2:S69)</f>
        <v>0.83060465116279059</v>
      </c>
      <c r="V72">
        <f>AVERAGE(V2:V69)</f>
        <v>4.5882352941176467</v>
      </c>
      <c r="W72">
        <f>AVERAGE(W2:W69)</f>
        <v>1.4558823529411764</v>
      </c>
      <c r="X72">
        <f>AVERAGE(X2:X69)</f>
        <v>0.67647058823529416</v>
      </c>
      <c r="Y72">
        <f>AVERAGE(Y2:Y69)</f>
        <v>2.3970588235294117</v>
      </c>
      <c r="Z72">
        <f>AVERAGE(Z2:Z69)</f>
        <v>1.0294117647058822</v>
      </c>
      <c r="AB72">
        <f>AVERAGE(AB2:AB69)</f>
        <v>11.955882352941176</v>
      </c>
    </row>
    <row r="73" spans="1:30">
      <c r="M73">
        <f>M71/M72</f>
        <v>0.35289513392757321</v>
      </c>
      <c r="N73">
        <f>N71/N72</f>
        <v>0.85939635297298533</v>
      </c>
      <c r="P73">
        <f>P71/P72</f>
        <v>0.75274151946291568</v>
      </c>
      <c r="S73">
        <f>S71/S72</f>
        <v>0.3107484977745571</v>
      </c>
      <c r="V73">
        <f>V71/V72</f>
        <v>0.56715375283576064</v>
      </c>
      <c r="W73">
        <f>W71/W72</f>
        <v>0.87704459621656539</v>
      </c>
      <c r="X73">
        <f>X71/X72</f>
        <v>1.421546323849723</v>
      </c>
      <c r="Y73">
        <f>Y71/Y72</f>
        <v>0.80354047383185823</v>
      </c>
      <c r="Z73">
        <f>Z71/Z72</f>
        <v>1.0400156984686455</v>
      </c>
      <c r="AB73">
        <f>AB71/AB72</f>
        <v>0.486107023480566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7CF9A-4A3F-47A2-BF06-FD9EEE47EFA4}">
  <dimension ref="A1:AD49"/>
  <sheetViews>
    <sheetView workbookViewId="0">
      <selection activeCell="AB47" sqref="AB47"/>
    </sheetView>
  </sheetViews>
  <sheetFormatPr defaultRowHeight="14.5"/>
  <sheetData>
    <row r="1" spans="1:30">
      <c r="A1" s="37" t="s">
        <v>698</v>
      </c>
    </row>
    <row r="2" spans="1:30">
      <c r="A2" s="37" t="s">
        <v>51</v>
      </c>
      <c r="B2" t="s">
        <v>52</v>
      </c>
      <c r="C2" t="s">
        <v>53</v>
      </c>
      <c r="D2" t="s">
        <v>54</v>
      </c>
      <c r="E2" t="s">
        <v>55</v>
      </c>
      <c r="G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  <c r="P2" t="s">
        <v>64</v>
      </c>
      <c r="Q2" t="s">
        <v>65</v>
      </c>
      <c r="R2" t="s">
        <v>66</v>
      </c>
      <c r="S2" t="s">
        <v>67</v>
      </c>
      <c r="T2" t="s">
        <v>68</v>
      </c>
      <c r="U2" t="s">
        <v>69</v>
      </c>
      <c r="V2" t="s">
        <v>70</v>
      </c>
      <c r="W2" t="s">
        <v>71</v>
      </c>
      <c r="X2" t="s">
        <v>72</v>
      </c>
      <c r="Y2" t="s">
        <v>73</v>
      </c>
      <c r="Z2" t="s">
        <v>74</v>
      </c>
      <c r="AA2" t="s">
        <v>75</v>
      </c>
      <c r="AB2" t="s">
        <v>76</v>
      </c>
      <c r="AC2" t="s">
        <v>77</v>
      </c>
      <c r="AD2" t="s">
        <v>78</v>
      </c>
    </row>
    <row r="3" spans="1:30">
      <c r="A3" s="37">
        <v>1</v>
      </c>
      <c r="B3">
        <v>1</v>
      </c>
      <c r="C3" s="38">
        <v>43761</v>
      </c>
      <c r="D3" t="s">
        <v>699</v>
      </c>
      <c r="E3" t="s">
        <v>109</v>
      </c>
      <c r="F3" t="s">
        <v>2</v>
      </c>
      <c r="G3" t="s">
        <v>25</v>
      </c>
      <c r="H3" t="s">
        <v>156</v>
      </c>
      <c r="I3">
        <v>1</v>
      </c>
      <c r="J3" s="40">
        <v>1.2256944444444444</v>
      </c>
      <c r="K3">
        <v>5</v>
      </c>
      <c r="L3">
        <v>11</v>
      </c>
      <c r="M3">
        <v>0.45500000000000002</v>
      </c>
      <c r="N3">
        <v>0</v>
      </c>
      <c r="O3">
        <v>0</v>
      </c>
      <c r="Q3">
        <v>2</v>
      </c>
      <c r="R3">
        <v>2</v>
      </c>
      <c r="S3">
        <v>1</v>
      </c>
      <c r="T3">
        <v>5</v>
      </c>
      <c r="U3">
        <v>4</v>
      </c>
      <c r="V3">
        <v>9</v>
      </c>
      <c r="W3">
        <v>0</v>
      </c>
      <c r="X3">
        <v>0</v>
      </c>
      <c r="Y3">
        <v>1</v>
      </c>
      <c r="Z3">
        <v>1</v>
      </c>
      <c r="AA3">
        <v>4</v>
      </c>
      <c r="AB3">
        <v>12</v>
      </c>
      <c r="AC3">
        <v>9.1</v>
      </c>
      <c r="AD3">
        <v>2</v>
      </c>
    </row>
    <row r="4" spans="1:30">
      <c r="A4" s="37">
        <v>2</v>
      </c>
      <c r="B4">
        <v>2</v>
      </c>
      <c r="C4" s="38">
        <v>43763</v>
      </c>
      <c r="D4" t="s">
        <v>700</v>
      </c>
      <c r="E4" t="s">
        <v>109</v>
      </c>
      <c r="F4" t="s">
        <v>2</v>
      </c>
      <c r="G4" t="s">
        <v>117</v>
      </c>
      <c r="H4" t="s">
        <v>34</v>
      </c>
      <c r="I4">
        <v>1</v>
      </c>
      <c r="J4" s="40">
        <v>1.1118055555555555</v>
      </c>
      <c r="K4">
        <v>2</v>
      </c>
      <c r="L4">
        <v>4</v>
      </c>
      <c r="M4">
        <v>0.5</v>
      </c>
      <c r="N4">
        <v>0</v>
      </c>
      <c r="O4">
        <v>1</v>
      </c>
      <c r="P4">
        <v>0</v>
      </c>
      <c r="Q4">
        <v>3</v>
      </c>
      <c r="R4">
        <v>4</v>
      </c>
      <c r="S4">
        <v>0.75</v>
      </c>
      <c r="T4">
        <v>2</v>
      </c>
      <c r="U4">
        <v>5</v>
      </c>
      <c r="V4">
        <v>7</v>
      </c>
      <c r="W4">
        <v>0</v>
      </c>
      <c r="X4">
        <v>2</v>
      </c>
      <c r="Y4">
        <v>1</v>
      </c>
      <c r="Z4">
        <v>1</v>
      </c>
      <c r="AA4">
        <v>6</v>
      </c>
      <c r="AB4">
        <v>7</v>
      </c>
      <c r="AC4">
        <v>6.8</v>
      </c>
      <c r="AD4">
        <v>16</v>
      </c>
    </row>
    <row r="5" spans="1:30">
      <c r="A5" s="37">
        <v>3</v>
      </c>
      <c r="B5">
        <v>3</v>
      </c>
      <c r="C5" s="38">
        <v>43764</v>
      </c>
      <c r="D5" t="s">
        <v>701</v>
      </c>
      <c r="E5" t="s">
        <v>109</v>
      </c>
      <c r="G5" t="s">
        <v>3</v>
      </c>
      <c r="H5" t="s">
        <v>291</v>
      </c>
      <c r="I5">
        <v>1</v>
      </c>
      <c r="J5" s="39">
        <v>0.96666666666666667</v>
      </c>
      <c r="K5">
        <v>6</v>
      </c>
      <c r="L5">
        <v>14</v>
      </c>
      <c r="M5">
        <v>0.42899999999999999</v>
      </c>
      <c r="N5">
        <v>0</v>
      </c>
      <c r="O5">
        <v>2</v>
      </c>
      <c r="P5">
        <v>0</v>
      </c>
      <c r="Q5">
        <v>0</v>
      </c>
      <c r="R5">
        <v>2</v>
      </c>
      <c r="S5">
        <v>0</v>
      </c>
      <c r="T5">
        <v>5</v>
      </c>
      <c r="U5">
        <v>6</v>
      </c>
      <c r="V5">
        <v>11</v>
      </c>
      <c r="W5">
        <v>0</v>
      </c>
      <c r="X5">
        <v>0</v>
      </c>
      <c r="Y5">
        <v>0</v>
      </c>
      <c r="Z5">
        <v>1</v>
      </c>
      <c r="AA5">
        <v>3</v>
      </c>
      <c r="AB5">
        <v>12</v>
      </c>
      <c r="AC5">
        <v>6.9</v>
      </c>
      <c r="AD5">
        <v>-19</v>
      </c>
    </row>
    <row r="6" spans="1:30">
      <c r="A6" s="37">
        <v>4</v>
      </c>
      <c r="B6">
        <v>4</v>
      </c>
      <c r="C6" s="38">
        <v>43766</v>
      </c>
      <c r="D6" t="s">
        <v>702</v>
      </c>
      <c r="E6" t="s">
        <v>109</v>
      </c>
      <c r="F6" t="s">
        <v>2</v>
      </c>
      <c r="G6" t="s">
        <v>111</v>
      </c>
      <c r="H6" t="s">
        <v>7</v>
      </c>
      <c r="I6">
        <v>1</v>
      </c>
      <c r="J6" s="40">
        <v>1.1840277777777779</v>
      </c>
      <c r="K6">
        <v>7</v>
      </c>
      <c r="L6">
        <v>9</v>
      </c>
      <c r="M6">
        <v>0.77800000000000002</v>
      </c>
      <c r="N6">
        <v>0</v>
      </c>
      <c r="O6">
        <v>1</v>
      </c>
      <c r="P6">
        <v>0</v>
      </c>
      <c r="Q6">
        <v>6</v>
      </c>
      <c r="R6">
        <v>7</v>
      </c>
      <c r="S6">
        <v>0.85699999999999998</v>
      </c>
      <c r="T6">
        <v>3</v>
      </c>
      <c r="U6">
        <v>7</v>
      </c>
      <c r="V6">
        <v>10</v>
      </c>
      <c r="W6">
        <v>2</v>
      </c>
      <c r="X6">
        <v>1</v>
      </c>
      <c r="Y6">
        <v>3</v>
      </c>
      <c r="Z6">
        <v>1</v>
      </c>
      <c r="AA6">
        <v>5</v>
      </c>
      <c r="AB6">
        <v>20</v>
      </c>
      <c r="AC6">
        <v>21.8</v>
      </c>
      <c r="AD6">
        <v>-4</v>
      </c>
    </row>
    <row r="7" spans="1:30">
      <c r="A7" s="37">
        <v>5</v>
      </c>
      <c r="B7">
        <v>5</v>
      </c>
      <c r="C7" s="38">
        <v>43768</v>
      </c>
      <c r="D7" t="s">
        <v>703</v>
      </c>
      <c r="E7" t="s">
        <v>109</v>
      </c>
      <c r="F7" t="s">
        <v>2</v>
      </c>
      <c r="G7" t="s">
        <v>124</v>
      </c>
      <c r="H7" t="s">
        <v>28</v>
      </c>
      <c r="I7">
        <v>1</v>
      </c>
      <c r="J7" s="40">
        <v>1.1319444444444444</v>
      </c>
      <c r="K7">
        <v>5</v>
      </c>
      <c r="L7">
        <v>8</v>
      </c>
      <c r="M7">
        <v>0.625</v>
      </c>
      <c r="N7">
        <v>0</v>
      </c>
      <c r="O7">
        <v>1</v>
      </c>
      <c r="P7">
        <v>0</v>
      </c>
      <c r="Q7">
        <v>5</v>
      </c>
      <c r="R7">
        <v>6</v>
      </c>
      <c r="S7">
        <v>0.83299999999999996</v>
      </c>
      <c r="T7">
        <v>2</v>
      </c>
      <c r="U7">
        <v>6</v>
      </c>
      <c r="V7">
        <v>8</v>
      </c>
      <c r="W7">
        <v>0</v>
      </c>
      <c r="X7">
        <v>0</v>
      </c>
      <c r="Y7">
        <v>2</v>
      </c>
      <c r="Z7">
        <v>3</v>
      </c>
      <c r="AA7">
        <v>3</v>
      </c>
      <c r="AB7">
        <v>15</v>
      </c>
      <c r="AC7">
        <v>11.4</v>
      </c>
      <c r="AD7">
        <v>-1</v>
      </c>
    </row>
    <row r="8" spans="1:30">
      <c r="A8" s="37">
        <v>6</v>
      </c>
      <c r="B8">
        <v>6</v>
      </c>
      <c r="C8" s="38">
        <v>43770</v>
      </c>
      <c r="D8" t="s">
        <v>704</v>
      </c>
      <c r="E8" t="s">
        <v>109</v>
      </c>
      <c r="G8" t="s">
        <v>85</v>
      </c>
      <c r="H8" t="s">
        <v>114</v>
      </c>
      <c r="I8">
        <v>1</v>
      </c>
      <c r="J8" s="40">
        <v>1.3375000000000001</v>
      </c>
      <c r="K8">
        <v>6</v>
      </c>
      <c r="L8">
        <v>9</v>
      </c>
      <c r="M8">
        <v>0.66700000000000004</v>
      </c>
      <c r="N8">
        <v>1</v>
      </c>
      <c r="O8">
        <v>1</v>
      </c>
      <c r="P8">
        <v>1</v>
      </c>
      <c r="Q8">
        <v>3</v>
      </c>
      <c r="R8">
        <v>5</v>
      </c>
      <c r="S8">
        <v>0.6</v>
      </c>
      <c r="T8">
        <v>2</v>
      </c>
      <c r="U8">
        <v>9</v>
      </c>
      <c r="V8">
        <v>11</v>
      </c>
      <c r="W8">
        <v>2</v>
      </c>
      <c r="X8">
        <v>0</v>
      </c>
      <c r="Y8">
        <v>0</v>
      </c>
      <c r="Z8">
        <v>0</v>
      </c>
      <c r="AA8">
        <v>3</v>
      </c>
      <c r="AB8">
        <v>16</v>
      </c>
      <c r="AC8">
        <v>15.6</v>
      </c>
      <c r="AD8">
        <v>13</v>
      </c>
    </row>
    <row r="9" spans="1:30">
      <c r="A9" s="37">
        <v>7</v>
      </c>
      <c r="B9">
        <v>7</v>
      </c>
      <c r="C9" s="38">
        <v>43772</v>
      </c>
      <c r="D9" t="s">
        <v>705</v>
      </c>
      <c r="E9" t="s">
        <v>109</v>
      </c>
      <c r="F9" t="s">
        <v>2</v>
      </c>
      <c r="G9" t="s">
        <v>100</v>
      </c>
      <c r="H9" t="s">
        <v>266</v>
      </c>
      <c r="I9">
        <v>1</v>
      </c>
      <c r="J9" s="40">
        <v>1.1805555555555556</v>
      </c>
      <c r="K9">
        <v>9</v>
      </c>
      <c r="L9">
        <v>10</v>
      </c>
      <c r="M9">
        <v>0.9</v>
      </c>
      <c r="N9">
        <v>0</v>
      </c>
      <c r="O9">
        <v>0</v>
      </c>
      <c r="Q9">
        <v>2</v>
      </c>
      <c r="R9">
        <v>6</v>
      </c>
      <c r="S9">
        <v>0.33300000000000002</v>
      </c>
      <c r="T9">
        <v>3</v>
      </c>
      <c r="U9">
        <v>7</v>
      </c>
      <c r="V9">
        <v>10</v>
      </c>
      <c r="W9">
        <v>2</v>
      </c>
      <c r="X9">
        <v>0</v>
      </c>
      <c r="Y9">
        <v>0</v>
      </c>
      <c r="Z9">
        <v>2</v>
      </c>
      <c r="AA9">
        <v>4</v>
      </c>
      <c r="AB9">
        <v>20</v>
      </c>
      <c r="AC9">
        <v>17</v>
      </c>
      <c r="AD9">
        <v>-3</v>
      </c>
    </row>
    <row r="10" spans="1:30">
      <c r="A10" s="37">
        <v>8</v>
      </c>
      <c r="B10">
        <v>8</v>
      </c>
      <c r="C10" s="38">
        <v>43774</v>
      </c>
      <c r="D10" t="s">
        <v>706</v>
      </c>
      <c r="E10" t="s">
        <v>109</v>
      </c>
      <c r="G10" t="s">
        <v>46</v>
      </c>
      <c r="H10" t="s">
        <v>28</v>
      </c>
      <c r="I10">
        <v>1</v>
      </c>
      <c r="J10" s="40">
        <v>1.3034722222222224</v>
      </c>
      <c r="K10">
        <v>4</v>
      </c>
      <c r="L10">
        <v>9</v>
      </c>
      <c r="M10">
        <v>0.44400000000000001</v>
      </c>
      <c r="N10">
        <v>0</v>
      </c>
      <c r="O10">
        <v>1</v>
      </c>
      <c r="P10">
        <v>0</v>
      </c>
      <c r="Q10">
        <v>3</v>
      </c>
      <c r="R10">
        <v>6</v>
      </c>
      <c r="S10">
        <v>0.5</v>
      </c>
      <c r="T10">
        <v>4</v>
      </c>
      <c r="U10">
        <v>7</v>
      </c>
      <c r="V10">
        <v>11</v>
      </c>
      <c r="W10">
        <v>0</v>
      </c>
      <c r="X10">
        <v>0</v>
      </c>
      <c r="Y10">
        <v>1</v>
      </c>
      <c r="Z10">
        <v>2</v>
      </c>
      <c r="AA10">
        <v>4</v>
      </c>
      <c r="AB10">
        <v>11</v>
      </c>
      <c r="AC10">
        <v>7.1</v>
      </c>
      <c r="AD10">
        <v>-16</v>
      </c>
    </row>
    <row r="11" spans="1:30">
      <c r="A11" s="37">
        <v>9</v>
      </c>
      <c r="B11">
        <v>9</v>
      </c>
      <c r="C11" s="38">
        <v>43775</v>
      </c>
      <c r="D11" t="s">
        <v>707</v>
      </c>
      <c r="E11" t="s">
        <v>109</v>
      </c>
      <c r="F11" t="s">
        <v>2</v>
      </c>
      <c r="G11" t="s">
        <v>158</v>
      </c>
      <c r="H11" t="s">
        <v>169</v>
      </c>
      <c r="I11">
        <v>1</v>
      </c>
      <c r="J11" s="39">
        <v>0.55208333333333337</v>
      </c>
      <c r="K11">
        <v>1</v>
      </c>
      <c r="L11">
        <v>3</v>
      </c>
      <c r="M11">
        <v>0.33300000000000002</v>
      </c>
      <c r="N11">
        <v>0</v>
      </c>
      <c r="O11">
        <v>1</v>
      </c>
      <c r="P11">
        <v>0</v>
      </c>
      <c r="Q11">
        <v>0</v>
      </c>
      <c r="R11">
        <v>0</v>
      </c>
      <c r="T11">
        <v>0</v>
      </c>
      <c r="U11">
        <v>2</v>
      </c>
      <c r="V11">
        <v>2</v>
      </c>
      <c r="W11">
        <v>0</v>
      </c>
      <c r="X11">
        <v>0</v>
      </c>
      <c r="Y11">
        <v>2</v>
      </c>
      <c r="Z11">
        <v>2</v>
      </c>
      <c r="AA11">
        <v>6</v>
      </c>
      <c r="AB11">
        <v>2</v>
      </c>
      <c r="AC11">
        <v>-2.1</v>
      </c>
      <c r="AD11">
        <v>16</v>
      </c>
    </row>
    <row r="12" spans="1:30">
      <c r="A12" s="37">
        <v>10</v>
      </c>
      <c r="B12">
        <v>10</v>
      </c>
      <c r="C12" s="38">
        <v>43778</v>
      </c>
      <c r="D12" t="s">
        <v>708</v>
      </c>
      <c r="E12" t="s">
        <v>109</v>
      </c>
      <c r="G12" t="s">
        <v>9</v>
      </c>
      <c r="H12" t="s">
        <v>144</v>
      </c>
      <c r="I12">
        <v>1</v>
      </c>
      <c r="J12" s="40">
        <v>1.2083333333333333</v>
      </c>
      <c r="K12">
        <v>5</v>
      </c>
      <c r="L12">
        <v>9</v>
      </c>
      <c r="M12">
        <v>0.55600000000000005</v>
      </c>
      <c r="N12">
        <v>0</v>
      </c>
      <c r="O12">
        <v>1</v>
      </c>
      <c r="P12">
        <v>0</v>
      </c>
      <c r="Q12">
        <v>3</v>
      </c>
      <c r="R12">
        <v>3</v>
      </c>
      <c r="S12">
        <v>1</v>
      </c>
      <c r="T12">
        <v>4</v>
      </c>
      <c r="U12">
        <v>12</v>
      </c>
      <c r="V12">
        <v>16</v>
      </c>
      <c r="W12">
        <v>2</v>
      </c>
      <c r="X12">
        <v>0</v>
      </c>
      <c r="Y12">
        <v>2</v>
      </c>
      <c r="Z12">
        <v>0</v>
      </c>
      <c r="AA12">
        <v>3</v>
      </c>
      <c r="AB12">
        <v>13</v>
      </c>
      <c r="AC12">
        <v>16.7</v>
      </c>
      <c r="AD12">
        <v>-5</v>
      </c>
    </row>
    <row r="13" spans="1:30">
      <c r="A13" s="37">
        <v>11</v>
      </c>
      <c r="B13">
        <v>11</v>
      </c>
      <c r="C13" s="38">
        <v>43781</v>
      </c>
      <c r="D13" t="s">
        <v>709</v>
      </c>
      <c r="E13" t="s">
        <v>109</v>
      </c>
      <c r="G13" t="s">
        <v>111</v>
      </c>
      <c r="H13" t="s">
        <v>202</v>
      </c>
      <c r="I13">
        <v>1</v>
      </c>
      <c r="J13" s="40">
        <v>1.471527777777778</v>
      </c>
      <c r="K13">
        <v>7</v>
      </c>
      <c r="L13">
        <v>11</v>
      </c>
      <c r="M13">
        <v>0.63600000000000001</v>
      </c>
      <c r="N13">
        <v>0</v>
      </c>
      <c r="O13">
        <v>0</v>
      </c>
      <c r="Q13">
        <v>3</v>
      </c>
      <c r="R13">
        <v>6</v>
      </c>
      <c r="S13">
        <v>0.5</v>
      </c>
      <c r="T13">
        <v>4</v>
      </c>
      <c r="U13">
        <v>8</v>
      </c>
      <c r="V13">
        <v>12</v>
      </c>
      <c r="W13">
        <v>0</v>
      </c>
      <c r="X13">
        <v>0</v>
      </c>
      <c r="Y13">
        <v>0</v>
      </c>
      <c r="Z13">
        <v>1</v>
      </c>
      <c r="AA13">
        <v>3</v>
      </c>
      <c r="AB13">
        <v>17</v>
      </c>
      <c r="AC13">
        <v>13.9</v>
      </c>
      <c r="AD13">
        <v>17</v>
      </c>
    </row>
    <row r="14" spans="1:30">
      <c r="A14" s="37">
        <v>12</v>
      </c>
      <c r="B14">
        <v>12</v>
      </c>
      <c r="C14" s="38">
        <v>43783</v>
      </c>
      <c r="D14" t="s">
        <v>710</v>
      </c>
      <c r="E14" t="s">
        <v>109</v>
      </c>
      <c r="F14" t="s">
        <v>2</v>
      </c>
      <c r="G14" t="s">
        <v>88</v>
      </c>
      <c r="H14" t="s">
        <v>140</v>
      </c>
      <c r="I14">
        <v>1</v>
      </c>
      <c r="J14" s="39">
        <v>0.86944444444444446</v>
      </c>
      <c r="K14">
        <v>6</v>
      </c>
      <c r="L14">
        <v>7</v>
      </c>
      <c r="M14">
        <v>0.85699999999999998</v>
      </c>
      <c r="N14">
        <v>0</v>
      </c>
      <c r="O14">
        <v>0</v>
      </c>
      <c r="Q14">
        <v>2</v>
      </c>
      <c r="R14">
        <v>2</v>
      </c>
      <c r="S14">
        <v>1</v>
      </c>
      <c r="T14">
        <v>3</v>
      </c>
      <c r="U14">
        <v>3</v>
      </c>
      <c r="V14">
        <v>6</v>
      </c>
      <c r="W14">
        <v>1</v>
      </c>
      <c r="X14">
        <v>0</v>
      </c>
      <c r="Y14">
        <v>0</v>
      </c>
      <c r="Z14">
        <v>2</v>
      </c>
      <c r="AA14">
        <v>6</v>
      </c>
      <c r="AB14">
        <v>14</v>
      </c>
      <c r="AC14">
        <v>10.8</v>
      </c>
      <c r="AD14">
        <v>5</v>
      </c>
    </row>
    <row r="15" spans="1:30">
      <c r="A15" s="37">
        <v>13</v>
      </c>
      <c r="B15">
        <v>13</v>
      </c>
      <c r="C15" s="38">
        <v>43785</v>
      </c>
      <c r="D15" t="s">
        <v>711</v>
      </c>
      <c r="E15" t="s">
        <v>109</v>
      </c>
      <c r="G15" t="s">
        <v>20</v>
      </c>
      <c r="H15" t="s">
        <v>28</v>
      </c>
      <c r="I15">
        <v>1</v>
      </c>
      <c r="J15" s="40">
        <v>1.5354166666666667</v>
      </c>
      <c r="K15">
        <v>5</v>
      </c>
      <c r="L15">
        <v>10</v>
      </c>
      <c r="M15">
        <v>0.5</v>
      </c>
      <c r="N15">
        <v>0</v>
      </c>
      <c r="O15">
        <v>0</v>
      </c>
      <c r="Q15">
        <v>8</v>
      </c>
      <c r="R15">
        <v>8</v>
      </c>
      <c r="S15">
        <v>1</v>
      </c>
      <c r="T15">
        <v>9</v>
      </c>
      <c r="U15">
        <v>5</v>
      </c>
      <c r="V15">
        <v>14</v>
      </c>
      <c r="W15">
        <v>2</v>
      </c>
      <c r="X15">
        <v>0</v>
      </c>
      <c r="Y15">
        <v>0</v>
      </c>
      <c r="Z15">
        <v>2</v>
      </c>
      <c r="AA15">
        <v>6</v>
      </c>
      <c r="AB15">
        <v>18</v>
      </c>
      <c r="AC15">
        <v>17.8</v>
      </c>
      <c r="AD15">
        <v>1</v>
      </c>
    </row>
    <row r="16" spans="1:30">
      <c r="A16" s="37">
        <v>14</v>
      </c>
      <c r="B16">
        <v>14</v>
      </c>
      <c r="C16" s="38">
        <v>43787</v>
      </c>
      <c r="D16" t="s">
        <v>712</v>
      </c>
      <c r="E16" t="s">
        <v>109</v>
      </c>
      <c r="G16" t="s">
        <v>88</v>
      </c>
      <c r="H16" t="s">
        <v>178</v>
      </c>
      <c r="I16">
        <v>1</v>
      </c>
      <c r="J16" s="40">
        <v>1.1472222222222224</v>
      </c>
      <c r="K16">
        <v>3</v>
      </c>
      <c r="L16">
        <v>6</v>
      </c>
      <c r="M16">
        <v>0.5</v>
      </c>
      <c r="N16">
        <v>0</v>
      </c>
      <c r="O16">
        <v>1</v>
      </c>
      <c r="P16">
        <v>0</v>
      </c>
      <c r="Q16">
        <v>0</v>
      </c>
      <c r="R16">
        <v>0</v>
      </c>
      <c r="T16">
        <v>3</v>
      </c>
      <c r="U16">
        <v>5</v>
      </c>
      <c r="V16">
        <v>8</v>
      </c>
      <c r="W16">
        <v>0</v>
      </c>
      <c r="X16">
        <v>1</v>
      </c>
      <c r="Y16">
        <v>0</v>
      </c>
      <c r="Z16">
        <v>1</v>
      </c>
      <c r="AA16">
        <v>4</v>
      </c>
      <c r="AB16">
        <v>6</v>
      </c>
      <c r="AC16">
        <v>5</v>
      </c>
      <c r="AD16">
        <v>-10</v>
      </c>
    </row>
    <row r="17" spans="1:30">
      <c r="A17" s="37">
        <v>15</v>
      </c>
      <c r="B17">
        <v>15</v>
      </c>
      <c r="C17" s="38">
        <v>43789</v>
      </c>
      <c r="D17" t="s">
        <v>713</v>
      </c>
      <c r="E17" t="s">
        <v>109</v>
      </c>
      <c r="G17" t="s">
        <v>85</v>
      </c>
      <c r="H17" t="s">
        <v>169</v>
      </c>
      <c r="I17">
        <v>1</v>
      </c>
      <c r="J17" s="40">
        <v>1.3770833333333332</v>
      </c>
      <c r="K17">
        <v>3</v>
      </c>
      <c r="L17">
        <v>7</v>
      </c>
      <c r="M17">
        <v>0.42899999999999999</v>
      </c>
      <c r="N17">
        <v>0</v>
      </c>
      <c r="O17">
        <v>0</v>
      </c>
      <c r="Q17">
        <v>6</v>
      </c>
      <c r="R17">
        <v>8</v>
      </c>
      <c r="S17">
        <v>0.75</v>
      </c>
      <c r="T17">
        <v>5</v>
      </c>
      <c r="U17">
        <v>10</v>
      </c>
      <c r="V17">
        <v>15</v>
      </c>
      <c r="W17">
        <v>1</v>
      </c>
      <c r="X17">
        <v>1</v>
      </c>
      <c r="Y17">
        <v>1</v>
      </c>
      <c r="Z17">
        <v>1</v>
      </c>
      <c r="AA17">
        <v>2</v>
      </c>
      <c r="AB17">
        <v>12</v>
      </c>
      <c r="AC17">
        <v>14.6</v>
      </c>
      <c r="AD17">
        <v>21</v>
      </c>
    </row>
    <row r="18" spans="1:30">
      <c r="A18" s="37">
        <v>16</v>
      </c>
      <c r="B18">
        <v>16</v>
      </c>
      <c r="C18" s="38">
        <v>43791</v>
      </c>
      <c r="D18" t="s">
        <v>714</v>
      </c>
      <c r="E18" t="s">
        <v>109</v>
      </c>
      <c r="G18" t="s">
        <v>31</v>
      </c>
      <c r="H18" t="s">
        <v>4</v>
      </c>
      <c r="I18">
        <v>1</v>
      </c>
      <c r="J18" s="40">
        <v>1.0763888888888888</v>
      </c>
      <c r="K18">
        <v>3</v>
      </c>
      <c r="L18">
        <v>3</v>
      </c>
      <c r="M18">
        <v>1</v>
      </c>
      <c r="N18">
        <v>0</v>
      </c>
      <c r="O18">
        <v>0</v>
      </c>
      <c r="Q18">
        <v>0</v>
      </c>
      <c r="R18">
        <v>0</v>
      </c>
      <c r="T18">
        <v>4</v>
      </c>
      <c r="U18">
        <v>2</v>
      </c>
      <c r="V18">
        <v>6</v>
      </c>
      <c r="W18">
        <v>1</v>
      </c>
      <c r="X18">
        <v>1</v>
      </c>
      <c r="Y18">
        <v>0</v>
      </c>
      <c r="Z18">
        <v>1</v>
      </c>
      <c r="AA18">
        <v>4</v>
      </c>
      <c r="AB18">
        <v>6</v>
      </c>
      <c r="AC18">
        <v>7.6</v>
      </c>
      <c r="AD18">
        <v>-12</v>
      </c>
    </row>
    <row r="19" spans="1:30">
      <c r="A19" s="37">
        <v>17</v>
      </c>
      <c r="B19">
        <v>17</v>
      </c>
      <c r="C19" s="38">
        <v>43792</v>
      </c>
      <c r="D19" t="s">
        <v>715</v>
      </c>
      <c r="E19" t="s">
        <v>109</v>
      </c>
      <c r="F19" t="s">
        <v>2</v>
      </c>
      <c r="G19" t="s">
        <v>25</v>
      </c>
      <c r="H19" t="s">
        <v>208</v>
      </c>
      <c r="I19">
        <v>1</v>
      </c>
      <c r="J19" s="40">
        <v>1.4333333333333333</v>
      </c>
      <c r="K19">
        <v>6</v>
      </c>
      <c r="L19">
        <v>10</v>
      </c>
      <c r="M19">
        <v>0.6</v>
      </c>
      <c r="N19">
        <v>1</v>
      </c>
      <c r="O19">
        <v>1</v>
      </c>
      <c r="P19">
        <v>1</v>
      </c>
      <c r="Q19">
        <v>4</v>
      </c>
      <c r="R19">
        <v>6</v>
      </c>
      <c r="S19">
        <v>0.66700000000000004</v>
      </c>
      <c r="T19">
        <v>5</v>
      </c>
      <c r="U19">
        <v>6</v>
      </c>
      <c r="V19">
        <v>11</v>
      </c>
      <c r="W19">
        <v>3</v>
      </c>
      <c r="X19">
        <v>2</v>
      </c>
      <c r="Y19">
        <v>2</v>
      </c>
      <c r="Z19">
        <v>2</v>
      </c>
      <c r="AA19">
        <v>5</v>
      </c>
      <c r="AB19">
        <v>17</v>
      </c>
      <c r="AC19">
        <v>18.399999999999999</v>
      </c>
      <c r="AD19">
        <v>7</v>
      </c>
    </row>
    <row r="20" spans="1:30">
      <c r="A20" s="37">
        <v>18</v>
      </c>
      <c r="B20">
        <v>18</v>
      </c>
      <c r="C20" s="38">
        <v>43794</v>
      </c>
      <c r="D20" t="s">
        <v>716</v>
      </c>
      <c r="E20" t="s">
        <v>109</v>
      </c>
      <c r="G20" t="s">
        <v>36</v>
      </c>
      <c r="H20" t="s">
        <v>144</v>
      </c>
      <c r="I20">
        <v>1</v>
      </c>
      <c r="J20" s="40">
        <v>1.3069444444444445</v>
      </c>
      <c r="K20">
        <v>5</v>
      </c>
      <c r="L20">
        <v>8</v>
      </c>
      <c r="M20">
        <v>0.625</v>
      </c>
      <c r="N20">
        <v>0</v>
      </c>
      <c r="O20">
        <v>1</v>
      </c>
      <c r="P20">
        <v>0</v>
      </c>
      <c r="Q20">
        <v>2</v>
      </c>
      <c r="R20">
        <v>2</v>
      </c>
      <c r="S20">
        <v>1</v>
      </c>
      <c r="T20">
        <v>3</v>
      </c>
      <c r="U20">
        <v>6</v>
      </c>
      <c r="V20">
        <v>9</v>
      </c>
      <c r="W20">
        <v>1</v>
      </c>
      <c r="X20">
        <v>1</v>
      </c>
      <c r="Y20">
        <v>1</v>
      </c>
      <c r="Z20">
        <v>2</v>
      </c>
      <c r="AA20">
        <v>2</v>
      </c>
      <c r="AB20">
        <v>12</v>
      </c>
      <c r="AC20">
        <v>11.9</v>
      </c>
      <c r="AD20">
        <v>-16</v>
      </c>
    </row>
    <row r="21" spans="1:30">
      <c r="A21" s="37">
        <v>19</v>
      </c>
      <c r="B21">
        <v>19</v>
      </c>
      <c r="C21" s="38">
        <v>43796</v>
      </c>
      <c r="D21" t="s">
        <v>717</v>
      </c>
      <c r="E21" t="s">
        <v>109</v>
      </c>
      <c r="F21" t="s">
        <v>2</v>
      </c>
      <c r="G21" t="s">
        <v>12</v>
      </c>
      <c r="H21" t="s">
        <v>178</v>
      </c>
      <c r="I21">
        <v>1</v>
      </c>
      <c r="J21" s="40">
        <v>1.2708333333333333</v>
      </c>
      <c r="K21">
        <v>4</v>
      </c>
      <c r="L21">
        <v>10</v>
      </c>
      <c r="M21">
        <v>0.4</v>
      </c>
      <c r="N21">
        <v>0</v>
      </c>
      <c r="O21">
        <v>0</v>
      </c>
      <c r="Q21">
        <v>0</v>
      </c>
      <c r="R21">
        <v>2</v>
      </c>
      <c r="S21">
        <v>0</v>
      </c>
      <c r="T21">
        <v>5</v>
      </c>
      <c r="U21">
        <v>4</v>
      </c>
      <c r="V21">
        <v>9</v>
      </c>
      <c r="W21">
        <v>0</v>
      </c>
      <c r="X21">
        <v>2</v>
      </c>
      <c r="Y21">
        <v>0</v>
      </c>
      <c r="Z21">
        <v>1</v>
      </c>
      <c r="AA21">
        <v>4</v>
      </c>
      <c r="AB21">
        <v>8</v>
      </c>
      <c r="AC21">
        <v>5.9</v>
      </c>
      <c r="AD21">
        <v>-11</v>
      </c>
    </row>
    <row r="22" spans="1:30">
      <c r="A22" s="37">
        <v>20</v>
      </c>
      <c r="B22">
        <v>20</v>
      </c>
      <c r="C22" s="38">
        <v>43798</v>
      </c>
      <c r="D22" t="s">
        <v>718</v>
      </c>
      <c r="E22" t="s">
        <v>109</v>
      </c>
      <c r="F22" t="s">
        <v>2</v>
      </c>
      <c r="G22" t="s">
        <v>36</v>
      </c>
      <c r="H22" t="s">
        <v>47</v>
      </c>
      <c r="I22">
        <v>1</v>
      </c>
      <c r="J22" s="40">
        <v>1.4243055555555555</v>
      </c>
      <c r="K22">
        <v>7</v>
      </c>
      <c r="L22">
        <v>16</v>
      </c>
      <c r="M22">
        <v>0.438</v>
      </c>
      <c r="N22">
        <v>0</v>
      </c>
      <c r="O22">
        <v>1</v>
      </c>
      <c r="P22">
        <v>0</v>
      </c>
      <c r="Q22">
        <v>2</v>
      </c>
      <c r="R22">
        <v>4</v>
      </c>
      <c r="S22">
        <v>0.5</v>
      </c>
      <c r="T22">
        <v>4</v>
      </c>
      <c r="U22">
        <v>5</v>
      </c>
      <c r="V22">
        <v>9</v>
      </c>
      <c r="W22">
        <v>1</v>
      </c>
      <c r="X22">
        <v>2</v>
      </c>
      <c r="Y22">
        <v>0</v>
      </c>
      <c r="Z22">
        <v>0</v>
      </c>
      <c r="AA22">
        <v>4</v>
      </c>
      <c r="AB22">
        <v>16</v>
      </c>
      <c r="AC22">
        <v>12.2</v>
      </c>
      <c r="AD22">
        <v>3</v>
      </c>
    </row>
    <row r="23" spans="1:30">
      <c r="A23" s="37">
        <v>21</v>
      </c>
      <c r="B23">
        <v>21</v>
      </c>
      <c r="C23" s="38">
        <v>43801</v>
      </c>
      <c r="D23" t="s">
        <v>719</v>
      </c>
      <c r="E23" t="s">
        <v>109</v>
      </c>
      <c r="F23" t="s">
        <v>2</v>
      </c>
      <c r="G23" t="s">
        <v>105</v>
      </c>
      <c r="H23" t="s">
        <v>113</v>
      </c>
      <c r="I23">
        <v>1</v>
      </c>
      <c r="J23" s="40">
        <v>1.5576388888888888</v>
      </c>
      <c r="K23">
        <v>4</v>
      </c>
      <c r="L23">
        <v>8</v>
      </c>
      <c r="M23">
        <v>0.5</v>
      </c>
      <c r="N23">
        <v>0</v>
      </c>
      <c r="O23">
        <v>1</v>
      </c>
      <c r="P23">
        <v>0</v>
      </c>
      <c r="Q23">
        <v>2</v>
      </c>
      <c r="R23">
        <v>2</v>
      </c>
      <c r="S23">
        <v>1</v>
      </c>
      <c r="T23">
        <v>2</v>
      </c>
      <c r="U23">
        <v>8</v>
      </c>
      <c r="V23">
        <v>10</v>
      </c>
      <c r="W23">
        <v>1</v>
      </c>
      <c r="X23">
        <v>2</v>
      </c>
      <c r="Y23">
        <v>0</v>
      </c>
      <c r="Z23">
        <v>5</v>
      </c>
      <c r="AA23">
        <v>4</v>
      </c>
      <c r="AB23">
        <v>10</v>
      </c>
      <c r="AC23">
        <v>5.9</v>
      </c>
      <c r="AD23">
        <v>-3</v>
      </c>
    </row>
    <row r="24" spans="1:30">
      <c r="A24" s="37">
        <v>22</v>
      </c>
      <c r="B24">
        <v>22</v>
      </c>
      <c r="C24" s="38">
        <v>43803</v>
      </c>
      <c r="D24" t="s">
        <v>720</v>
      </c>
      <c r="E24" t="s">
        <v>109</v>
      </c>
      <c r="G24" t="s">
        <v>117</v>
      </c>
      <c r="H24" t="s">
        <v>113</v>
      </c>
      <c r="I24">
        <v>1</v>
      </c>
      <c r="J24" s="40">
        <v>1.3583333333333334</v>
      </c>
      <c r="K24">
        <v>5</v>
      </c>
      <c r="L24">
        <v>8</v>
      </c>
      <c r="M24">
        <v>0.625</v>
      </c>
      <c r="N24">
        <v>0</v>
      </c>
      <c r="O24">
        <v>1</v>
      </c>
      <c r="P24">
        <v>0</v>
      </c>
      <c r="Q24">
        <v>6</v>
      </c>
      <c r="R24">
        <v>8</v>
      </c>
      <c r="S24">
        <v>0.75</v>
      </c>
      <c r="T24">
        <v>2</v>
      </c>
      <c r="U24">
        <v>11</v>
      </c>
      <c r="V24">
        <v>13</v>
      </c>
      <c r="W24">
        <v>0</v>
      </c>
      <c r="X24">
        <v>0</v>
      </c>
      <c r="Y24">
        <v>4</v>
      </c>
      <c r="Z24">
        <v>5</v>
      </c>
      <c r="AA24">
        <v>4</v>
      </c>
      <c r="AB24">
        <v>16</v>
      </c>
      <c r="AC24">
        <v>12.5</v>
      </c>
      <c r="AD24">
        <v>6</v>
      </c>
    </row>
    <row r="25" spans="1:30">
      <c r="A25" s="37">
        <v>23</v>
      </c>
      <c r="B25">
        <v>23</v>
      </c>
      <c r="C25" s="38">
        <v>43805</v>
      </c>
      <c r="D25" t="s">
        <v>721</v>
      </c>
      <c r="E25" t="s">
        <v>109</v>
      </c>
      <c r="G25" t="s">
        <v>12</v>
      </c>
      <c r="H25" t="s">
        <v>86</v>
      </c>
      <c r="I25">
        <v>1</v>
      </c>
      <c r="J25" s="40">
        <v>1.4569444444444446</v>
      </c>
      <c r="K25">
        <v>2</v>
      </c>
      <c r="L25">
        <v>5</v>
      </c>
      <c r="M25">
        <v>0.4</v>
      </c>
      <c r="N25">
        <v>0</v>
      </c>
      <c r="O25">
        <v>0</v>
      </c>
      <c r="Q25">
        <v>0</v>
      </c>
      <c r="R25">
        <v>0</v>
      </c>
      <c r="T25">
        <v>5</v>
      </c>
      <c r="U25">
        <v>7</v>
      </c>
      <c r="V25">
        <v>12</v>
      </c>
      <c r="W25">
        <v>2</v>
      </c>
      <c r="X25">
        <v>2</v>
      </c>
      <c r="Y25">
        <v>0</v>
      </c>
      <c r="Z25">
        <v>0</v>
      </c>
      <c r="AA25">
        <v>3</v>
      </c>
      <c r="AB25">
        <v>4</v>
      </c>
      <c r="AC25">
        <v>9.1</v>
      </c>
      <c r="AD25">
        <v>5</v>
      </c>
    </row>
    <row r="26" spans="1:30">
      <c r="A26" s="37">
        <v>24</v>
      </c>
      <c r="B26">
        <v>24</v>
      </c>
      <c r="C26" s="38">
        <v>43807</v>
      </c>
      <c r="D26" t="s">
        <v>722</v>
      </c>
      <c r="E26" t="s">
        <v>109</v>
      </c>
      <c r="F26" t="s">
        <v>2</v>
      </c>
      <c r="G26" t="s">
        <v>31</v>
      </c>
      <c r="H26" t="s">
        <v>49</v>
      </c>
      <c r="I26">
        <v>1</v>
      </c>
      <c r="J26" s="40">
        <v>1.66875</v>
      </c>
      <c r="K26">
        <v>2</v>
      </c>
      <c r="L26">
        <v>3</v>
      </c>
      <c r="M26">
        <v>0.66700000000000004</v>
      </c>
      <c r="N26">
        <v>0</v>
      </c>
      <c r="O26">
        <v>0</v>
      </c>
      <c r="Q26">
        <v>3</v>
      </c>
      <c r="R26">
        <v>4</v>
      </c>
      <c r="S26">
        <v>0.75</v>
      </c>
      <c r="T26">
        <v>1</v>
      </c>
      <c r="U26">
        <v>9</v>
      </c>
      <c r="V26">
        <v>10</v>
      </c>
      <c r="W26">
        <v>0</v>
      </c>
      <c r="X26">
        <v>1</v>
      </c>
      <c r="Y26">
        <v>0</v>
      </c>
      <c r="Z26">
        <v>0</v>
      </c>
      <c r="AA26">
        <v>5</v>
      </c>
      <c r="AB26">
        <v>7</v>
      </c>
      <c r="AC26">
        <v>7.7</v>
      </c>
      <c r="AD26">
        <v>13</v>
      </c>
    </row>
    <row r="27" spans="1:30">
      <c r="A27" s="37">
        <v>25</v>
      </c>
      <c r="B27">
        <v>25</v>
      </c>
      <c r="C27" s="38">
        <v>43808</v>
      </c>
      <c r="D27" t="s">
        <v>723</v>
      </c>
      <c r="E27" t="s">
        <v>109</v>
      </c>
      <c r="G27" t="s">
        <v>3</v>
      </c>
      <c r="H27" t="s">
        <v>156</v>
      </c>
      <c r="I27">
        <v>1</v>
      </c>
      <c r="J27" s="40">
        <v>1.0333333333333334</v>
      </c>
      <c r="K27">
        <v>5</v>
      </c>
      <c r="L27">
        <v>8</v>
      </c>
      <c r="M27">
        <v>0.625</v>
      </c>
      <c r="N27">
        <v>0</v>
      </c>
      <c r="O27">
        <v>0</v>
      </c>
      <c r="Q27">
        <v>4</v>
      </c>
      <c r="R27">
        <v>5</v>
      </c>
      <c r="S27">
        <v>0.8</v>
      </c>
      <c r="T27">
        <v>3</v>
      </c>
      <c r="U27">
        <v>4</v>
      </c>
      <c r="V27">
        <v>7</v>
      </c>
      <c r="W27">
        <v>3</v>
      </c>
      <c r="X27">
        <v>0</v>
      </c>
      <c r="Y27">
        <v>0</v>
      </c>
      <c r="Z27">
        <v>2</v>
      </c>
      <c r="AA27">
        <v>6</v>
      </c>
      <c r="AB27">
        <v>14</v>
      </c>
      <c r="AC27">
        <v>11</v>
      </c>
      <c r="AD27">
        <v>-15</v>
      </c>
    </row>
    <row r="28" spans="1:30">
      <c r="A28" s="37">
        <v>26</v>
      </c>
      <c r="B28">
        <v>26</v>
      </c>
      <c r="C28" s="38">
        <v>43810</v>
      </c>
      <c r="D28" t="s">
        <v>724</v>
      </c>
      <c r="E28" t="s">
        <v>109</v>
      </c>
      <c r="G28" t="s">
        <v>158</v>
      </c>
      <c r="H28" t="s">
        <v>725</v>
      </c>
      <c r="I28">
        <v>1</v>
      </c>
      <c r="J28" s="39">
        <v>0.9472222222222223</v>
      </c>
      <c r="K28">
        <v>5</v>
      </c>
      <c r="L28">
        <v>8</v>
      </c>
      <c r="M28">
        <v>0.625</v>
      </c>
      <c r="N28">
        <v>0</v>
      </c>
      <c r="O28">
        <v>0</v>
      </c>
      <c r="Q28">
        <v>1</v>
      </c>
      <c r="R28">
        <v>1</v>
      </c>
      <c r="S28">
        <v>1</v>
      </c>
      <c r="T28">
        <v>3</v>
      </c>
      <c r="U28">
        <v>7</v>
      </c>
      <c r="V28">
        <v>10</v>
      </c>
      <c r="W28">
        <v>1</v>
      </c>
      <c r="X28">
        <v>0</v>
      </c>
      <c r="Y28">
        <v>0</v>
      </c>
      <c r="Z28">
        <v>0</v>
      </c>
      <c r="AA28">
        <v>3</v>
      </c>
      <c r="AB28">
        <v>11</v>
      </c>
      <c r="AC28">
        <v>11.1</v>
      </c>
      <c r="AD28">
        <v>9</v>
      </c>
    </row>
    <row r="29" spans="1:30">
      <c r="A29" s="37">
        <v>27</v>
      </c>
      <c r="B29">
        <v>27</v>
      </c>
      <c r="C29" s="38">
        <v>43812</v>
      </c>
      <c r="D29" t="s">
        <v>726</v>
      </c>
      <c r="E29" t="s">
        <v>109</v>
      </c>
      <c r="G29" t="s">
        <v>25</v>
      </c>
      <c r="H29" t="s">
        <v>21</v>
      </c>
      <c r="I29">
        <v>1</v>
      </c>
      <c r="J29" s="39">
        <v>0.98263888888888884</v>
      </c>
      <c r="K29">
        <v>2</v>
      </c>
      <c r="L29">
        <v>6</v>
      </c>
      <c r="M29">
        <v>0.33300000000000002</v>
      </c>
      <c r="N29">
        <v>0</v>
      </c>
      <c r="O29">
        <v>1</v>
      </c>
      <c r="P29">
        <v>0</v>
      </c>
      <c r="Q29">
        <v>2</v>
      </c>
      <c r="R29">
        <v>2</v>
      </c>
      <c r="S29">
        <v>1</v>
      </c>
      <c r="T29">
        <v>3</v>
      </c>
      <c r="U29">
        <v>8</v>
      </c>
      <c r="V29">
        <v>11</v>
      </c>
      <c r="W29">
        <v>2</v>
      </c>
      <c r="X29">
        <v>3</v>
      </c>
      <c r="Y29">
        <v>0</v>
      </c>
      <c r="Z29">
        <v>1</v>
      </c>
      <c r="AA29">
        <v>3</v>
      </c>
      <c r="AB29">
        <v>6</v>
      </c>
      <c r="AC29">
        <v>9.3000000000000007</v>
      </c>
      <c r="AD29">
        <v>-17</v>
      </c>
    </row>
    <row r="30" spans="1:30">
      <c r="A30" s="37">
        <v>28</v>
      </c>
      <c r="B30">
        <v>28</v>
      </c>
      <c r="C30" s="38">
        <v>43813</v>
      </c>
      <c r="D30" t="s">
        <v>727</v>
      </c>
      <c r="E30" t="s">
        <v>109</v>
      </c>
      <c r="G30" t="s">
        <v>30</v>
      </c>
      <c r="H30" t="s">
        <v>40</v>
      </c>
      <c r="I30">
        <v>1</v>
      </c>
      <c r="J30" s="40">
        <v>1.5097222222222222</v>
      </c>
      <c r="K30">
        <v>6</v>
      </c>
      <c r="L30">
        <v>10</v>
      </c>
      <c r="M30">
        <v>0.6</v>
      </c>
      <c r="N30">
        <v>0</v>
      </c>
      <c r="O30">
        <v>0</v>
      </c>
      <c r="Q30">
        <v>2</v>
      </c>
      <c r="R30">
        <v>2</v>
      </c>
      <c r="S30">
        <v>1</v>
      </c>
      <c r="T30">
        <v>3</v>
      </c>
      <c r="U30">
        <v>4</v>
      </c>
      <c r="V30">
        <v>7</v>
      </c>
      <c r="W30">
        <v>1</v>
      </c>
      <c r="X30">
        <v>2</v>
      </c>
      <c r="Y30">
        <v>4</v>
      </c>
      <c r="Z30">
        <v>1</v>
      </c>
      <c r="AA30">
        <v>5</v>
      </c>
      <c r="AB30">
        <v>14</v>
      </c>
      <c r="AC30">
        <v>15.2</v>
      </c>
      <c r="AD30">
        <v>2</v>
      </c>
    </row>
    <row r="31" spans="1:30">
      <c r="A31" s="37">
        <v>29</v>
      </c>
      <c r="B31">
        <v>29</v>
      </c>
      <c r="C31" s="38">
        <v>43815</v>
      </c>
      <c r="D31" t="s">
        <v>728</v>
      </c>
      <c r="E31" t="s">
        <v>109</v>
      </c>
      <c r="F31" t="s">
        <v>2</v>
      </c>
      <c r="G31" t="s">
        <v>18</v>
      </c>
      <c r="H31" t="s">
        <v>10</v>
      </c>
      <c r="I31">
        <v>1</v>
      </c>
      <c r="J31" s="40">
        <v>1.5694444444444444</v>
      </c>
      <c r="K31">
        <v>5</v>
      </c>
      <c r="L31">
        <v>10</v>
      </c>
      <c r="M31">
        <v>0.5</v>
      </c>
      <c r="N31">
        <v>0</v>
      </c>
      <c r="O31">
        <v>1</v>
      </c>
      <c r="P31">
        <v>0</v>
      </c>
      <c r="Q31">
        <v>2</v>
      </c>
      <c r="R31">
        <v>4</v>
      </c>
      <c r="S31">
        <v>0.5</v>
      </c>
      <c r="T31">
        <v>2</v>
      </c>
      <c r="U31">
        <v>7</v>
      </c>
      <c r="V31">
        <v>9</v>
      </c>
      <c r="W31">
        <v>2</v>
      </c>
      <c r="X31">
        <v>1</v>
      </c>
      <c r="Y31">
        <v>2</v>
      </c>
      <c r="Z31">
        <v>3</v>
      </c>
      <c r="AA31">
        <v>2</v>
      </c>
      <c r="AB31">
        <v>12</v>
      </c>
      <c r="AC31">
        <v>9.6999999999999993</v>
      </c>
      <c r="AD31">
        <v>-2</v>
      </c>
    </row>
    <row r="32" spans="1:30">
      <c r="A32" s="37">
        <v>30</v>
      </c>
      <c r="B32">
        <v>30</v>
      </c>
      <c r="C32" s="38">
        <v>43817</v>
      </c>
      <c r="D32" t="s">
        <v>729</v>
      </c>
      <c r="E32" t="s">
        <v>109</v>
      </c>
      <c r="F32" t="s">
        <v>2</v>
      </c>
      <c r="G32" t="s">
        <v>148</v>
      </c>
      <c r="H32" t="s">
        <v>208</v>
      </c>
      <c r="I32">
        <v>1</v>
      </c>
      <c r="J32" s="40">
        <v>1.6125</v>
      </c>
      <c r="K32">
        <v>3</v>
      </c>
      <c r="L32">
        <v>8</v>
      </c>
      <c r="M32">
        <v>0.375</v>
      </c>
      <c r="N32">
        <v>0</v>
      </c>
      <c r="O32">
        <v>0</v>
      </c>
      <c r="Q32">
        <v>3</v>
      </c>
      <c r="R32">
        <v>4</v>
      </c>
      <c r="S32">
        <v>0.75</v>
      </c>
      <c r="T32">
        <v>3</v>
      </c>
      <c r="U32">
        <v>6</v>
      </c>
      <c r="V32">
        <v>9</v>
      </c>
      <c r="W32">
        <v>2</v>
      </c>
      <c r="X32">
        <v>1</v>
      </c>
      <c r="Y32">
        <v>3</v>
      </c>
      <c r="Z32">
        <v>2</v>
      </c>
      <c r="AA32">
        <v>4</v>
      </c>
      <c r="AB32">
        <v>9</v>
      </c>
      <c r="AC32">
        <v>9</v>
      </c>
      <c r="AD32">
        <v>3</v>
      </c>
    </row>
    <row r="33" spans="1:30">
      <c r="A33" s="37">
        <v>31</v>
      </c>
      <c r="B33">
        <v>31</v>
      </c>
      <c r="C33" s="38">
        <v>43820</v>
      </c>
      <c r="D33" t="s">
        <v>730</v>
      </c>
      <c r="E33" t="s">
        <v>109</v>
      </c>
      <c r="F33" t="s">
        <v>2</v>
      </c>
      <c r="G33" t="s">
        <v>85</v>
      </c>
      <c r="H33" t="s">
        <v>98</v>
      </c>
      <c r="I33">
        <v>1</v>
      </c>
      <c r="J33" s="40">
        <v>1.2347222222222223</v>
      </c>
      <c r="K33">
        <v>4</v>
      </c>
      <c r="L33">
        <v>8</v>
      </c>
      <c r="M33">
        <v>0.5</v>
      </c>
      <c r="N33">
        <v>1</v>
      </c>
      <c r="O33">
        <v>1</v>
      </c>
      <c r="P33">
        <v>1</v>
      </c>
      <c r="Q33">
        <v>3</v>
      </c>
      <c r="R33">
        <v>3</v>
      </c>
      <c r="S33">
        <v>1</v>
      </c>
      <c r="T33">
        <v>4</v>
      </c>
      <c r="U33">
        <v>8</v>
      </c>
      <c r="V33">
        <v>12</v>
      </c>
      <c r="W33">
        <v>1</v>
      </c>
      <c r="X33">
        <v>0</v>
      </c>
      <c r="Y33">
        <v>0</v>
      </c>
      <c r="Z33">
        <v>3</v>
      </c>
      <c r="AA33">
        <v>4</v>
      </c>
      <c r="AB33">
        <v>12</v>
      </c>
      <c r="AC33">
        <v>9.3000000000000007</v>
      </c>
      <c r="AD33">
        <v>23</v>
      </c>
    </row>
    <row r="34" spans="1:30">
      <c r="A34" s="37">
        <v>32</v>
      </c>
      <c r="B34">
        <v>32</v>
      </c>
      <c r="C34" s="38">
        <v>43822</v>
      </c>
      <c r="D34" t="s">
        <v>731</v>
      </c>
      <c r="E34" t="s">
        <v>109</v>
      </c>
      <c r="F34" t="s">
        <v>2</v>
      </c>
      <c r="G34" t="s">
        <v>92</v>
      </c>
      <c r="H34" t="s">
        <v>4</v>
      </c>
      <c r="I34">
        <v>1</v>
      </c>
      <c r="J34" s="40">
        <v>1.1659722222222222</v>
      </c>
      <c r="K34">
        <v>3</v>
      </c>
      <c r="L34">
        <v>8</v>
      </c>
      <c r="M34">
        <v>0.375</v>
      </c>
      <c r="N34">
        <v>0</v>
      </c>
      <c r="O34">
        <v>1</v>
      </c>
      <c r="P34">
        <v>0</v>
      </c>
      <c r="Q34">
        <v>0</v>
      </c>
      <c r="R34">
        <v>0</v>
      </c>
      <c r="T34">
        <v>3</v>
      </c>
      <c r="U34">
        <v>7</v>
      </c>
      <c r="V34">
        <v>10</v>
      </c>
      <c r="W34">
        <v>0</v>
      </c>
      <c r="X34">
        <v>0</v>
      </c>
      <c r="Y34">
        <v>0</v>
      </c>
      <c r="Z34">
        <v>2</v>
      </c>
      <c r="AA34">
        <v>4</v>
      </c>
      <c r="AB34">
        <v>6</v>
      </c>
      <c r="AC34">
        <v>2.2000000000000002</v>
      </c>
      <c r="AD34">
        <v>-6</v>
      </c>
    </row>
    <row r="35" spans="1:30">
      <c r="A35" s="37">
        <v>33</v>
      </c>
      <c r="B35">
        <v>33</v>
      </c>
      <c r="C35" s="38">
        <v>43827</v>
      </c>
      <c r="D35" t="s">
        <v>732</v>
      </c>
      <c r="E35" t="s">
        <v>109</v>
      </c>
      <c r="G35" t="s">
        <v>158</v>
      </c>
      <c r="H35" t="s">
        <v>733</v>
      </c>
      <c r="I35">
        <v>1</v>
      </c>
      <c r="J35" s="40">
        <v>1.08125</v>
      </c>
      <c r="K35">
        <v>4</v>
      </c>
      <c r="L35">
        <v>8</v>
      </c>
      <c r="M35">
        <v>0.5</v>
      </c>
      <c r="N35">
        <v>2</v>
      </c>
      <c r="O35">
        <v>3</v>
      </c>
      <c r="P35">
        <v>0.66700000000000004</v>
      </c>
      <c r="Q35">
        <v>3</v>
      </c>
      <c r="R35">
        <v>4</v>
      </c>
      <c r="S35">
        <v>0.75</v>
      </c>
      <c r="T35">
        <v>3</v>
      </c>
      <c r="U35">
        <v>5</v>
      </c>
      <c r="V35">
        <v>8</v>
      </c>
      <c r="W35">
        <v>4</v>
      </c>
      <c r="X35">
        <v>0</v>
      </c>
      <c r="Y35">
        <v>0</v>
      </c>
      <c r="Z35">
        <v>2</v>
      </c>
      <c r="AA35">
        <v>2</v>
      </c>
      <c r="AB35">
        <v>13</v>
      </c>
      <c r="AC35">
        <v>12.2</v>
      </c>
      <c r="AD35">
        <v>24</v>
      </c>
    </row>
    <row r="36" spans="1:30">
      <c r="A36" s="37">
        <v>34</v>
      </c>
      <c r="B36">
        <v>34</v>
      </c>
      <c r="C36" s="38">
        <v>43829</v>
      </c>
      <c r="D36" t="s">
        <v>734</v>
      </c>
      <c r="E36" t="s">
        <v>109</v>
      </c>
      <c r="G36" t="s">
        <v>88</v>
      </c>
      <c r="H36" t="s">
        <v>80</v>
      </c>
      <c r="I36">
        <v>1</v>
      </c>
      <c r="J36" s="40">
        <v>1.1805555555555556</v>
      </c>
      <c r="K36">
        <v>5</v>
      </c>
      <c r="L36">
        <v>9</v>
      </c>
      <c r="M36">
        <v>0.55600000000000005</v>
      </c>
      <c r="N36">
        <v>0</v>
      </c>
      <c r="O36">
        <v>2</v>
      </c>
      <c r="P36">
        <v>0</v>
      </c>
      <c r="Q36">
        <v>0</v>
      </c>
      <c r="R36">
        <v>0</v>
      </c>
      <c r="T36">
        <v>5</v>
      </c>
      <c r="U36">
        <v>6</v>
      </c>
      <c r="V36">
        <v>11</v>
      </c>
      <c r="W36">
        <v>1</v>
      </c>
      <c r="X36">
        <v>1</v>
      </c>
      <c r="Y36">
        <v>1</v>
      </c>
      <c r="Z36">
        <v>2</v>
      </c>
      <c r="AA36">
        <v>3</v>
      </c>
      <c r="AB36">
        <v>10</v>
      </c>
      <c r="AC36">
        <v>10.199999999999999</v>
      </c>
      <c r="AD36">
        <v>-16</v>
      </c>
    </row>
    <row r="37" spans="1:30">
      <c r="A37" s="37">
        <v>35</v>
      </c>
      <c r="B37">
        <v>35</v>
      </c>
      <c r="C37" s="38">
        <v>43832</v>
      </c>
      <c r="D37" t="s">
        <v>735</v>
      </c>
      <c r="E37" t="s">
        <v>109</v>
      </c>
      <c r="G37" t="s">
        <v>42</v>
      </c>
      <c r="H37" t="s">
        <v>47</v>
      </c>
      <c r="I37">
        <v>1</v>
      </c>
      <c r="J37" s="40">
        <v>1.4965277777777777</v>
      </c>
      <c r="K37">
        <v>7</v>
      </c>
      <c r="L37">
        <v>12</v>
      </c>
      <c r="M37">
        <v>0.58299999999999996</v>
      </c>
      <c r="N37">
        <v>1</v>
      </c>
      <c r="O37">
        <v>2</v>
      </c>
      <c r="P37">
        <v>0.5</v>
      </c>
      <c r="Q37">
        <v>3</v>
      </c>
      <c r="R37">
        <v>4</v>
      </c>
      <c r="S37">
        <v>0.75</v>
      </c>
      <c r="T37">
        <v>6</v>
      </c>
      <c r="U37">
        <v>7</v>
      </c>
      <c r="V37">
        <v>13</v>
      </c>
      <c r="W37">
        <v>4</v>
      </c>
      <c r="X37">
        <v>0</v>
      </c>
      <c r="Y37">
        <v>0</v>
      </c>
      <c r="Z37">
        <v>4</v>
      </c>
      <c r="AA37">
        <v>3</v>
      </c>
      <c r="AB37">
        <v>18</v>
      </c>
      <c r="AC37">
        <v>15.9</v>
      </c>
      <c r="AD37">
        <v>9</v>
      </c>
    </row>
    <row r="38" spans="1:30">
      <c r="A38" s="37">
        <v>36</v>
      </c>
      <c r="B38">
        <v>36</v>
      </c>
      <c r="C38" s="38">
        <v>43834</v>
      </c>
      <c r="D38" t="s">
        <v>736</v>
      </c>
      <c r="E38" t="s">
        <v>109</v>
      </c>
      <c r="G38" t="s">
        <v>112</v>
      </c>
      <c r="H38" t="s">
        <v>7</v>
      </c>
      <c r="I38">
        <v>1</v>
      </c>
      <c r="J38" s="40">
        <v>1.48125</v>
      </c>
      <c r="K38">
        <v>3</v>
      </c>
      <c r="L38">
        <v>9</v>
      </c>
      <c r="M38">
        <v>0.33300000000000002</v>
      </c>
      <c r="N38">
        <v>0</v>
      </c>
      <c r="O38">
        <v>2</v>
      </c>
      <c r="P38">
        <v>0</v>
      </c>
      <c r="Q38">
        <v>5</v>
      </c>
      <c r="R38">
        <v>5</v>
      </c>
      <c r="S38">
        <v>1</v>
      </c>
      <c r="T38">
        <v>4</v>
      </c>
      <c r="U38">
        <v>10</v>
      </c>
      <c r="V38">
        <v>14</v>
      </c>
      <c r="W38">
        <v>2</v>
      </c>
      <c r="X38">
        <v>3</v>
      </c>
      <c r="Y38">
        <v>2</v>
      </c>
      <c r="Z38">
        <v>2</v>
      </c>
      <c r="AA38">
        <v>4</v>
      </c>
      <c r="AB38">
        <v>11</v>
      </c>
      <c r="AC38">
        <v>13.9</v>
      </c>
      <c r="AD38">
        <v>-9</v>
      </c>
    </row>
    <row r="39" spans="1:30">
      <c r="A39" s="37">
        <v>37</v>
      </c>
      <c r="B39">
        <v>37</v>
      </c>
      <c r="C39" s="38">
        <v>43836</v>
      </c>
      <c r="D39" t="s">
        <v>737</v>
      </c>
      <c r="E39" t="s">
        <v>109</v>
      </c>
      <c r="F39" t="s">
        <v>2</v>
      </c>
      <c r="G39" t="s">
        <v>6</v>
      </c>
      <c r="H39" t="s">
        <v>4</v>
      </c>
      <c r="I39">
        <v>1</v>
      </c>
      <c r="J39" s="39">
        <v>0.73958333333333337</v>
      </c>
      <c r="K39">
        <v>2</v>
      </c>
      <c r="L39">
        <v>7</v>
      </c>
      <c r="M39">
        <v>0.28599999999999998</v>
      </c>
      <c r="N39">
        <v>0</v>
      </c>
      <c r="O39">
        <v>0</v>
      </c>
      <c r="Q39">
        <v>2</v>
      </c>
      <c r="R39">
        <v>2</v>
      </c>
      <c r="S39">
        <v>1</v>
      </c>
      <c r="T39">
        <v>3</v>
      </c>
      <c r="U39">
        <v>3</v>
      </c>
      <c r="V39">
        <v>6</v>
      </c>
      <c r="W39">
        <v>0</v>
      </c>
      <c r="X39">
        <v>1</v>
      </c>
      <c r="Y39">
        <v>1</v>
      </c>
      <c r="Z39">
        <v>2</v>
      </c>
      <c r="AA39">
        <v>2</v>
      </c>
      <c r="AB39">
        <v>6</v>
      </c>
      <c r="AC39">
        <v>3.8</v>
      </c>
      <c r="AD39">
        <v>-5</v>
      </c>
    </row>
    <row r="40" spans="1:30">
      <c r="A40" s="37">
        <v>60</v>
      </c>
      <c r="B40">
        <v>38</v>
      </c>
      <c r="C40" s="38">
        <v>43890</v>
      </c>
      <c r="D40" t="s">
        <v>738</v>
      </c>
      <c r="E40" t="s">
        <v>109</v>
      </c>
      <c r="F40" t="s">
        <v>2</v>
      </c>
      <c r="G40" t="s">
        <v>111</v>
      </c>
      <c r="H40" t="s">
        <v>21</v>
      </c>
      <c r="I40">
        <v>1</v>
      </c>
      <c r="J40" s="39">
        <v>0.75763888888888886</v>
      </c>
      <c r="K40">
        <v>1</v>
      </c>
      <c r="L40">
        <v>5</v>
      </c>
      <c r="M40">
        <v>0.2</v>
      </c>
      <c r="N40">
        <v>0</v>
      </c>
      <c r="O40">
        <v>0</v>
      </c>
      <c r="Q40">
        <v>4</v>
      </c>
      <c r="R40">
        <v>6</v>
      </c>
      <c r="S40">
        <v>0.66700000000000004</v>
      </c>
      <c r="T40">
        <v>2</v>
      </c>
      <c r="U40">
        <v>7</v>
      </c>
      <c r="V40">
        <v>9</v>
      </c>
      <c r="W40">
        <v>2</v>
      </c>
      <c r="X40">
        <v>0</v>
      </c>
      <c r="Y40">
        <v>1</v>
      </c>
      <c r="Z40">
        <v>0</v>
      </c>
      <c r="AA40">
        <v>3</v>
      </c>
      <c r="AB40">
        <v>6</v>
      </c>
      <c r="AC40">
        <v>6.5</v>
      </c>
      <c r="AD40">
        <v>-15</v>
      </c>
    </row>
    <row r="41" spans="1:30">
      <c r="A41" s="37">
        <v>61</v>
      </c>
      <c r="B41">
        <v>39</v>
      </c>
      <c r="C41" s="38">
        <v>43892</v>
      </c>
      <c r="D41" t="s">
        <v>739</v>
      </c>
      <c r="E41" t="s">
        <v>109</v>
      </c>
      <c r="G41" t="s">
        <v>6</v>
      </c>
      <c r="H41" t="s">
        <v>106</v>
      </c>
      <c r="I41">
        <v>1</v>
      </c>
      <c r="J41" s="39">
        <v>0.95833333333333337</v>
      </c>
      <c r="K41">
        <v>2</v>
      </c>
      <c r="L41">
        <v>5</v>
      </c>
      <c r="M41">
        <v>0.4</v>
      </c>
      <c r="N41">
        <v>0</v>
      </c>
      <c r="O41">
        <v>0</v>
      </c>
      <c r="Q41">
        <v>3</v>
      </c>
      <c r="R41">
        <v>5</v>
      </c>
      <c r="S41">
        <v>0.6</v>
      </c>
      <c r="T41">
        <v>1</v>
      </c>
      <c r="U41">
        <v>5</v>
      </c>
      <c r="V41">
        <v>6</v>
      </c>
      <c r="W41">
        <v>1</v>
      </c>
      <c r="X41">
        <v>0</v>
      </c>
      <c r="Y41">
        <v>1</v>
      </c>
      <c r="Z41">
        <v>2</v>
      </c>
      <c r="AA41">
        <v>2</v>
      </c>
      <c r="AB41">
        <v>7</v>
      </c>
      <c r="AC41">
        <v>4.3</v>
      </c>
      <c r="AD41">
        <v>1</v>
      </c>
    </row>
    <row r="42" spans="1:30">
      <c r="A42" s="37">
        <v>62</v>
      </c>
      <c r="B42">
        <v>40</v>
      </c>
      <c r="C42" s="38">
        <v>43894</v>
      </c>
      <c r="D42" t="s">
        <v>740</v>
      </c>
      <c r="E42" t="s">
        <v>109</v>
      </c>
      <c r="F42" t="s">
        <v>2</v>
      </c>
      <c r="G42" t="s">
        <v>94</v>
      </c>
      <c r="H42" t="s">
        <v>7</v>
      </c>
      <c r="I42">
        <v>1</v>
      </c>
      <c r="J42" s="40">
        <v>1.0409722222222222</v>
      </c>
      <c r="K42">
        <v>3</v>
      </c>
      <c r="L42">
        <v>6</v>
      </c>
      <c r="M42">
        <v>0.5</v>
      </c>
      <c r="N42">
        <v>0</v>
      </c>
      <c r="O42">
        <v>0</v>
      </c>
      <c r="Q42">
        <v>0</v>
      </c>
      <c r="R42">
        <v>0</v>
      </c>
      <c r="T42">
        <v>3</v>
      </c>
      <c r="U42">
        <v>6</v>
      </c>
      <c r="V42">
        <v>9</v>
      </c>
      <c r="W42">
        <v>1</v>
      </c>
      <c r="X42">
        <v>1</v>
      </c>
      <c r="Y42">
        <v>1</v>
      </c>
      <c r="Z42">
        <v>1</v>
      </c>
      <c r="AA42">
        <v>2</v>
      </c>
      <c r="AB42">
        <v>6</v>
      </c>
      <c r="AC42">
        <v>7.5</v>
      </c>
      <c r="AD42">
        <v>-14</v>
      </c>
    </row>
    <row r="43" spans="1:30">
      <c r="A43" s="37">
        <v>63</v>
      </c>
      <c r="B43">
        <v>41</v>
      </c>
      <c r="C43" s="38">
        <v>43896</v>
      </c>
      <c r="D43" t="s">
        <v>741</v>
      </c>
      <c r="E43" t="s">
        <v>109</v>
      </c>
      <c r="G43" t="s">
        <v>100</v>
      </c>
      <c r="H43" t="s">
        <v>28</v>
      </c>
      <c r="I43">
        <v>1</v>
      </c>
      <c r="J43" s="40">
        <v>1.0930555555555557</v>
      </c>
      <c r="K43">
        <v>2</v>
      </c>
      <c r="L43">
        <v>4</v>
      </c>
      <c r="M43">
        <v>0.5</v>
      </c>
      <c r="N43">
        <v>0</v>
      </c>
      <c r="O43">
        <v>1</v>
      </c>
      <c r="P43">
        <v>0</v>
      </c>
      <c r="Q43">
        <v>4</v>
      </c>
      <c r="R43">
        <v>4</v>
      </c>
      <c r="S43">
        <v>1</v>
      </c>
      <c r="T43">
        <v>2</v>
      </c>
      <c r="U43">
        <v>4</v>
      </c>
      <c r="V43">
        <v>6</v>
      </c>
      <c r="W43">
        <v>1</v>
      </c>
      <c r="X43">
        <v>0</v>
      </c>
      <c r="Y43">
        <v>0</v>
      </c>
      <c r="Z43">
        <v>4</v>
      </c>
      <c r="AA43">
        <v>5</v>
      </c>
      <c r="AB43">
        <v>8</v>
      </c>
      <c r="AC43">
        <v>3.3</v>
      </c>
      <c r="AD43">
        <v>-8</v>
      </c>
    </row>
    <row r="44" spans="1:30">
      <c r="A44" s="37">
        <v>64</v>
      </c>
      <c r="B44">
        <v>42</v>
      </c>
      <c r="C44" s="38">
        <v>43898</v>
      </c>
      <c r="D44" t="s">
        <v>742</v>
      </c>
      <c r="E44" t="s">
        <v>109</v>
      </c>
      <c r="F44" t="s">
        <v>2</v>
      </c>
      <c r="G44" t="s">
        <v>20</v>
      </c>
      <c r="H44" t="s">
        <v>10</v>
      </c>
      <c r="I44">
        <v>1</v>
      </c>
      <c r="J44" s="40">
        <v>1.1812500000000001</v>
      </c>
      <c r="K44">
        <v>2</v>
      </c>
      <c r="L44">
        <v>5</v>
      </c>
      <c r="M44">
        <v>0.4</v>
      </c>
      <c r="N44">
        <v>0</v>
      </c>
      <c r="O44">
        <v>0</v>
      </c>
      <c r="Q44">
        <v>3</v>
      </c>
      <c r="R44">
        <v>4</v>
      </c>
      <c r="S44">
        <v>0.75</v>
      </c>
      <c r="T44">
        <v>0</v>
      </c>
      <c r="U44">
        <v>3</v>
      </c>
      <c r="V44">
        <v>3</v>
      </c>
      <c r="W44">
        <v>1</v>
      </c>
      <c r="X44">
        <v>0</v>
      </c>
      <c r="Y44">
        <v>0</v>
      </c>
      <c r="Z44">
        <v>1</v>
      </c>
      <c r="AA44">
        <v>3</v>
      </c>
      <c r="AB44">
        <v>7</v>
      </c>
      <c r="AC44">
        <v>3.3</v>
      </c>
      <c r="AD44">
        <v>-12</v>
      </c>
    </row>
    <row r="45" spans="1:30">
      <c r="A45" s="37">
        <v>65</v>
      </c>
      <c r="B45">
        <v>43</v>
      </c>
      <c r="C45" s="38">
        <v>43900</v>
      </c>
      <c r="D45" t="s">
        <v>743</v>
      </c>
      <c r="E45" t="s">
        <v>109</v>
      </c>
      <c r="G45" t="s">
        <v>124</v>
      </c>
      <c r="H45" t="s">
        <v>26</v>
      </c>
      <c r="I45">
        <v>1</v>
      </c>
      <c r="J45" s="40">
        <v>1.1055555555555556</v>
      </c>
      <c r="K45">
        <v>7</v>
      </c>
      <c r="L45">
        <v>9</v>
      </c>
      <c r="M45">
        <v>0.77800000000000002</v>
      </c>
      <c r="N45">
        <v>0</v>
      </c>
      <c r="O45">
        <v>0</v>
      </c>
      <c r="Q45">
        <v>3</v>
      </c>
      <c r="R45">
        <v>4</v>
      </c>
      <c r="S45">
        <v>0.75</v>
      </c>
      <c r="T45">
        <v>1</v>
      </c>
      <c r="U45">
        <v>5</v>
      </c>
      <c r="V45">
        <v>6</v>
      </c>
      <c r="W45">
        <v>1</v>
      </c>
      <c r="X45">
        <v>2</v>
      </c>
      <c r="Y45">
        <v>0</v>
      </c>
      <c r="Z45">
        <v>2</v>
      </c>
      <c r="AA45">
        <v>5</v>
      </c>
      <c r="AB45">
        <v>17</v>
      </c>
      <c r="AC45">
        <v>14</v>
      </c>
      <c r="AD45">
        <v>-6</v>
      </c>
    </row>
    <row r="46" spans="1:30">
      <c r="M46">
        <f>_xlfn.VAR.P(M2:M45)</f>
        <v>2.6652418604651323E-2</v>
      </c>
      <c r="N46">
        <f>_xlfn.VAR.P(N2:N45)</f>
        <v>0.16657652785289345</v>
      </c>
      <c r="S46">
        <f>_xlfn.VAR.P(S2:S45)</f>
        <v>6.779686033950591E-2</v>
      </c>
      <c r="V46">
        <f t="shared" ref="V46:Z46" si="0">_xlfn.VAR.P(V2:V45)</f>
        <v>8.6154678204434827</v>
      </c>
      <c r="W46">
        <f t="shared" si="0"/>
        <v>1.1281773931855057</v>
      </c>
      <c r="X46">
        <f t="shared" si="0"/>
        <v>0.82963764196863166</v>
      </c>
      <c r="Y46">
        <f t="shared" si="0"/>
        <v>1.2525689561925366</v>
      </c>
      <c r="Z46">
        <f t="shared" si="0"/>
        <v>1.5219037317468902</v>
      </c>
      <c r="AB46">
        <f>_xlfn.VAR.P(AB2:AB45)</f>
        <v>20.702001081665767</v>
      </c>
    </row>
    <row r="47" spans="1:30">
      <c r="M47">
        <f>_xlfn.STDEV.P(M2:M45)</f>
        <v>0.16325568475447133</v>
      </c>
      <c r="N47">
        <f>_xlfn.STDEV.P(N2:N45)</f>
        <v>0.40813787848335453</v>
      </c>
      <c r="S47">
        <f>_xlfn.STDEV.P(S2:S45)</f>
        <v>0.2603783023592901</v>
      </c>
      <c r="V47">
        <f t="shared" ref="V47:Z47" si="1">_xlfn.STDEV.P(V2:V45)</f>
        <v>2.9352117164599019</v>
      </c>
      <c r="W47">
        <f t="shared" si="1"/>
        <v>1.0621569531785335</v>
      </c>
      <c r="X47">
        <f t="shared" si="1"/>
        <v>0.91084446639842509</v>
      </c>
      <c r="Y47">
        <f t="shared" si="1"/>
        <v>1.1191822712107875</v>
      </c>
      <c r="Z47">
        <f t="shared" si="1"/>
        <v>1.2336546241744042</v>
      </c>
      <c r="AB47">
        <f>_xlfn.STDEV.P(AB2:AB45)</f>
        <v>4.5499451734791014</v>
      </c>
    </row>
    <row r="48" spans="1:30">
      <c r="M48">
        <f>AVERAGE(M2:M45)</f>
        <v>0.53099999999999992</v>
      </c>
      <c r="N48">
        <f>AVERAGE(N2:N45)</f>
        <v>0.13953488372093023</v>
      </c>
      <c r="S48">
        <f>AVERAGE(S2:S45)</f>
        <v>0.75297222222222238</v>
      </c>
      <c r="V48">
        <f t="shared" ref="V48:Z48" si="2">AVERAGE(V2:V45)</f>
        <v>9.4186046511627914</v>
      </c>
      <c r="W48">
        <f t="shared" si="2"/>
        <v>1.1860465116279071</v>
      </c>
      <c r="X48">
        <f t="shared" si="2"/>
        <v>0.76744186046511631</v>
      </c>
      <c r="Y48">
        <f t="shared" si="2"/>
        <v>0.83720930232558144</v>
      </c>
      <c r="Z48">
        <f t="shared" si="2"/>
        <v>1.6744186046511629</v>
      </c>
      <c r="AB48">
        <f>AVERAGE(AB2:AB45)</f>
        <v>11.255813953488373</v>
      </c>
    </row>
    <row r="49" spans="13:28">
      <c r="M49">
        <f>M47/M48</f>
        <v>0.30744950047923042</v>
      </c>
      <c r="N49">
        <f>N47/N48</f>
        <v>2.9249881291307074</v>
      </c>
      <c r="S49">
        <f>S47/S48</f>
        <v>0.34580067454659097</v>
      </c>
      <c r="V49">
        <f t="shared" ref="V49:Z49" si="3">V47/V48</f>
        <v>0.31163976248833525</v>
      </c>
      <c r="W49">
        <f t="shared" si="3"/>
        <v>0.89554409777797916</v>
      </c>
      <c r="X49">
        <f t="shared" si="3"/>
        <v>1.1868579410646145</v>
      </c>
      <c r="Y49">
        <f t="shared" si="3"/>
        <v>1.3368010461684405</v>
      </c>
      <c r="Z49">
        <f t="shared" si="3"/>
        <v>0.73676595610415807</v>
      </c>
      <c r="AB49">
        <f>AB47/AB48</f>
        <v>0.40423066623884579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818E-B3FC-4F56-BC69-0A2DAD8B3DE4}">
  <dimension ref="A1:AD77"/>
  <sheetViews>
    <sheetView topLeftCell="A23" workbookViewId="0">
      <selection activeCell="AB76" sqref="AB76"/>
    </sheetView>
  </sheetViews>
  <sheetFormatPr defaultRowHeight="14.5"/>
  <sheetData>
    <row r="1" spans="1:30">
      <c r="A1" t="s">
        <v>51</v>
      </c>
      <c r="B1" t="s">
        <v>52</v>
      </c>
      <c r="C1" t="s">
        <v>53</v>
      </c>
      <c r="D1" t="s">
        <v>54</v>
      </c>
      <c r="E1" t="s">
        <v>55</v>
      </c>
      <c r="G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</row>
    <row r="2" spans="1:30">
      <c r="A2">
        <v>1</v>
      </c>
      <c r="B2">
        <v>1</v>
      </c>
      <c r="C2" s="38">
        <v>43761</v>
      </c>
      <c r="D2" t="s">
        <v>536</v>
      </c>
      <c r="E2" t="s">
        <v>90</v>
      </c>
      <c r="G2" t="s">
        <v>112</v>
      </c>
      <c r="H2" t="s">
        <v>125</v>
      </c>
      <c r="I2">
        <v>1</v>
      </c>
      <c r="J2" s="40">
        <v>1.5673611111111112</v>
      </c>
      <c r="K2">
        <v>6</v>
      </c>
      <c r="L2">
        <v>11</v>
      </c>
      <c r="M2">
        <v>0.54500000000000004</v>
      </c>
      <c r="N2">
        <v>2</v>
      </c>
      <c r="O2">
        <v>5</v>
      </c>
      <c r="P2">
        <v>0.4</v>
      </c>
      <c r="Q2">
        <v>1</v>
      </c>
      <c r="R2">
        <v>2</v>
      </c>
      <c r="S2">
        <v>0.5</v>
      </c>
      <c r="T2">
        <v>1</v>
      </c>
      <c r="U2">
        <v>14</v>
      </c>
      <c r="V2">
        <v>15</v>
      </c>
      <c r="W2">
        <v>4</v>
      </c>
      <c r="X2">
        <v>2</v>
      </c>
      <c r="Y2">
        <v>0</v>
      </c>
      <c r="Z2">
        <v>4</v>
      </c>
      <c r="AA2">
        <v>3</v>
      </c>
      <c r="AB2">
        <v>15</v>
      </c>
      <c r="AC2">
        <v>13.8</v>
      </c>
      <c r="AD2">
        <v>16</v>
      </c>
    </row>
    <row r="3" spans="1:30">
      <c r="A3">
        <v>2</v>
      </c>
      <c r="B3">
        <v>2</v>
      </c>
      <c r="C3" s="38">
        <v>43764</v>
      </c>
      <c r="D3" t="s">
        <v>537</v>
      </c>
      <c r="E3" t="s">
        <v>90</v>
      </c>
      <c r="F3" t="s">
        <v>2</v>
      </c>
      <c r="G3" t="s">
        <v>85</v>
      </c>
      <c r="H3" t="s">
        <v>114</v>
      </c>
      <c r="I3">
        <v>1</v>
      </c>
      <c r="J3" s="40">
        <v>1.4749999999999999</v>
      </c>
      <c r="K3">
        <v>10</v>
      </c>
      <c r="L3">
        <v>15</v>
      </c>
      <c r="M3">
        <v>0.66700000000000004</v>
      </c>
      <c r="N3">
        <v>4</v>
      </c>
      <c r="O3">
        <v>6</v>
      </c>
      <c r="P3">
        <v>0.66700000000000004</v>
      </c>
      <c r="Q3">
        <v>5</v>
      </c>
      <c r="R3">
        <v>6</v>
      </c>
      <c r="S3">
        <v>0.83299999999999996</v>
      </c>
      <c r="T3">
        <v>0</v>
      </c>
      <c r="U3">
        <v>7</v>
      </c>
      <c r="V3">
        <v>7</v>
      </c>
      <c r="W3">
        <v>1</v>
      </c>
      <c r="X3">
        <v>2</v>
      </c>
      <c r="Y3">
        <v>0</v>
      </c>
      <c r="Z3">
        <v>3</v>
      </c>
      <c r="AA3">
        <v>5</v>
      </c>
      <c r="AB3">
        <v>29</v>
      </c>
      <c r="AC3">
        <v>21.9</v>
      </c>
      <c r="AD3">
        <v>-2</v>
      </c>
    </row>
    <row r="4" spans="1:30">
      <c r="A4">
        <v>3</v>
      </c>
      <c r="B4">
        <v>3</v>
      </c>
      <c r="C4" s="38">
        <v>43766</v>
      </c>
      <c r="D4" t="s">
        <v>538</v>
      </c>
      <c r="E4" t="s">
        <v>90</v>
      </c>
      <c r="F4" t="s">
        <v>2</v>
      </c>
      <c r="G4" t="s">
        <v>158</v>
      </c>
      <c r="H4" t="s">
        <v>106</v>
      </c>
      <c r="I4">
        <v>1</v>
      </c>
      <c r="J4" s="40">
        <v>1.6187500000000001</v>
      </c>
      <c r="K4">
        <v>5</v>
      </c>
      <c r="L4">
        <v>16</v>
      </c>
      <c r="M4">
        <v>0.313</v>
      </c>
      <c r="N4">
        <v>1</v>
      </c>
      <c r="O4">
        <v>9</v>
      </c>
      <c r="P4">
        <v>0.111</v>
      </c>
      <c r="Q4">
        <v>2</v>
      </c>
      <c r="R4">
        <v>3</v>
      </c>
      <c r="S4">
        <v>0.66700000000000004</v>
      </c>
      <c r="T4">
        <v>0</v>
      </c>
      <c r="U4">
        <v>5</v>
      </c>
      <c r="V4">
        <v>5</v>
      </c>
      <c r="W4">
        <v>5</v>
      </c>
      <c r="X4">
        <v>1</v>
      </c>
      <c r="Y4">
        <v>0</v>
      </c>
      <c r="Z4">
        <v>1</v>
      </c>
      <c r="AA4">
        <v>1</v>
      </c>
      <c r="AB4">
        <v>13</v>
      </c>
      <c r="AC4">
        <v>8</v>
      </c>
      <c r="AD4">
        <v>-6</v>
      </c>
    </row>
    <row r="5" spans="1:30">
      <c r="A5">
        <v>4</v>
      </c>
      <c r="B5">
        <v>4</v>
      </c>
      <c r="C5" s="38">
        <v>43768</v>
      </c>
      <c r="D5" t="s">
        <v>539</v>
      </c>
      <c r="E5" t="s">
        <v>90</v>
      </c>
      <c r="G5" t="s">
        <v>94</v>
      </c>
      <c r="H5" t="s">
        <v>101</v>
      </c>
      <c r="I5">
        <v>1</v>
      </c>
      <c r="J5" s="40">
        <v>1.4027777777777777</v>
      </c>
      <c r="K5">
        <v>7</v>
      </c>
      <c r="L5">
        <v>15</v>
      </c>
      <c r="M5">
        <v>0.46700000000000003</v>
      </c>
      <c r="N5">
        <v>1</v>
      </c>
      <c r="O5">
        <v>3</v>
      </c>
      <c r="P5">
        <v>0.33300000000000002</v>
      </c>
      <c r="Q5">
        <v>3</v>
      </c>
      <c r="R5">
        <v>3</v>
      </c>
      <c r="S5">
        <v>1</v>
      </c>
      <c r="T5">
        <v>1</v>
      </c>
      <c r="U5">
        <v>8</v>
      </c>
      <c r="V5">
        <v>9</v>
      </c>
      <c r="W5">
        <v>2</v>
      </c>
      <c r="X5">
        <v>1</v>
      </c>
      <c r="Y5">
        <v>0</v>
      </c>
      <c r="Z5">
        <v>3</v>
      </c>
      <c r="AA5">
        <v>5</v>
      </c>
      <c r="AB5">
        <v>18</v>
      </c>
      <c r="AC5">
        <v>10.8</v>
      </c>
      <c r="AD5">
        <v>18</v>
      </c>
    </row>
    <row r="6" spans="1:30">
      <c r="A6">
        <v>5</v>
      </c>
      <c r="B6">
        <v>5</v>
      </c>
      <c r="C6" s="38">
        <v>43771</v>
      </c>
      <c r="D6" t="s">
        <v>540</v>
      </c>
      <c r="E6" t="s">
        <v>90</v>
      </c>
      <c r="F6" t="s">
        <v>2</v>
      </c>
      <c r="G6" t="s">
        <v>36</v>
      </c>
      <c r="H6" t="s">
        <v>208</v>
      </c>
      <c r="I6">
        <v>1</v>
      </c>
      <c r="J6" s="40">
        <v>1.497222222222222</v>
      </c>
      <c r="K6">
        <v>10</v>
      </c>
      <c r="L6">
        <v>15</v>
      </c>
      <c r="M6">
        <v>0.66700000000000004</v>
      </c>
      <c r="N6">
        <v>1</v>
      </c>
      <c r="O6">
        <v>2</v>
      </c>
      <c r="P6">
        <v>0.5</v>
      </c>
      <c r="Q6">
        <v>2</v>
      </c>
      <c r="R6">
        <v>2</v>
      </c>
      <c r="S6">
        <v>1</v>
      </c>
      <c r="T6">
        <v>1</v>
      </c>
      <c r="U6">
        <v>6</v>
      </c>
      <c r="V6">
        <v>7</v>
      </c>
      <c r="W6">
        <v>3</v>
      </c>
      <c r="X6">
        <v>1</v>
      </c>
      <c r="Y6">
        <v>2</v>
      </c>
      <c r="Z6">
        <v>1</v>
      </c>
      <c r="AA6">
        <v>4</v>
      </c>
      <c r="AB6">
        <v>23</v>
      </c>
      <c r="AC6">
        <v>20.9</v>
      </c>
      <c r="AD6">
        <v>-4</v>
      </c>
    </row>
    <row r="7" spans="1:30">
      <c r="A7">
        <v>6</v>
      </c>
      <c r="B7">
        <v>6</v>
      </c>
      <c r="C7" s="38">
        <v>43773</v>
      </c>
      <c r="D7" t="s">
        <v>541</v>
      </c>
      <c r="E7" t="s">
        <v>90</v>
      </c>
      <c r="F7" t="s">
        <v>2</v>
      </c>
      <c r="G7" t="s">
        <v>39</v>
      </c>
      <c r="H7" t="s">
        <v>49</v>
      </c>
      <c r="I7">
        <v>1</v>
      </c>
      <c r="J7" s="40">
        <v>1.5479166666666666</v>
      </c>
      <c r="K7">
        <v>10</v>
      </c>
      <c r="L7">
        <v>20</v>
      </c>
      <c r="M7">
        <v>0.5</v>
      </c>
      <c r="N7">
        <v>1</v>
      </c>
      <c r="O7">
        <v>6</v>
      </c>
      <c r="P7">
        <v>0.16700000000000001</v>
      </c>
      <c r="Q7">
        <v>3</v>
      </c>
      <c r="R7">
        <v>5</v>
      </c>
      <c r="S7">
        <v>0.6</v>
      </c>
      <c r="T7">
        <v>0</v>
      </c>
      <c r="U7">
        <v>10</v>
      </c>
      <c r="V7">
        <v>10</v>
      </c>
      <c r="W7">
        <v>2</v>
      </c>
      <c r="X7">
        <v>2</v>
      </c>
      <c r="Y7">
        <v>0</v>
      </c>
      <c r="Z7">
        <v>2</v>
      </c>
      <c r="AA7">
        <v>6</v>
      </c>
      <c r="AB7">
        <v>24</v>
      </c>
      <c r="AC7">
        <v>15.2</v>
      </c>
      <c r="AD7">
        <v>-9</v>
      </c>
    </row>
    <row r="8" spans="1:30">
      <c r="A8">
        <v>7</v>
      </c>
      <c r="B8">
        <v>7</v>
      </c>
      <c r="C8" s="38">
        <v>43775</v>
      </c>
      <c r="D8" t="s">
        <v>542</v>
      </c>
      <c r="E8" t="s">
        <v>90</v>
      </c>
      <c r="F8" t="s">
        <v>2</v>
      </c>
      <c r="G8" t="s">
        <v>42</v>
      </c>
      <c r="H8" t="s">
        <v>86</v>
      </c>
      <c r="I8">
        <v>1</v>
      </c>
      <c r="J8" s="40">
        <v>1.4520833333333334</v>
      </c>
      <c r="K8">
        <v>4</v>
      </c>
      <c r="L8">
        <v>11</v>
      </c>
      <c r="M8">
        <v>0.36399999999999999</v>
      </c>
      <c r="N8">
        <v>0</v>
      </c>
      <c r="O8">
        <v>1</v>
      </c>
      <c r="P8">
        <v>0</v>
      </c>
      <c r="Q8">
        <v>8</v>
      </c>
      <c r="R8">
        <v>10</v>
      </c>
      <c r="S8">
        <v>0.8</v>
      </c>
      <c r="T8">
        <v>1</v>
      </c>
      <c r="U8">
        <v>6</v>
      </c>
      <c r="V8">
        <v>7</v>
      </c>
      <c r="W8">
        <v>3</v>
      </c>
      <c r="X8">
        <v>0</v>
      </c>
      <c r="Y8">
        <v>0</v>
      </c>
      <c r="Z8">
        <v>2</v>
      </c>
      <c r="AA8">
        <v>2</v>
      </c>
      <c r="AB8">
        <v>16</v>
      </c>
      <c r="AC8">
        <v>10.9</v>
      </c>
      <c r="AD8">
        <v>-13</v>
      </c>
    </row>
    <row r="9" spans="1:30">
      <c r="A9">
        <v>8</v>
      </c>
      <c r="B9">
        <v>8</v>
      </c>
      <c r="C9" s="38">
        <v>43777</v>
      </c>
      <c r="D9" t="s">
        <v>543</v>
      </c>
      <c r="E9" t="s">
        <v>90</v>
      </c>
      <c r="F9" t="s">
        <v>2</v>
      </c>
      <c r="G9" t="s">
        <v>15</v>
      </c>
      <c r="H9" t="s">
        <v>10</v>
      </c>
      <c r="I9">
        <v>1</v>
      </c>
      <c r="J9" s="40">
        <v>1.3756944444444443</v>
      </c>
      <c r="K9">
        <v>6</v>
      </c>
      <c r="L9">
        <v>14</v>
      </c>
      <c r="M9">
        <v>0.42899999999999999</v>
      </c>
      <c r="N9">
        <v>0</v>
      </c>
      <c r="O9">
        <v>2</v>
      </c>
      <c r="P9">
        <v>0</v>
      </c>
      <c r="Q9">
        <v>1</v>
      </c>
      <c r="R9">
        <v>2</v>
      </c>
      <c r="S9">
        <v>0.5</v>
      </c>
      <c r="T9">
        <v>1</v>
      </c>
      <c r="U9">
        <v>9</v>
      </c>
      <c r="V9">
        <v>10</v>
      </c>
      <c r="W9">
        <v>4</v>
      </c>
      <c r="X9">
        <v>2</v>
      </c>
      <c r="Y9">
        <v>2</v>
      </c>
      <c r="Z9">
        <v>1</v>
      </c>
      <c r="AA9">
        <v>2</v>
      </c>
      <c r="AB9">
        <v>13</v>
      </c>
      <c r="AC9">
        <v>13</v>
      </c>
      <c r="AD9">
        <v>-9</v>
      </c>
    </row>
    <row r="10" spans="1:30">
      <c r="A10">
        <v>9</v>
      </c>
      <c r="B10">
        <v>9</v>
      </c>
      <c r="C10" s="38">
        <v>43779</v>
      </c>
      <c r="D10" t="s">
        <v>544</v>
      </c>
      <c r="E10" t="s">
        <v>90</v>
      </c>
      <c r="G10" t="s">
        <v>25</v>
      </c>
      <c r="H10" t="s">
        <v>34</v>
      </c>
      <c r="I10">
        <v>1</v>
      </c>
      <c r="J10" s="40">
        <v>1.2229166666666667</v>
      </c>
      <c r="K10">
        <v>6</v>
      </c>
      <c r="L10">
        <v>9</v>
      </c>
      <c r="M10">
        <v>0.66700000000000004</v>
      </c>
      <c r="N10">
        <v>0</v>
      </c>
      <c r="O10">
        <v>1</v>
      </c>
      <c r="P10">
        <v>0</v>
      </c>
      <c r="Q10">
        <v>2</v>
      </c>
      <c r="R10">
        <v>2</v>
      </c>
      <c r="S10">
        <v>1</v>
      </c>
      <c r="T10">
        <v>2</v>
      </c>
      <c r="U10">
        <v>5</v>
      </c>
      <c r="V10">
        <v>7</v>
      </c>
      <c r="W10">
        <v>5</v>
      </c>
      <c r="X10">
        <v>1</v>
      </c>
      <c r="Y10">
        <v>2</v>
      </c>
      <c r="Z10">
        <v>4</v>
      </c>
      <c r="AA10">
        <v>1</v>
      </c>
      <c r="AB10">
        <v>14</v>
      </c>
      <c r="AC10">
        <v>14.5</v>
      </c>
      <c r="AD10">
        <v>25</v>
      </c>
    </row>
    <row r="11" spans="1:30">
      <c r="A11">
        <v>10</v>
      </c>
      <c r="B11">
        <v>10</v>
      </c>
      <c r="C11" s="38">
        <v>43781</v>
      </c>
      <c r="D11" t="s">
        <v>545</v>
      </c>
      <c r="E11" t="s">
        <v>90</v>
      </c>
      <c r="G11" t="s">
        <v>124</v>
      </c>
      <c r="H11" t="s">
        <v>208</v>
      </c>
      <c r="I11">
        <v>1</v>
      </c>
      <c r="J11" s="40">
        <v>1.3583333333333334</v>
      </c>
      <c r="K11">
        <v>4</v>
      </c>
      <c r="L11">
        <v>17</v>
      </c>
      <c r="M11">
        <v>0.23499999999999999</v>
      </c>
      <c r="N11">
        <v>0</v>
      </c>
      <c r="O11">
        <v>11</v>
      </c>
      <c r="P11">
        <v>0</v>
      </c>
      <c r="Q11">
        <v>0</v>
      </c>
      <c r="R11">
        <v>0</v>
      </c>
      <c r="T11">
        <v>2</v>
      </c>
      <c r="U11">
        <v>3</v>
      </c>
      <c r="V11">
        <v>5</v>
      </c>
      <c r="W11">
        <v>4</v>
      </c>
      <c r="X11">
        <v>0</v>
      </c>
      <c r="Y11">
        <v>0</v>
      </c>
      <c r="Z11">
        <v>1</v>
      </c>
      <c r="AA11">
        <v>4</v>
      </c>
      <c r="AB11">
        <v>8</v>
      </c>
      <c r="AC11">
        <v>0.2</v>
      </c>
      <c r="AD11">
        <v>1</v>
      </c>
    </row>
    <row r="12" spans="1:30">
      <c r="A12">
        <v>11</v>
      </c>
      <c r="B12">
        <v>11</v>
      </c>
      <c r="C12" s="38">
        <v>43782</v>
      </c>
      <c r="D12" t="s">
        <v>546</v>
      </c>
      <c r="E12" t="s">
        <v>90</v>
      </c>
      <c r="F12" t="s">
        <v>2</v>
      </c>
      <c r="G12" t="s">
        <v>92</v>
      </c>
      <c r="H12" t="s">
        <v>32</v>
      </c>
      <c r="I12">
        <v>1</v>
      </c>
      <c r="J12" s="40">
        <v>1.3062500000000001</v>
      </c>
      <c r="K12">
        <v>4</v>
      </c>
      <c r="L12">
        <v>13</v>
      </c>
      <c r="M12">
        <v>0.308</v>
      </c>
      <c r="N12">
        <v>0</v>
      </c>
      <c r="O12">
        <v>3</v>
      </c>
      <c r="P12">
        <v>0</v>
      </c>
      <c r="Q12">
        <v>0</v>
      </c>
      <c r="R12">
        <v>0</v>
      </c>
      <c r="T12">
        <v>2</v>
      </c>
      <c r="U12">
        <v>8</v>
      </c>
      <c r="V12">
        <v>10</v>
      </c>
      <c r="W12">
        <v>6</v>
      </c>
      <c r="X12">
        <v>2</v>
      </c>
      <c r="Y12">
        <v>1</v>
      </c>
      <c r="Z12">
        <v>3</v>
      </c>
      <c r="AA12">
        <v>4</v>
      </c>
      <c r="AB12">
        <v>8</v>
      </c>
      <c r="AC12">
        <v>6.6</v>
      </c>
      <c r="AD12">
        <v>-5</v>
      </c>
    </row>
    <row r="13" spans="1:30">
      <c r="A13">
        <v>12</v>
      </c>
      <c r="B13">
        <v>12</v>
      </c>
      <c r="C13" s="38">
        <v>43784</v>
      </c>
      <c r="D13" t="s">
        <v>547</v>
      </c>
      <c r="E13" t="s">
        <v>90</v>
      </c>
      <c r="F13" t="s">
        <v>2</v>
      </c>
      <c r="G13" t="s">
        <v>18</v>
      </c>
      <c r="H13" t="s">
        <v>4</v>
      </c>
      <c r="I13">
        <v>1</v>
      </c>
      <c r="J13" s="40">
        <v>1.6187500000000001</v>
      </c>
      <c r="K13">
        <v>8</v>
      </c>
      <c r="L13">
        <v>16</v>
      </c>
      <c r="M13">
        <v>0.5</v>
      </c>
      <c r="N13">
        <v>3</v>
      </c>
      <c r="O13">
        <v>4</v>
      </c>
      <c r="P13">
        <v>0.75</v>
      </c>
      <c r="Q13">
        <v>2</v>
      </c>
      <c r="R13">
        <v>2</v>
      </c>
      <c r="S13">
        <v>1</v>
      </c>
      <c r="T13">
        <v>0</v>
      </c>
      <c r="U13">
        <v>6</v>
      </c>
      <c r="V13">
        <v>6</v>
      </c>
      <c r="W13">
        <v>3</v>
      </c>
      <c r="X13">
        <v>0</v>
      </c>
      <c r="Y13">
        <v>0</v>
      </c>
      <c r="Z13">
        <v>3</v>
      </c>
      <c r="AA13">
        <v>6</v>
      </c>
      <c r="AB13">
        <v>21</v>
      </c>
      <c r="AC13">
        <v>11.5</v>
      </c>
      <c r="AD13">
        <v>0</v>
      </c>
    </row>
    <row r="14" spans="1:30">
      <c r="A14">
        <v>13</v>
      </c>
      <c r="B14">
        <v>13</v>
      </c>
      <c r="C14" s="38">
        <v>43786</v>
      </c>
      <c r="D14" t="s">
        <v>548</v>
      </c>
      <c r="E14" t="s">
        <v>90</v>
      </c>
      <c r="F14" t="s">
        <v>2</v>
      </c>
      <c r="G14" t="s">
        <v>124</v>
      </c>
      <c r="H14" t="s">
        <v>171</v>
      </c>
      <c r="I14">
        <v>1</v>
      </c>
      <c r="J14" s="40">
        <v>1.273611111111111</v>
      </c>
      <c r="K14">
        <v>12</v>
      </c>
      <c r="L14">
        <v>14</v>
      </c>
      <c r="M14">
        <v>0.85699999999999998</v>
      </c>
      <c r="N14">
        <v>1</v>
      </c>
      <c r="O14">
        <v>2</v>
      </c>
      <c r="P14">
        <v>0.5</v>
      </c>
      <c r="Q14">
        <v>2</v>
      </c>
      <c r="R14">
        <v>2</v>
      </c>
      <c r="S14">
        <v>1</v>
      </c>
      <c r="T14">
        <v>0</v>
      </c>
      <c r="U14">
        <v>5</v>
      </c>
      <c r="V14">
        <v>5</v>
      </c>
      <c r="W14">
        <v>4</v>
      </c>
      <c r="X14">
        <v>2</v>
      </c>
      <c r="Y14">
        <v>2</v>
      </c>
      <c r="Z14">
        <v>1</v>
      </c>
      <c r="AA14">
        <v>1</v>
      </c>
      <c r="AB14">
        <v>27</v>
      </c>
      <c r="AC14">
        <v>28.3</v>
      </c>
      <c r="AD14">
        <v>23</v>
      </c>
    </row>
    <row r="15" spans="1:30">
      <c r="A15">
        <v>14</v>
      </c>
      <c r="B15">
        <v>14</v>
      </c>
      <c r="C15" s="38">
        <v>43789</v>
      </c>
      <c r="D15" t="s">
        <v>549</v>
      </c>
      <c r="E15" t="s">
        <v>90</v>
      </c>
      <c r="G15" t="s">
        <v>111</v>
      </c>
      <c r="H15" t="s">
        <v>26</v>
      </c>
      <c r="I15">
        <v>1</v>
      </c>
      <c r="J15" s="40">
        <v>1.3298611111111112</v>
      </c>
      <c r="K15">
        <v>5</v>
      </c>
      <c r="L15">
        <v>13</v>
      </c>
      <c r="M15">
        <v>0.38500000000000001</v>
      </c>
      <c r="N15">
        <v>2</v>
      </c>
      <c r="O15">
        <v>5</v>
      </c>
      <c r="P15">
        <v>0.4</v>
      </c>
      <c r="Q15">
        <v>2</v>
      </c>
      <c r="R15">
        <v>4</v>
      </c>
      <c r="S15">
        <v>0.5</v>
      </c>
      <c r="T15">
        <v>0</v>
      </c>
      <c r="U15">
        <v>4</v>
      </c>
      <c r="V15">
        <v>4</v>
      </c>
      <c r="W15">
        <v>4</v>
      </c>
      <c r="X15">
        <v>0</v>
      </c>
      <c r="Y15">
        <v>0</v>
      </c>
      <c r="Z15">
        <v>0</v>
      </c>
      <c r="AA15">
        <v>0</v>
      </c>
      <c r="AB15">
        <v>14</v>
      </c>
      <c r="AC15">
        <v>10.1</v>
      </c>
      <c r="AD15">
        <v>1</v>
      </c>
    </row>
    <row r="16" spans="1:30">
      <c r="A16">
        <v>15</v>
      </c>
      <c r="B16">
        <v>15</v>
      </c>
      <c r="C16" s="38">
        <v>43791</v>
      </c>
      <c r="D16" t="s">
        <v>550</v>
      </c>
      <c r="E16" t="s">
        <v>90</v>
      </c>
      <c r="G16" t="s">
        <v>120</v>
      </c>
      <c r="H16" t="s">
        <v>37</v>
      </c>
      <c r="I16">
        <v>1</v>
      </c>
      <c r="J16" s="40">
        <v>1.4270833333333333</v>
      </c>
      <c r="K16">
        <v>10</v>
      </c>
      <c r="L16">
        <v>16</v>
      </c>
      <c r="M16">
        <v>0.625</v>
      </c>
      <c r="N16">
        <v>3</v>
      </c>
      <c r="O16">
        <v>5</v>
      </c>
      <c r="P16">
        <v>0.6</v>
      </c>
      <c r="Q16">
        <v>3</v>
      </c>
      <c r="R16">
        <v>4</v>
      </c>
      <c r="S16">
        <v>0.75</v>
      </c>
      <c r="T16">
        <v>1</v>
      </c>
      <c r="U16">
        <v>5</v>
      </c>
      <c r="V16">
        <v>6</v>
      </c>
      <c r="W16">
        <v>4</v>
      </c>
      <c r="X16">
        <v>1</v>
      </c>
      <c r="Y16">
        <v>2</v>
      </c>
      <c r="Z16">
        <v>2</v>
      </c>
      <c r="AA16">
        <v>1</v>
      </c>
      <c r="AB16">
        <v>26</v>
      </c>
      <c r="AC16">
        <v>23.4</v>
      </c>
      <c r="AD16">
        <v>18</v>
      </c>
    </row>
    <row r="17" spans="1:30">
      <c r="A17">
        <v>16</v>
      </c>
      <c r="B17">
        <v>16</v>
      </c>
      <c r="C17" s="38">
        <v>43792</v>
      </c>
      <c r="D17" t="s">
        <v>551</v>
      </c>
      <c r="E17" t="s">
        <v>90</v>
      </c>
      <c r="G17" t="s">
        <v>31</v>
      </c>
      <c r="H17" t="s">
        <v>443</v>
      </c>
      <c r="I17">
        <v>1</v>
      </c>
      <c r="J17" s="40">
        <v>1.0833333333333333</v>
      </c>
      <c r="K17">
        <v>7</v>
      </c>
      <c r="L17">
        <v>11</v>
      </c>
      <c r="M17">
        <v>0.63600000000000001</v>
      </c>
      <c r="N17">
        <v>1</v>
      </c>
      <c r="O17">
        <v>3</v>
      </c>
      <c r="P17">
        <v>0.33300000000000002</v>
      </c>
      <c r="Q17">
        <v>4</v>
      </c>
      <c r="R17">
        <v>5</v>
      </c>
      <c r="S17">
        <v>0.8</v>
      </c>
      <c r="T17">
        <v>1</v>
      </c>
      <c r="U17">
        <v>7</v>
      </c>
      <c r="V17">
        <v>8</v>
      </c>
      <c r="W17">
        <v>2</v>
      </c>
      <c r="X17">
        <v>2</v>
      </c>
      <c r="Y17">
        <v>0</v>
      </c>
      <c r="Z17">
        <v>0</v>
      </c>
      <c r="AA17">
        <v>2</v>
      </c>
      <c r="AB17">
        <v>19</v>
      </c>
      <c r="AC17">
        <v>19.100000000000001</v>
      </c>
      <c r="AD17">
        <v>38</v>
      </c>
    </row>
    <row r="18" spans="1:30">
      <c r="A18">
        <v>17</v>
      </c>
      <c r="B18">
        <v>17</v>
      </c>
      <c r="C18" s="38">
        <v>43794</v>
      </c>
      <c r="D18" t="s">
        <v>552</v>
      </c>
      <c r="E18" t="s">
        <v>90</v>
      </c>
      <c r="F18" t="s">
        <v>2</v>
      </c>
      <c r="G18" t="s">
        <v>3</v>
      </c>
      <c r="H18" t="s">
        <v>49</v>
      </c>
      <c r="I18">
        <v>1</v>
      </c>
      <c r="J18" s="40">
        <v>1.5972222222222223</v>
      </c>
      <c r="K18">
        <v>7</v>
      </c>
      <c r="L18">
        <v>17</v>
      </c>
      <c r="M18">
        <v>0.41199999999999998</v>
      </c>
      <c r="N18">
        <v>3</v>
      </c>
      <c r="O18">
        <v>7</v>
      </c>
      <c r="P18">
        <v>0.42899999999999999</v>
      </c>
      <c r="Q18">
        <v>1</v>
      </c>
      <c r="R18">
        <v>1</v>
      </c>
      <c r="S18">
        <v>1</v>
      </c>
      <c r="T18">
        <v>0</v>
      </c>
      <c r="U18">
        <v>5</v>
      </c>
      <c r="V18">
        <v>5</v>
      </c>
      <c r="W18">
        <v>2</v>
      </c>
      <c r="X18">
        <v>1</v>
      </c>
      <c r="Y18">
        <v>0</v>
      </c>
      <c r="Z18">
        <v>2</v>
      </c>
      <c r="AA18">
        <v>3</v>
      </c>
      <c r="AB18">
        <v>18</v>
      </c>
      <c r="AC18">
        <v>9.6</v>
      </c>
      <c r="AD18">
        <v>-10</v>
      </c>
    </row>
    <row r="19" spans="1:30">
      <c r="A19">
        <v>18</v>
      </c>
      <c r="B19">
        <v>18</v>
      </c>
      <c r="C19" s="38">
        <v>43796</v>
      </c>
      <c r="D19" t="s">
        <v>553</v>
      </c>
      <c r="E19" t="s">
        <v>90</v>
      </c>
      <c r="G19" t="s">
        <v>105</v>
      </c>
      <c r="H19" t="s">
        <v>114</v>
      </c>
      <c r="I19">
        <v>1</v>
      </c>
      <c r="J19" s="40">
        <v>1.3659722222222221</v>
      </c>
      <c r="K19">
        <v>5</v>
      </c>
      <c r="L19">
        <v>15</v>
      </c>
      <c r="M19">
        <v>0.33300000000000002</v>
      </c>
      <c r="N19">
        <v>0</v>
      </c>
      <c r="O19">
        <v>4</v>
      </c>
      <c r="P19">
        <v>0</v>
      </c>
      <c r="Q19">
        <v>4</v>
      </c>
      <c r="R19">
        <v>6</v>
      </c>
      <c r="S19">
        <v>0.66700000000000004</v>
      </c>
      <c r="T19">
        <v>0</v>
      </c>
      <c r="U19">
        <v>6</v>
      </c>
      <c r="V19">
        <v>6</v>
      </c>
      <c r="W19">
        <v>2</v>
      </c>
      <c r="X19">
        <v>0</v>
      </c>
      <c r="Y19">
        <v>2</v>
      </c>
      <c r="Z19">
        <v>2</v>
      </c>
      <c r="AA19">
        <v>1</v>
      </c>
      <c r="AB19">
        <v>14</v>
      </c>
      <c r="AC19">
        <v>6.9</v>
      </c>
      <c r="AD19">
        <v>23</v>
      </c>
    </row>
    <row r="20" spans="1:30">
      <c r="A20">
        <v>19</v>
      </c>
      <c r="B20">
        <v>19</v>
      </c>
      <c r="C20" s="38">
        <v>43798</v>
      </c>
      <c r="D20" t="s">
        <v>554</v>
      </c>
      <c r="E20" t="s">
        <v>90</v>
      </c>
      <c r="F20" t="s">
        <v>2</v>
      </c>
      <c r="G20" t="s">
        <v>111</v>
      </c>
      <c r="H20" t="s">
        <v>114</v>
      </c>
      <c r="I20">
        <v>1</v>
      </c>
      <c r="J20" s="40">
        <v>1.4625000000000001</v>
      </c>
      <c r="K20">
        <v>9</v>
      </c>
      <c r="L20">
        <v>16</v>
      </c>
      <c r="M20">
        <v>0.56299999999999994</v>
      </c>
      <c r="N20">
        <v>1</v>
      </c>
      <c r="O20">
        <v>2</v>
      </c>
      <c r="P20">
        <v>0.5</v>
      </c>
      <c r="Q20">
        <v>0</v>
      </c>
      <c r="R20">
        <v>0</v>
      </c>
      <c r="T20">
        <v>1</v>
      </c>
      <c r="U20">
        <v>5</v>
      </c>
      <c r="V20">
        <v>6</v>
      </c>
      <c r="W20">
        <v>1</v>
      </c>
      <c r="X20">
        <v>1</v>
      </c>
      <c r="Y20">
        <v>2</v>
      </c>
      <c r="Z20">
        <v>4</v>
      </c>
      <c r="AA20">
        <v>4</v>
      </c>
      <c r="AB20">
        <v>19</v>
      </c>
      <c r="AC20">
        <v>11.1</v>
      </c>
      <c r="AD20">
        <v>-6</v>
      </c>
    </row>
    <row r="21" spans="1:30">
      <c r="A21">
        <v>20</v>
      </c>
      <c r="B21">
        <v>20</v>
      </c>
      <c r="C21" s="38">
        <v>43799</v>
      </c>
      <c r="D21" t="s">
        <v>555</v>
      </c>
      <c r="E21" t="s">
        <v>90</v>
      </c>
      <c r="G21" t="s">
        <v>100</v>
      </c>
      <c r="H21" t="s">
        <v>40</v>
      </c>
      <c r="I21">
        <v>1</v>
      </c>
      <c r="J21" s="40">
        <v>1.5152777777777777</v>
      </c>
      <c r="K21">
        <v>8</v>
      </c>
      <c r="L21">
        <v>16</v>
      </c>
      <c r="M21">
        <v>0.5</v>
      </c>
      <c r="N21">
        <v>1</v>
      </c>
      <c r="O21">
        <v>2</v>
      </c>
      <c r="P21">
        <v>0.5</v>
      </c>
      <c r="Q21">
        <v>5</v>
      </c>
      <c r="R21">
        <v>6</v>
      </c>
      <c r="S21">
        <v>0.83299999999999996</v>
      </c>
      <c r="T21">
        <v>0</v>
      </c>
      <c r="U21">
        <v>4</v>
      </c>
      <c r="V21">
        <v>4</v>
      </c>
      <c r="W21">
        <v>2</v>
      </c>
      <c r="X21">
        <v>0</v>
      </c>
      <c r="Y21">
        <v>1</v>
      </c>
      <c r="Z21">
        <v>2</v>
      </c>
      <c r="AA21">
        <v>4</v>
      </c>
      <c r="AB21">
        <v>22</v>
      </c>
      <c r="AC21">
        <v>13.3</v>
      </c>
      <c r="AD21">
        <v>5</v>
      </c>
    </row>
    <row r="22" spans="1:30">
      <c r="A22">
        <v>21</v>
      </c>
      <c r="B22">
        <v>21</v>
      </c>
      <c r="C22" s="38">
        <v>43801</v>
      </c>
      <c r="D22" t="s">
        <v>556</v>
      </c>
      <c r="E22" t="s">
        <v>90</v>
      </c>
      <c r="G22" t="s">
        <v>42</v>
      </c>
      <c r="H22" t="s">
        <v>196</v>
      </c>
      <c r="I22">
        <v>1</v>
      </c>
      <c r="J22" s="40">
        <v>1.4673611111111111</v>
      </c>
      <c r="K22">
        <v>10</v>
      </c>
      <c r="L22">
        <v>23</v>
      </c>
      <c r="M22">
        <v>0.435</v>
      </c>
      <c r="N22">
        <v>1</v>
      </c>
      <c r="O22">
        <v>5</v>
      </c>
      <c r="P22">
        <v>0.2</v>
      </c>
      <c r="Q22">
        <v>5</v>
      </c>
      <c r="R22">
        <v>6</v>
      </c>
      <c r="S22">
        <v>0.83299999999999996</v>
      </c>
      <c r="T22">
        <v>0</v>
      </c>
      <c r="U22">
        <v>9</v>
      </c>
      <c r="V22">
        <v>9</v>
      </c>
      <c r="W22">
        <v>3</v>
      </c>
      <c r="X22">
        <v>1</v>
      </c>
      <c r="Y22">
        <v>0</v>
      </c>
      <c r="Z22">
        <v>4</v>
      </c>
      <c r="AA22">
        <v>3</v>
      </c>
      <c r="AB22">
        <v>26</v>
      </c>
      <c r="AC22">
        <v>14.1</v>
      </c>
      <c r="AD22">
        <v>12</v>
      </c>
    </row>
    <row r="23" spans="1:30">
      <c r="A23">
        <v>22</v>
      </c>
      <c r="B23">
        <v>22</v>
      </c>
      <c r="C23" s="38">
        <v>43804</v>
      </c>
      <c r="D23" t="s">
        <v>458</v>
      </c>
      <c r="E23" t="s">
        <v>90</v>
      </c>
      <c r="F23" t="s">
        <v>2</v>
      </c>
      <c r="G23" t="s">
        <v>148</v>
      </c>
      <c r="H23" t="s">
        <v>28</v>
      </c>
      <c r="I23">
        <v>1</v>
      </c>
      <c r="J23" s="40">
        <v>1.6548611111111111</v>
      </c>
      <c r="K23">
        <v>13</v>
      </c>
      <c r="L23">
        <v>28</v>
      </c>
      <c r="M23">
        <v>0.46400000000000002</v>
      </c>
      <c r="N23">
        <v>3</v>
      </c>
      <c r="O23">
        <v>8</v>
      </c>
      <c r="P23">
        <v>0.375</v>
      </c>
      <c r="Q23">
        <v>4</v>
      </c>
      <c r="R23">
        <v>4</v>
      </c>
      <c r="S23">
        <v>1</v>
      </c>
      <c r="T23">
        <v>2</v>
      </c>
      <c r="U23">
        <v>5</v>
      </c>
      <c r="V23">
        <v>7</v>
      </c>
      <c r="W23">
        <v>3</v>
      </c>
      <c r="X23">
        <v>0</v>
      </c>
      <c r="Y23">
        <v>1</v>
      </c>
      <c r="Z23">
        <v>1</v>
      </c>
      <c r="AA23">
        <v>1</v>
      </c>
      <c r="AB23">
        <v>33</v>
      </c>
      <c r="AC23">
        <v>22.9</v>
      </c>
      <c r="AD23">
        <v>-4</v>
      </c>
    </row>
    <row r="24" spans="1:30">
      <c r="A24">
        <v>23</v>
      </c>
      <c r="B24">
        <v>23</v>
      </c>
      <c r="C24" s="38">
        <v>43806</v>
      </c>
      <c r="D24" t="s">
        <v>459</v>
      </c>
      <c r="E24" t="s">
        <v>90</v>
      </c>
      <c r="G24" t="s">
        <v>124</v>
      </c>
      <c r="H24" t="s">
        <v>523</v>
      </c>
      <c r="I24">
        <v>1</v>
      </c>
      <c r="J24" s="39">
        <v>0.92986111111111114</v>
      </c>
      <c r="K24">
        <v>6</v>
      </c>
      <c r="L24">
        <v>10</v>
      </c>
      <c r="M24">
        <v>0.6</v>
      </c>
      <c r="N24">
        <v>1</v>
      </c>
      <c r="O24">
        <v>3</v>
      </c>
      <c r="P24">
        <v>0.33300000000000002</v>
      </c>
      <c r="Q24">
        <v>2</v>
      </c>
      <c r="R24">
        <v>2</v>
      </c>
      <c r="S24">
        <v>1</v>
      </c>
      <c r="T24">
        <v>1</v>
      </c>
      <c r="U24">
        <v>3</v>
      </c>
      <c r="V24">
        <v>4</v>
      </c>
      <c r="W24">
        <v>3</v>
      </c>
      <c r="X24">
        <v>0</v>
      </c>
      <c r="Y24">
        <v>0</v>
      </c>
      <c r="Z24">
        <v>2</v>
      </c>
      <c r="AA24">
        <v>1</v>
      </c>
      <c r="AB24">
        <v>15</v>
      </c>
      <c r="AC24">
        <v>11.7</v>
      </c>
      <c r="AD24">
        <v>27</v>
      </c>
    </row>
    <row r="25" spans="1:30">
      <c r="A25">
        <v>24</v>
      </c>
      <c r="B25">
        <v>24</v>
      </c>
      <c r="C25" s="38">
        <v>43807</v>
      </c>
      <c r="D25" t="s">
        <v>557</v>
      </c>
      <c r="E25" t="s">
        <v>90</v>
      </c>
      <c r="G25" t="s">
        <v>3</v>
      </c>
      <c r="H25" t="s">
        <v>114</v>
      </c>
      <c r="I25">
        <v>1</v>
      </c>
      <c r="J25" s="40">
        <v>1.6208333333333333</v>
      </c>
      <c r="K25">
        <v>10</v>
      </c>
      <c r="L25">
        <v>22</v>
      </c>
      <c r="M25">
        <v>0.45500000000000002</v>
      </c>
      <c r="N25">
        <v>4</v>
      </c>
      <c r="O25">
        <v>8</v>
      </c>
      <c r="P25">
        <v>0.5</v>
      </c>
      <c r="Q25">
        <v>2</v>
      </c>
      <c r="R25">
        <v>2</v>
      </c>
      <c r="S25">
        <v>1</v>
      </c>
      <c r="T25">
        <v>0</v>
      </c>
      <c r="U25">
        <v>6</v>
      </c>
      <c r="V25">
        <v>6</v>
      </c>
      <c r="W25">
        <v>3</v>
      </c>
      <c r="X25">
        <v>0</v>
      </c>
      <c r="Y25">
        <v>1</v>
      </c>
      <c r="Z25">
        <v>2</v>
      </c>
      <c r="AA25">
        <v>1</v>
      </c>
      <c r="AB25">
        <v>26</v>
      </c>
      <c r="AC25">
        <v>16.8</v>
      </c>
      <c r="AD25">
        <v>-6</v>
      </c>
    </row>
    <row r="26" spans="1:30">
      <c r="A26">
        <v>25</v>
      </c>
      <c r="B26">
        <v>25</v>
      </c>
      <c r="C26" s="38">
        <v>43809</v>
      </c>
      <c r="D26" t="s">
        <v>461</v>
      </c>
      <c r="E26" t="s">
        <v>90</v>
      </c>
      <c r="G26" t="s">
        <v>15</v>
      </c>
      <c r="H26" t="s">
        <v>26</v>
      </c>
      <c r="I26">
        <v>1</v>
      </c>
      <c r="J26" s="40">
        <v>1.4888888888888889</v>
      </c>
      <c r="K26">
        <v>7</v>
      </c>
      <c r="L26">
        <v>17</v>
      </c>
      <c r="M26">
        <v>0.41199999999999998</v>
      </c>
      <c r="N26">
        <v>2</v>
      </c>
      <c r="O26">
        <v>4</v>
      </c>
      <c r="P26">
        <v>0.5</v>
      </c>
      <c r="Q26">
        <v>4</v>
      </c>
      <c r="R26">
        <v>5</v>
      </c>
      <c r="S26">
        <v>0.8</v>
      </c>
      <c r="T26">
        <v>1</v>
      </c>
      <c r="U26">
        <v>6</v>
      </c>
      <c r="V26">
        <v>7</v>
      </c>
      <c r="W26">
        <v>4</v>
      </c>
      <c r="X26">
        <v>1</v>
      </c>
      <c r="Y26">
        <v>2</v>
      </c>
      <c r="Z26">
        <v>1</v>
      </c>
      <c r="AA26">
        <v>2</v>
      </c>
      <c r="AB26">
        <v>20</v>
      </c>
      <c r="AC26">
        <v>16.399999999999999</v>
      </c>
      <c r="AD26">
        <v>9</v>
      </c>
    </row>
    <row r="27" spans="1:30">
      <c r="A27">
        <v>26</v>
      </c>
      <c r="B27">
        <v>26</v>
      </c>
      <c r="C27" s="38">
        <v>43811</v>
      </c>
      <c r="D27" t="s">
        <v>462</v>
      </c>
      <c r="E27" t="s">
        <v>90</v>
      </c>
      <c r="F27" t="s">
        <v>2</v>
      </c>
      <c r="G27" t="s">
        <v>112</v>
      </c>
      <c r="H27" t="s">
        <v>114</v>
      </c>
      <c r="I27">
        <v>1</v>
      </c>
      <c r="J27" s="40">
        <v>1.3645833333333333</v>
      </c>
      <c r="K27">
        <v>10</v>
      </c>
      <c r="L27">
        <v>20</v>
      </c>
      <c r="M27">
        <v>0.5</v>
      </c>
      <c r="N27">
        <v>1</v>
      </c>
      <c r="O27">
        <v>3</v>
      </c>
      <c r="P27">
        <v>0.33300000000000002</v>
      </c>
      <c r="Q27">
        <v>2</v>
      </c>
      <c r="R27">
        <v>3</v>
      </c>
      <c r="S27">
        <v>0.66700000000000004</v>
      </c>
      <c r="T27">
        <v>2</v>
      </c>
      <c r="U27">
        <v>6</v>
      </c>
      <c r="V27">
        <v>8</v>
      </c>
      <c r="W27">
        <v>7</v>
      </c>
      <c r="X27">
        <v>1</v>
      </c>
      <c r="Y27">
        <v>2</v>
      </c>
      <c r="Z27">
        <v>0</v>
      </c>
      <c r="AA27">
        <v>2</v>
      </c>
      <c r="AB27">
        <v>23</v>
      </c>
      <c r="AC27">
        <v>22.3</v>
      </c>
      <c r="AD27">
        <v>-2</v>
      </c>
    </row>
    <row r="28" spans="1:30">
      <c r="A28">
        <v>27</v>
      </c>
      <c r="B28">
        <v>27</v>
      </c>
      <c r="C28" s="38">
        <v>43812</v>
      </c>
      <c r="D28" t="s">
        <v>558</v>
      </c>
      <c r="E28" t="s">
        <v>90</v>
      </c>
      <c r="G28" t="s">
        <v>1</v>
      </c>
      <c r="H28" t="s">
        <v>113</v>
      </c>
      <c r="I28">
        <v>1</v>
      </c>
      <c r="J28" s="40">
        <v>1.5631944444444443</v>
      </c>
      <c r="K28">
        <v>12</v>
      </c>
      <c r="L28">
        <v>20</v>
      </c>
      <c r="M28">
        <v>0.6</v>
      </c>
      <c r="N28">
        <v>1</v>
      </c>
      <c r="O28">
        <v>3</v>
      </c>
      <c r="P28">
        <v>0.33300000000000002</v>
      </c>
      <c r="Q28">
        <v>6</v>
      </c>
      <c r="R28">
        <v>7</v>
      </c>
      <c r="S28">
        <v>0.85699999999999998</v>
      </c>
      <c r="T28">
        <v>0</v>
      </c>
      <c r="U28">
        <v>5</v>
      </c>
      <c r="V28">
        <v>5</v>
      </c>
      <c r="W28">
        <v>2</v>
      </c>
      <c r="X28">
        <v>0</v>
      </c>
      <c r="Y28">
        <v>0</v>
      </c>
      <c r="Z28">
        <v>0</v>
      </c>
      <c r="AA28">
        <v>1</v>
      </c>
      <c r="AB28">
        <v>31</v>
      </c>
      <c r="AC28">
        <v>23.9</v>
      </c>
      <c r="AD28">
        <v>2</v>
      </c>
    </row>
    <row r="29" spans="1:30">
      <c r="A29">
        <v>28</v>
      </c>
      <c r="B29">
        <v>28</v>
      </c>
      <c r="C29" s="38">
        <v>43814</v>
      </c>
      <c r="D29" t="s">
        <v>559</v>
      </c>
      <c r="E29" t="s">
        <v>90</v>
      </c>
      <c r="F29" t="s">
        <v>2</v>
      </c>
      <c r="G29" t="s">
        <v>20</v>
      </c>
      <c r="H29" t="s">
        <v>349</v>
      </c>
      <c r="I29">
        <v>1</v>
      </c>
      <c r="J29" s="40">
        <v>1.3583333333333334</v>
      </c>
      <c r="K29">
        <v>8</v>
      </c>
      <c r="L29">
        <v>17</v>
      </c>
      <c r="M29">
        <v>0.47099999999999997</v>
      </c>
      <c r="N29">
        <v>0</v>
      </c>
      <c r="O29">
        <v>3</v>
      </c>
      <c r="P29">
        <v>0</v>
      </c>
      <c r="Q29">
        <v>1</v>
      </c>
      <c r="R29">
        <v>1</v>
      </c>
      <c r="S29">
        <v>1</v>
      </c>
      <c r="T29">
        <v>0</v>
      </c>
      <c r="U29">
        <v>6</v>
      </c>
      <c r="V29">
        <v>6</v>
      </c>
      <c r="W29">
        <v>3</v>
      </c>
      <c r="X29">
        <v>0</v>
      </c>
      <c r="Y29">
        <v>2</v>
      </c>
      <c r="Z29">
        <v>4</v>
      </c>
      <c r="AA29">
        <v>0</v>
      </c>
      <c r="AB29">
        <v>17</v>
      </c>
      <c r="AC29">
        <v>9.6</v>
      </c>
      <c r="AD29">
        <v>-17</v>
      </c>
    </row>
    <row r="30" spans="1:30">
      <c r="A30">
        <v>29</v>
      </c>
      <c r="B30">
        <v>29</v>
      </c>
      <c r="C30" s="38">
        <v>43817</v>
      </c>
      <c r="D30" t="s">
        <v>560</v>
      </c>
      <c r="E30" t="s">
        <v>90</v>
      </c>
      <c r="G30" t="s">
        <v>31</v>
      </c>
      <c r="H30" t="s">
        <v>47</v>
      </c>
      <c r="I30">
        <v>1</v>
      </c>
      <c r="J30" s="40">
        <v>1.6368055555555554</v>
      </c>
      <c r="K30">
        <v>7</v>
      </c>
      <c r="L30">
        <v>16</v>
      </c>
      <c r="M30">
        <v>0.438</v>
      </c>
      <c r="N30">
        <v>2</v>
      </c>
      <c r="O30">
        <v>6</v>
      </c>
      <c r="P30">
        <v>0.33300000000000002</v>
      </c>
      <c r="Q30">
        <v>4</v>
      </c>
      <c r="R30">
        <v>5</v>
      </c>
      <c r="S30">
        <v>0.8</v>
      </c>
      <c r="T30">
        <v>2</v>
      </c>
      <c r="U30">
        <v>2</v>
      </c>
      <c r="V30">
        <v>4</v>
      </c>
      <c r="W30">
        <v>2</v>
      </c>
      <c r="X30">
        <v>0</v>
      </c>
      <c r="Y30">
        <v>0</v>
      </c>
      <c r="Z30">
        <v>2</v>
      </c>
      <c r="AA30">
        <v>2</v>
      </c>
      <c r="AB30">
        <v>20</v>
      </c>
      <c r="AC30">
        <v>11.8</v>
      </c>
      <c r="AD30">
        <v>16</v>
      </c>
    </row>
    <row r="31" spans="1:30">
      <c r="A31">
        <v>30</v>
      </c>
      <c r="B31">
        <v>30</v>
      </c>
      <c r="C31" s="38">
        <v>43819</v>
      </c>
      <c r="D31" t="s">
        <v>561</v>
      </c>
      <c r="E31" t="s">
        <v>90</v>
      </c>
      <c r="G31" t="s">
        <v>6</v>
      </c>
      <c r="H31" t="s">
        <v>244</v>
      </c>
      <c r="I31">
        <v>1</v>
      </c>
      <c r="J31" s="40">
        <v>1.3486111111111112</v>
      </c>
      <c r="K31">
        <v>3</v>
      </c>
      <c r="L31">
        <v>11</v>
      </c>
      <c r="M31">
        <v>0.27300000000000002</v>
      </c>
      <c r="N31">
        <v>0</v>
      </c>
      <c r="O31">
        <v>4</v>
      </c>
      <c r="P31">
        <v>0</v>
      </c>
      <c r="Q31">
        <v>1</v>
      </c>
      <c r="R31">
        <v>3</v>
      </c>
      <c r="S31">
        <v>0.33300000000000002</v>
      </c>
      <c r="T31">
        <v>1</v>
      </c>
      <c r="U31">
        <v>1</v>
      </c>
      <c r="V31">
        <v>2</v>
      </c>
      <c r="W31">
        <v>2</v>
      </c>
      <c r="X31">
        <v>0</v>
      </c>
      <c r="Y31">
        <v>0</v>
      </c>
      <c r="Z31">
        <v>1</v>
      </c>
      <c r="AA31">
        <v>1</v>
      </c>
      <c r="AB31">
        <v>7</v>
      </c>
      <c r="AC31">
        <v>0.7</v>
      </c>
      <c r="AD31">
        <v>-28</v>
      </c>
    </row>
    <row r="32" spans="1:30">
      <c r="A32">
        <v>31</v>
      </c>
      <c r="B32">
        <v>31</v>
      </c>
      <c r="C32" s="38">
        <v>43820</v>
      </c>
      <c r="D32" t="s">
        <v>562</v>
      </c>
      <c r="E32" t="s">
        <v>90</v>
      </c>
      <c r="G32" t="s">
        <v>148</v>
      </c>
      <c r="H32" t="s">
        <v>228</v>
      </c>
      <c r="I32">
        <v>1</v>
      </c>
      <c r="J32" s="40">
        <v>1.2756944444444445</v>
      </c>
      <c r="K32">
        <v>6</v>
      </c>
      <c r="L32">
        <v>11</v>
      </c>
      <c r="M32">
        <v>0.54500000000000004</v>
      </c>
      <c r="N32">
        <v>3</v>
      </c>
      <c r="O32">
        <v>6</v>
      </c>
      <c r="P32">
        <v>0.5</v>
      </c>
      <c r="Q32">
        <v>1</v>
      </c>
      <c r="R32">
        <v>2</v>
      </c>
      <c r="S32">
        <v>0.5</v>
      </c>
      <c r="T32">
        <v>1</v>
      </c>
      <c r="U32">
        <v>5</v>
      </c>
      <c r="V32">
        <v>6</v>
      </c>
      <c r="W32">
        <v>4</v>
      </c>
      <c r="X32">
        <v>2</v>
      </c>
      <c r="Y32">
        <v>0</v>
      </c>
      <c r="Z32">
        <v>0</v>
      </c>
      <c r="AA32">
        <v>3</v>
      </c>
      <c r="AB32">
        <v>16</v>
      </c>
      <c r="AC32">
        <v>16.100000000000001</v>
      </c>
      <c r="AD32">
        <v>23</v>
      </c>
    </row>
    <row r="33" spans="1:30">
      <c r="A33">
        <v>32</v>
      </c>
      <c r="B33">
        <v>32</v>
      </c>
      <c r="C33" s="38">
        <v>43822</v>
      </c>
      <c r="D33" t="s">
        <v>563</v>
      </c>
      <c r="E33" t="s">
        <v>90</v>
      </c>
      <c r="F33" t="s">
        <v>2</v>
      </c>
      <c r="G33" t="s">
        <v>85</v>
      </c>
      <c r="H33" t="s">
        <v>205</v>
      </c>
      <c r="I33">
        <v>1</v>
      </c>
      <c r="J33" s="40">
        <v>1.4270833333333333</v>
      </c>
      <c r="K33">
        <v>14</v>
      </c>
      <c r="L33">
        <v>21</v>
      </c>
      <c r="M33">
        <v>0.66700000000000004</v>
      </c>
      <c r="N33">
        <v>4</v>
      </c>
      <c r="O33">
        <v>7</v>
      </c>
      <c r="P33">
        <v>0.57099999999999995</v>
      </c>
      <c r="Q33">
        <v>3</v>
      </c>
      <c r="R33">
        <v>3</v>
      </c>
      <c r="S33">
        <v>1</v>
      </c>
      <c r="T33">
        <v>1</v>
      </c>
      <c r="U33">
        <v>6</v>
      </c>
      <c r="V33">
        <v>7</v>
      </c>
      <c r="W33">
        <v>3</v>
      </c>
      <c r="X33">
        <v>2</v>
      </c>
      <c r="Y33">
        <v>0</v>
      </c>
      <c r="Z33">
        <v>0</v>
      </c>
      <c r="AA33">
        <v>3</v>
      </c>
      <c r="AB33">
        <v>35</v>
      </c>
      <c r="AC33">
        <v>31.3</v>
      </c>
      <c r="AD33">
        <v>22</v>
      </c>
    </row>
    <row r="34" spans="1:30">
      <c r="A34">
        <v>33</v>
      </c>
      <c r="B34">
        <v>33</v>
      </c>
      <c r="C34" s="38">
        <v>43824</v>
      </c>
      <c r="D34" t="s">
        <v>564</v>
      </c>
      <c r="E34" t="s">
        <v>90</v>
      </c>
      <c r="G34" t="s">
        <v>88</v>
      </c>
      <c r="H34" t="s">
        <v>98</v>
      </c>
      <c r="I34">
        <v>1</v>
      </c>
      <c r="J34" s="40">
        <v>1.4520833333333334</v>
      </c>
      <c r="K34">
        <v>8</v>
      </c>
      <c r="L34">
        <v>16</v>
      </c>
      <c r="M34">
        <v>0.5</v>
      </c>
      <c r="N34">
        <v>5</v>
      </c>
      <c r="O34">
        <v>7</v>
      </c>
      <c r="P34">
        <v>0.71399999999999997</v>
      </c>
      <c r="Q34">
        <v>1</v>
      </c>
      <c r="R34">
        <v>1</v>
      </c>
      <c r="S34">
        <v>1</v>
      </c>
      <c r="T34">
        <v>1</v>
      </c>
      <c r="U34">
        <v>3</v>
      </c>
      <c r="V34">
        <v>4</v>
      </c>
      <c r="W34">
        <v>2</v>
      </c>
      <c r="X34">
        <v>1</v>
      </c>
      <c r="Y34">
        <v>0</v>
      </c>
      <c r="Z34">
        <v>1</v>
      </c>
      <c r="AA34">
        <v>0</v>
      </c>
      <c r="AB34">
        <v>22</v>
      </c>
      <c r="AC34">
        <v>17</v>
      </c>
      <c r="AD34">
        <v>5</v>
      </c>
    </row>
    <row r="35" spans="1:30">
      <c r="A35">
        <v>34</v>
      </c>
      <c r="B35">
        <v>34</v>
      </c>
      <c r="C35" s="38">
        <v>43826</v>
      </c>
      <c r="D35" t="s">
        <v>565</v>
      </c>
      <c r="E35" t="s">
        <v>90</v>
      </c>
      <c r="F35" t="s">
        <v>2</v>
      </c>
      <c r="G35" t="s">
        <v>92</v>
      </c>
      <c r="H35" t="s">
        <v>156</v>
      </c>
      <c r="I35">
        <v>1</v>
      </c>
      <c r="J35" s="40">
        <v>1.5090277777777779</v>
      </c>
      <c r="K35">
        <v>9</v>
      </c>
      <c r="L35">
        <v>19</v>
      </c>
      <c r="M35">
        <v>0.47399999999999998</v>
      </c>
      <c r="N35">
        <v>3</v>
      </c>
      <c r="O35">
        <v>8</v>
      </c>
      <c r="P35">
        <v>0.375</v>
      </c>
      <c r="Q35">
        <v>3</v>
      </c>
      <c r="R35">
        <v>4</v>
      </c>
      <c r="S35">
        <v>0.75</v>
      </c>
      <c r="T35">
        <v>2</v>
      </c>
      <c r="U35">
        <v>9</v>
      </c>
      <c r="V35">
        <v>11</v>
      </c>
      <c r="W35">
        <v>3</v>
      </c>
      <c r="X35">
        <v>0</v>
      </c>
      <c r="Y35">
        <v>0</v>
      </c>
      <c r="Z35">
        <v>2</v>
      </c>
      <c r="AA35">
        <v>2</v>
      </c>
      <c r="AB35">
        <v>24</v>
      </c>
      <c r="AC35">
        <v>17.3</v>
      </c>
      <c r="AD35">
        <v>0</v>
      </c>
    </row>
    <row r="36" spans="1:30">
      <c r="A36">
        <v>35</v>
      </c>
      <c r="B36">
        <v>35</v>
      </c>
      <c r="C36" s="38">
        <v>43827</v>
      </c>
      <c r="D36" t="s">
        <v>566</v>
      </c>
      <c r="E36" t="s">
        <v>90</v>
      </c>
      <c r="F36" t="s">
        <v>2</v>
      </c>
      <c r="G36" t="s">
        <v>31</v>
      </c>
      <c r="H36" t="s">
        <v>156</v>
      </c>
      <c r="I36">
        <v>1</v>
      </c>
      <c r="J36" s="40">
        <v>1.5104166666666667</v>
      </c>
      <c r="K36">
        <v>4</v>
      </c>
      <c r="L36">
        <v>15</v>
      </c>
      <c r="M36">
        <v>0.26700000000000002</v>
      </c>
      <c r="N36">
        <v>0</v>
      </c>
      <c r="O36">
        <v>4</v>
      </c>
      <c r="P36">
        <v>0</v>
      </c>
      <c r="Q36">
        <v>4</v>
      </c>
      <c r="R36">
        <v>4</v>
      </c>
      <c r="S36">
        <v>1</v>
      </c>
      <c r="T36">
        <v>0</v>
      </c>
      <c r="U36">
        <v>8</v>
      </c>
      <c r="V36">
        <v>8</v>
      </c>
      <c r="W36">
        <v>0</v>
      </c>
      <c r="X36">
        <v>0</v>
      </c>
      <c r="Y36">
        <v>0</v>
      </c>
      <c r="Z36">
        <v>0</v>
      </c>
      <c r="AA36">
        <v>3</v>
      </c>
      <c r="AB36">
        <v>12</v>
      </c>
      <c r="AC36">
        <v>4.3</v>
      </c>
      <c r="AD36">
        <v>-15</v>
      </c>
    </row>
    <row r="37" spans="1:30">
      <c r="A37">
        <v>36</v>
      </c>
      <c r="B37">
        <v>36</v>
      </c>
      <c r="C37" s="38">
        <v>43830</v>
      </c>
      <c r="D37" t="s">
        <v>567</v>
      </c>
      <c r="E37" t="s">
        <v>90</v>
      </c>
      <c r="F37" t="s">
        <v>2</v>
      </c>
      <c r="G37" t="s">
        <v>100</v>
      </c>
      <c r="H37" t="s">
        <v>23</v>
      </c>
      <c r="I37">
        <v>1</v>
      </c>
      <c r="J37" s="39">
        <v>0.99861111111111101</v>
      </c>
      <c r="K37">
        <v>4</v>
      </c>
      <c r="L37">
        <v>9</v>
      </c>
      <c r="M37">
        <v>0.44400000000000001</v>
      </c>
      <c r="N37">
        <v>1</v>
      </c>
      <c r="O37">
        <v>3</v>
      </c>
      <c r="P37">
        <v>0.33300000000000002</v>
      </c>
      <c r="Q37">
        <v>0</v>
      </c>
      <c r="R37">
        <v>0</v>
      </c>
      <c r="T37">
        <v>1</v>
      </c>
      <c r="U37">
        <v>1</v>
      </c>
      <c r="V37">
        <v>2</v>
      </c>
      <c r="W37">
        <v>2</v>
      </c>
      <c r="X37">
        <v>0</v>
      </c>
      <c r="Y37">
        <v>0</v>
      </c>
      <c r="Z37">
        <v>0</v>
      </c>
      <c r="AA37">
        <v>2</v>
      </c>
      <c r="AB37">
        <v>9</v>
      </c>
      <c r="AC37">
        <v>5.9</v>
      </c>
      <c r="AD37">
        <v>-17</v>
      </c>
    </row>
    <row r="38" spans="1:30">
      <c r="A38">
        <v>37</v>
      </c>
      <c r="B38">
        <v>37</v>
      </c>
      <c r="C38" s="38">
        <v>43833</v>
      </c>
      <c r="D38" t="s">
        <v>245</v>
      </c>
      <c r="E38" t="s">
        <v>90</v>
      </c>
      <c r="F38" t="s">
        <v>2</v>
      </c>
      <c r="G38" t="s">
        <v>9</v>
      </c>
      <c r="H38" t="s">
        <v>21</v>
      </c>
      <c r="I38">
        <v>1</v>
      </c>
      <c r="J38" s="40">
        <v>1.7291666666666667</v>
      </c>
      <c r="K38">
        <v>8</v>
      </c>
      <c r="L38">
        <v>18</v>
      </c>
      <c r="M38">
        <v>0.44400000000000001</v>
      </c>
      <c r="N38">
        <v>2</v>
      </c>
      <c r="O38">
        <v>4</v>
      </c>
      <c r="P38">
        <v>0.5</v>
      </c>
      <c r="Q38">
        <v>6</v>
      </c>
      <c r="R38">
        <v>6</v>
      </c>
      <c r="S38">
        <v>1</v>
      </c>
      <c r="T38">
        <v>0</v>
      </c>
      <c r="U38">
        <v>2</v>
      </c>
      <c r="V38">
        <v>2</v>
      </c>
      <c r="W38">
        <v>2</v>
      </c>
      <c r="X38">
        <v>0</v>
      </c>
      <c r="Y38">
        <v>1</v>
      </c>
      <c r="Z38">
        <v>0</v>
      </c>
      <c r="AA38">
        <v>3</v>
      </c>
      <c r="AB38">
        <v>24</v>
      </c>
      <c r="AC38">
        <v>16.100000000000001</v>
      </c>
      <c r="AD38">
        <v>-7</v>
      </c>
    </row>
    <row r="39" spans="1:30">
      <c r="A39">
        <v>38</v>
      </c>
      <c r="B39">
        <v>38</v>
      </c>
      <c r="C39" s="38">
        <v>43836</v>
      </c>
      <c r="D39" t="s">
        <v>568</v>
      </c>
      <c r="E39" t="s">
        <v>90</v>
      </c>
      <c r="G39" t="s">
        <v>18</v>
      </c>
      <c r="H39" t="s">
        <v>113</v>
      </c>
      <c r="I39">
        <v>1</v>
      </c>
      <c r="J39" s="39">
        <v>0.92222222222222217</v>
      </c>
      <c r="K39">
        <v>7</v>
      </c>
      <c r="L39">
        <v>11</v>
      </c>
      <c r="M39">
        <v>0.63600000000000001</v>
      </c>
      <c r="N39">
        <v>4</v>
      </c>
      <c r="O39">
        <v>6</v>
      </c>
      <c r="P39">
        <v>0.66700000000000004</v>
      </c>
      <c r="Q39">
        <v>0</v>
      </c>
      <c r="R39">
        <v>0</v>
      </c>
      <c r="T39">
        <v>0</v>
      </c>
      <c r="U39">
        <v>6</v>
      </c>
      <c r="V39">
        <v>6</v>
      </c>
      <c r="W39">
        <v>4</v>
      </c>
      <c r="X39">
        <v>0</v>
      </c>
      <c r="Y39">
        <v>0</v>
      </c>
      <c r="Z39">
        <v>1</v>
      </c>
      <c r="AA39">
        <v>6</v>
      </c>
      <c r="AB39">
        <v>18</v>
      </c>
      <c r="AC39">
        <v>14.3</v>
      </c>
      <c r="AD39">
        <v>6</v>
      </c>
    </row>
    <row r="40" spans="1:30">
      <c r="A40">
        <v>39</v>
      </c>
      <c r="B40">
        <v>39</v>
      </c>
      <c r="C40" s="38">
        <v>43839</v>
      </c>
      <c r="D40" t="s">
        <v>569</v>
      </c>
      <c r="E40" t="s">
        <v>90</v>
      </c>
      <c r="G40" t="s">
        <v>112</v>
      </c>
      <c r="H40" t="s">
        <v>37</v>
      </c>
      <c r="I40">
        <v>1</v>
      </c>
      <c r="J40" s="40">
        <v>1.4555555555555555</v>
      </c>
      <c r="K40">
        <v>7</v>
      </c>
      <c r="L40">
        <v>17</v>
      </c>
      <c r="M40">
        <v>0.41199999999999998</v>
      </c>
      <c r="N40">
        <v>2</v>
      </c>
      <c r="O40">
        <v>5</v>
      </c>
      <c r="P40">
        <v>0.4</v>
      </c>
      <c r="Q40">
        <v>0</v>
      </c>
      <c r="R40">
        <v>0</v>
      </c>
      <c r="T40">
        <v>0</v>
      </c>
      <c r="U40">
        <v>7</v>
      </c>
      <c r="V40">
        <v>7</v>
      </c>
      <c r="W40">
        <v>3</v>
      </c>
      <c r="X40">
        <v>2</v>
      </c>
      <c r="Y40">
        <v>0</v>
      </c>
      <c r="Z40">
        <v>1</v>
      </c>
      <c r="AA40">
        <v>1</v>
      </c>
      <c r="AB40">
        <v>16</v>
      </c>
      <c r="AC40">
        <v>11.7</v>
      </c>
      <c r="AD40">
        <v>5</v>
      </c>
    </row>
    <row r="41" spans="1:30">
      <c r="A41">
        <v>40</v>
      </c>
      <c r="B41">
        <v>40</v>
      </c>
      <c r="C41" s="38">
        <v>43841</v>
      </c>
      <c r="D41" t="s">
        <v>249</v>
      </c>
      <c r="E41" t="s">
        <v>90</v>
      </c>
      <c r="F41" t="s">
        <v>2</v>
      </c>
      <c r="G41" t="s">
        <v>6</v>
      </c>
      <c r="H41" t="s">
        <v>23</v>
      </c>
      <c r="I41">
        <v>1</v>
      </c>
      <c r="J41" s="40">
        <v>1.4222222222222223</v>
      </c>
      <c r="K41">
        <v>9</v>
      </c>
      <c r="L41">
        <v>22</v>
      </c>
      <c r="M41">
        <v>0.40899999999999997</v>
      </c>
      <c r="N41">
        <v>2</v>
      </c>
      <c r="O41">
        <v>7</v>
      </c>
      <c r="P41">
        <v>0.28599999999999998</v>
      </c>
      <c r="Q41">
        <v>0</v>
      </c>
      <c r="R41">
        <v>0</v>
      </c>
      <c r="T41">
        <v>2</v>
      </c>
      <c r="U41">
        <v>8</v>
      </c>
      <c r="V41">
        <v>10</v>
      </c>
      <c r="W41">
        <v>1</v>
      </c>
      <c r="X41">
        <v>0</v>
      </c>
      <c r="Y41">
        <v>0</v>
      </c>
      <c r="Z41">
        <v>0</v>
      </c>
      <c r="AA41">
        <v>1</v>
      </c>
      <c r="AB41">
        <v>20</v>
      </c>
      <c r="AC41">
        <v>12.3</v>
      </c>
      <c r="AD41">
        <v>-18</v>
      </c>
    </row>
    <row r="42" spans="1:30">
      <c r="A42">
        <v>41</v>
      </c>
      <c r="B42">
        <v>41</v>
      </c>
      <c r="C42" s="38">
        <v>43843</v>
      </c>
      <c r="D42" t="s">
        <v>250</v>
      </c>
      <c r="E42" t="s">
        <v>90</v>
      </c>
      <c r="F42" t="s">
        <v>2</v>
      </c>
      <c r="G42" t="s">
        <v>100</v>
      </c>
      <c r="H42" t="s">
        <v>28</v>
      </c>
      <c r="I42">
        <v>1</v>
      </c>
      <c r="J42" s="40">
        <v>1.6361111111111111</v>
      </c>
      <c r="K42">
        <v>7</v>
      </c>
      <c r="L42">
        <v>16</v>
      </c>
      <c r="M42">
        <v>0.438</v>
      </c>
      <c r="N42">
        <v>1</v>
      </c>
      <c r="O42">
        <v>5</v>
      </c>
      <c r="P42">
        <v>0.2</v>
      </c>
      <c r="Q42">
        <v>0</v>
      </c>
      <c r="R42">
        <v>2</v>
      </c>
      <c r="S42">
        <v>0</v>
      </c>
      <c r="T42">
        <v>1</v>
      </c>
      <c r="U42">
        <v>10</v>
      </c>
      <c r="V42">
        <v>11</v>
      </c>
      <c r="W42">
        <v>3</v>
      </c>
      <c r="X42">
        <v>1</v>
      </c>
      <c r="Y42">
        <v>0</v>
      </c>
      <c r="Z42">
        <v>3</v>
      </c>
      <c r="AA42">
        <v>1</v>
      </c>
      <c r="AB42">
        <v>15</v>
      </c>
      <c r="AC42">
        <v>9.1999999999999993</v>
      </c>
      <c r="AD42">
        <v>2</v>
      </c>
    </row>
    <row r="43" spans="1:30">
      <c r="A43">
        <v>42</v>
      </c>
      <c r="B43">
        <v>42</v>
      </c>
      <c r="C43" s="38">
        <v>43845</v>
      </c>
      <c r="D43" t="s">
        <v>251</v>
      </c>
      <c r="E43" t="s">
        <v>90</v>
      </c>
      <c r="G43" t="s">
        <v>20</v>
      </c>
      <c r="H43" t="s">
        <v>37</v>
      </c>
      <c r="I43">
        <v>1</v>
      </c>
      <c r="J43" s="40">
        <v>1.4736111111111112</v>
      </c>
      <c r="K43">
        <v>14</v>
      </c>
      <c r="L43">
        <v>20</v>
      </c>
      <c r="M43">
        <v>0.7</v>
      </c>
      <c r="N43">
        <v>4</v>
      </c>
      <c r="O43">
        <v>6</v>
      </c>
      <c r="P43">
        <v>0.66700000000000004</v>
      </c>
      <c r="Q43">
        <v>2</v>
      </c>
      <c r="R43">
        <v>3</v>
      </c>
      <c r="S43">
        <v>0.66700000000000004</v>
      </c>
      <c r="T43">
        <v>1</v>
      </c>
      <c r="U43">
        <v>9</v>
      </c>
      <c r="V43">
        <v>10</v>
      </c>
      <c r="W43">
        <v>3</v>
      </c>
      <c r="X43">
        <v>1</v>
      </c>
      <c r="Y43">
        <v>0</v>
      </c>
      <c r="Z43">
        <v>0</v>
      </c>
      <c r="AA43">
        <v>1</v>
      </c>
      <c r="AB43">
        <v>34</v>
      </c>
      <c r="AC43">
        <v>31.3</v>
      </c>
      <c r="AD43">
        <v>6</v>
      </c>
    </row>
    <row r="44" spans="1:30">
      <c r="A44">
        <v>43</v>
      </c>
      <c r="B44">
        <v>43</v>
      </c>
      <c r="C44" s="38">
        <v>43847</v>
      </c>
      <c r="D44" t="s">
        <v>252</v>
      </c>
      <c r="E44" t="s">
        <v>90</v>
      </c>
      <c r="G44" t="s">
        <v>109</v>
      </c>
      <c r="H44" t="s">
        <v>37</v>
      </c>
      <c r="I44">
        <v>1</v>
      </c>
      <c r="J44" s="40">
        <v>1.5069444444444444</v>
      </c>
      <c r="K44">
        <v>5</v>
      </c>
      <c r="L44">
        <v>12</v>
      </c>
      <c r="M44">
        <v>0.41699999999999998</v>
      </c>
      <c r="N44">
        <v>0</v>
      </c>
      <c r="O44">
        <v>3</v>
      </c>
      <c r="P44">
        <v>0</v>
      </c>
      <c r="Q44">
        <v>3</v>
      </c>
      <c r="R44">
        <v>3</v>
      </c>
      <c r="S44">
        <v>1</v>
      </c>
      <c r="T44">
        <v>0</v>
      </c>
      <c r="U44">
        <v>3</v>
      </c>
      <c r="V44">
        <v>3</v>
      </c>
      <c r="W44">
        <v>4</v>
      </c>
      <c r="X44">
        <v>2</v>
      </c>
      <c r="Y44">
        <v>0</v>
      </c>
      <c r="Z44">
        <v>1</v>
      </c>
      <c r="AA44">
        <v>1</v>
      </c>
      <c r="AB44">
        <v>13</v>
      </c>
      <c r="AC44">
        <v>10.9</v>
      </c>
      <c r="AD44">
        <v>19</v>
      </c>
    </row>
    <row r="45" spans="1:30">
      <c r="A45">
        <v>44</v>
      </c>
      <c r="B45">
        <v>44</v>
      </c>
      <c r="C45" s="38">
        <v>43848</v>
      </c>
      <c r="D45" t="s">
        <v>254</v>
      </c>
      <c r="E45" t="s">
        <v>90</v>
      </c>
      <c r="F45" t="s">
        <v>2</v>
      </c>
      <c r="G45" t="s">
        <v>111</v>
      </c>
      <c r="H45" t="s">
        <v>40</v>
      </c>
      <c r="I45">
        <v>1</v>
      </c>
      <c r="J45" s="40">
        <v>1.4277777777777778</v>
      </c>
      <c r="K45">
        <v>5</v>
      </c>
      <c r="L45">
        <v>13</v>
      </c>
      <c r="M45">
        <v>0.38500000000000001</v>
      </c>
      <c r="N45">
        <v>4</v>
      </c>
      <c r="O45">
        <v>8</v>
      </c>
      <c r="P45">
        <v>0.5</v>
      </c>
      <c r="Q45">
        <v>1</v>
      </c>
      <c r="R45">
        <v>1</v>
      </c>
      <c r="S45">
        <v>1</v>
      </c>
      <c r="T45">
        <v>0</v>
      </c>
      <c r="U45">
        <v>8</v>
      </c>
      <c r="V45">
        <v>8</v>
      </c>
      <c r="W45">
        <v>3</v>
      </c>
      <c r="X45">
        <v>0</v>
      </c>
      <c r="Y45">
        <v>0</v>
      </c>
      <c r="Z45">
        <v>2</v>
      </c>
      <c r="AA45">
        <v>2</v>
      </c>
      <c r="AB45">
        <v>15</v>
      </c>
      <c r="AC45">
        <v>9.6</v>
      </c>
      <c r="AD45">
        <v>-2</v>
      </c>
    </row>
    <row r="46" spans="1:30">
      <c r="A46">
        <v>45</v>
      </c>
      <c r="B46">
        <v>45</v>
      </c>
      <c r="C46" s="38">
        <v>43850</v>
      </c>
      <c r="D46" t="s">
        <v>255</v>
      </c>
      <c r="E46" t="s">
        <v>90</v>
      </c>
      <c r="F46" t="s">
        <v>2</v>
      </c>
      <c r="G46" t="s">
        <v>20</v>
      </c>
      <c r="H46" t="s">
        <v>114</v>
      </c>
      <c r="I46">
        <v>1</v>
      </c>
      <c r="J46" s="40">
        <v>1.4069444444444443</v>
      </c>
      <c r="K46">
        <v>5</v>
      </c>
      <c r="L46">
        <v>17</v>
      </c>
      <c r="M46">
        <v>0.29399999999999998</v>
      </c>
      <c r="N46">
        <v>3</v>
      </c>
      <c r="O46">
        <v>10</v>
      </c>
      <c r="P46">
        <v>0.3</v>
      </c>
      <c r="Q46">
        <v>2</v>
      </c>
      <c r="R46">
        <v>2</v>
      </c>
      <c r="S46">
        <v>1</v>
      </c>
      <c r="T46">
        <v>0</v>
      </c>
      <c r="U46">
        <v>6</v>
      </c>
      <c r="V46">
        <v>6</v>
      </c>
      <c r="W46">
        <v>0</v>
      </c>
      <c r="X46">
        <v>1</v>
      </c>
      <c r="Y46">
        <v>1</v>
      </c>
      <c r="Z46">
        <v>0</v>
      </c>
      <c r="AA46">
        <v>3</v>
      </c>
      <c r="AB46">
        <v>15</v>
      </c>
      <c r="AC46">
        <v>7.4</v>
      </c>
      <c r="AD46">
        <v>-7</v>
      </c>
    </row>
    <row r="47" spans="1:30">
      <c r="A47">
        <v>46</v>
      </c>
      <c r="B47">
        <v>46</v>
      </c>
      <c r="C47" s="38">
        <v>43852</v>
      </c>
      <c r="D47" t="s">
        <v>256</v>
      </c>
      <c r="E47" t="s">
        <v>90</v>
      </c>
      <c r="F47" t="s">
        <v>2</v>
      </c>
      <c r="G47" t="s">
        <v>3</v>
      </c>
      <c r="H47" t="s">
        <v>130</v>
      </c>
      <c r="I47">
        <v>1</v>
      </c>
      <c r="J47" s="40">
        <v>1.6965277777777779</v>
      </c>
      <c r="K47">
        <v>7</v>
      </c>
      <c r="L47">
        <v>18</v>
      </c>
      <c r="M47">
        <v>0.38900000000000001</v>
      </c>
      <c r="N47">
        <v>4</v>
      </c>
      <c r="O47">
        <v>10</v>
      </c>
      <c r="P47">
        <v>0.4</v>
      </c>
      <c r="Q47">
        <v>4</v>
      </c>
      <c r="R47">
        <v>5</v>
      </c>
      <c r="S47">
        <v>0.8</v>
      </c>
      <c r="T47">
        <v>0</v>
      </c>
      <c r="U47">
        <v>6</v>
      </c>
      <c r="V47">
        <v>6</v>
      </c>
      <c r="W47">
        <v>4</v>
      </c>
      <c r="X47">
        <v>1</v>
      </c>
      <c r="Y47">
        <v>2</v>
      </c>
      <c r="Z47">
        <v>1</v>
      </c>
      <c r="AA47">
        <v>3</v>
      </c>
      <c r="AB47">
        <v>22</v>
      </c>
      <c r="AC47">
        <v>16.600000000000001</v>
      </c>
      <c r="AD47">
        <v>-9</v>
      </c>
    </row>
    <row r="48" spans="1:30">
      <c r="A48">
        <v>47</v>
      </c>
      <c r="B48">
        <v>47</v>
      </c>
      <c r="C48" s="38">
        <v>43855</v>
      </c>
      <c r="D48" t="s">
        <v>570</v>
      </c>
      <c r="E48" t="s">
        <v>90</v>
      </c>
      <c r="G48" t="s">
        <v>46</v>
      </c>
      <c r="H48" t="s">
        <v>228</v>
      </c>
      <c r="I48">
        <v>1</v>
      </c>
      <c r="J48" s="40">
        <v>1.5944444444444443</v>
      </c>
      <c r="K48">
        <v>10</v>
      </c>
      <c r="L48">
        <v>20</v>
      </c>
      <c r="M48">
        <v>0.5</v>
      </c>
      <c r="N48">
        <v>3</v>
      </c>
      <c r="O48">
        <v>8</v>
      </c>
      <c r="P48">
        <v>0.375</v>
      </c>
      <c r="Q48">
        <v>6</v>
      </c>
      <c r="R48">
        <v>7</v>
      </c>
      <c r="S48">
        <v>0.85699999999999998</v>
      </c>
      <c r="T48">
        <v>1</v>
      </c>
      <c r="U48">
        <v>7</v>
      </c>
      <c r="V48">
        <v>8</v>
      </c>
      <c r="W48">
        <v>1</v>
      </c>
      <c r="X48">
        <v>0</v>
      </c>
      <c r="Y48">
        <v>1</v>
      </c>
      <c r="Z48">
        <v>3</v>
      </c>
      <c r="AA48">
        <v>3</v>
      </c>
      <c r="AB48">
        <v>29</v>
      </c>
      <c r="AC48">
        <v>18.600000000000001</v>
      </c>
      <c r="AD48">
        <v>6</v>
      </c>
    </row>
    <row r="49" spans="1:30">
      <c r="A49">
        <v>48</v>
      </c>
      <c r="B49">
        <v>48</v>
      </c>
      <c r="C49" s="38">
        <v>43858</v>
      </c>
      <c r="D49" t="s">
        <v>260</v>
      </c>
      <c r="E49" t="s">
        <v>90</v>
      </c>
      <c r="G49" t="s">
        <v>12</v>
      </c>
      <c r="H49" t="s">
        <v>37</v>
      </c>
      <c r="I49">
        <v>1</v>
      </c>
      <c r="J49" s="40">
        <v>1.5319444444444443</v>
      </c>
      <c r="K49">
        <v>6</v>
      </c>
      <c r="L49">
        <v>10</v>
      </c>
      <c r="M49">
        <v>0.6</v>
      </c>
      <c r="N49">
        <v>1</v>
      </c>
      <c r="O49">
        <v>3</v>
      </c>
      <c r="P49">
        <v>0.33300000000000002</v>
      </c>
      <c r="Q49">
        <v>1</v>
      </c>
      <c r="R49">
        <v>2</v>
      </c>
      <c r="S49">
        <v>0.5</v>
      </c>
      <c r="T49">
        <v>0</v>
      </c>
      <c r="U49">
        <v>7</v>
      </c>
      <c r="V49">
        <v>7</v>
      </c>
      <c r="W49">
        <v>4</v>
      </c>
      <c r="X49">
        <v>0</v>
      </c>
      <c r="Y49">
        <v>0</v>
      </c>
      <c r="Z49">
        <v>2</v>
      </c>
      <c r="AA49">
        <v>1</v>
      </c>
      <c r="AB49">
        <v>14</v>
      </c>
      <c r="AC49">
        <v>11.5</v>
      </c>
      <c r="AD49">
        <v>11</v>
      </c>
    </row>
    <row r="50" spans="1:30">
      <c r="A50">
        <v>49</v>
      </c>
      <c r="B50">
        <v>49</v>
      </c>
      <c r="C50" s="38">
        <v>43860</v>
      </c>
      <c r="D50" t="s">
        <v>571</v>
      </c>
      <c r="E50" t="s">
        <v>90</v>
      </c>
      <c r="F50" t="s">
        <v>2</v>
      </c>
      <c r="G50" t="s">
        <v>158</v>
      </c>
      <c r="H50" t="s">
        <v>21</v>
      </c>
      <c r="I50">
        <v>1</v>
      </c>
      <c r="J50" s="40">
        <v>1.465972222222222</v>
      </c>
      <c r="K50">
        <v>6</v>
      </c>
      <c r="L50">
        <v>15</v>
      </c>
      <c r="M50">
        <v>0.4</v>
      </c>
      <c r="N50">
        <v>0</v>
      </c>
      <c r="O50">
        <v>4</v>
      </c>
      <c r="P50">
        <v>0</v>
      </c>
      <c r="Q50">
        <v>9</v>
      </c>
      <c r="R50">
        <v>10</v>
      </c>
      <c r="S50">
        <v>0.9</v>
      </c>
      <c r="T50">
        <v>0</v>
      </c>
      <c r="U50">
        <v>9</v>
      </c>
      <c r="V50">
        <v>9</v>
      </c>
      <c r="W50">
        <v>4</v>
      </c>
      <c r="X50">
        <v>0</v>
      </c>
      <c r="Y50">
        <v>0</v>
      </c>
      <c r="Z50">
        <v>3</v>
      </c>
      <c r="AA50">
        <v>4</v>
      </c>
      <c r="AB50">
        <v>21</v>
      </c>
      <c r="AC50">
        <v>13.4</v>
      </c>
      <c r="AD50">
        <v>1</v>
      </c>
    </row>
    <row r="51" spans="1:30">
      <c r="A51">
        <v>50</v>
      </c>
      <c r="B51">
        <v>50</v>
      </c>
      <c r="C51" s="38">
        <v>43862</v>
      </c>
      <c r="D51" t="s">
        <v>261</v>
      </c>
      <c r="E51" t="s">
        <v>90</v>
      </c>
      <c r="F51" t="s">
        <v>2</v>
      </c>
      <c r="G51" t="s">
        <v>112</v>
      </c>
      <c r="H51" t="s">
        <v>80</v>
      </c>
      <c r="I51">
        <v>1</v>
      </c>
      <c r="J51" s="40">
        <v>1.3486111111111112</v>
      </c>
      <c r="K51">
        <v>4</v>
      </c>
      <c r="L51">
        <v>12</v>
      </c>
      <c r="M51">
        <v>0.33300000000000002</v>
      </c>
      <c r="N51">
        <v>1</v>
      </c>
      <c r="O51">
        <v>2</v>
      </c>
      <c r="P51">
        <v>0.5</v>
      </c>
      <c r="Q51">
        <v>1</v>
      </c>
      <c r="R51">
        <v>1</v>
      </c>
      <c r="S51">
        <v>1</v>
      </c>
      <c r="T51">
        <v>0</v>
      </c>
      <c r="U51">
        <v>6</v>
      </c>
      <c r="V51">
        <v>6</v>
      </c>
      <c r="W51">
        <v>1</v>
      </c>
      <c r="X51">
        <v>1</v>
      </c>
      <c r="Y51">
        <v>0</v>
      </c>
      <c r="Z51">
        <v>2</v>
      </c>
      <c r="AA51">
        <v>2</v>
      </c>
      <c r="AB51">
        <v>10</v>
      </c>
      <c r="AC51">
        <v>3.9</v>
      </c>
      <c r="AD51">
        <v>-19</v>
      </c>
    </row>
    <row r="52" spans="1:30">
      <c r="A52">
        <v>51</v>
      </c>
      <c r="B52">
        <v>51</v>
      </c>
      <c r="C52" s="38">
        <v>43864</v>
      </c>
      <c r="D52" t="s">
        <v>262</v>
      </c>
      <c r="E52" t="s">
        <v>90</v>
      </c>
      <c r="F52" t="s">
        <v>2</v>
      </c>
      <c r="G52" t="s">
        <v>31</v>
      </c>
      <c r="H52" t="s">
        <v>572</v>
      </c>
      <c r="I52">
        <v>1</v>
      </c>
      <c r="J52" s="40">
        <v>1.0506944444444444</v>
      </c>
      <c r="K52">
        <v>3</v>
      </c>
      <c r="L52">
        <v>12</v>
      </c>
      <c r="M52">
        <v>0.25</v>
      </c>
      <c r="N52">
        <v>0</v>
      </c>
      <c r="O52">
        <v>6</v>
      </c>
      <c r="P52">
        <v>0</v>
      </c>
      <c r="Q52">
        <v>0</v>
      </c>
      <c r="R52">
        <v>0</v>
      </c>
      <c r="T52">
        <v>1</v>
      </c>
      <c r="U52">
        <v>4</v>
      </c>
      <c r="V52">
        <v>5</v>
      </c>
      <c r="W52">
        <v>2</v>
      </c>
      <c r="X52">
        <v>0</v>
      </c>
      <c r="Y52">
        <v>0</v>
      </c>
      <c r="Z52">
        <v>0</v>
      </c>
      <c r="AA52">
        <v>1</v>
      </c>
      <c r="AB52">
        <v>6</v>
      </c>
      <c r="AC52">
        <v>1.7</v>
      </c>
      <c r="AD52">
        <v>-8</v>
      </c>
    </row>
    <row r="53" spans="1:30">
      <c r="A53">
        <v>52</v>
      </c>
      <c r="B53">
        <v>52</v>
      </c>
      <c r="C53" s="38">
        <v>43867</v>
      </c>
      <c r="D53" t="s">
        <v>573</v>
      </c>
      <c r="E53" t="s">
        <v>90</v>
      </c>
      <c r="F53" t="s">
        <v>2</v>
      </c>
      <c r="G53" t="s">
        <v>88</v>
      </c>
      <c r="H53" t="s">
        <v>13</v>
      </c>
      <c r="I53">
        <v>1</v>
      </c>
      <c r="J53" s="40">
        <v>1.58125</v>
      </c>
      <c r="K53">
        <v>10</v>
      </c>
      <c r="L53">
        <v>23</v>
      </c>
      <c r="M53">
        <v>0.435</v>
      </c>
      <c r="N53">
        <v>5</v>
      </c>
      <c r="O53">
        <v>6</v>
      </c>
      <c r="P53">
        <v>0.83299999999999996</v>
      </c>
      <c r="Q53">
        <v>0</v>
      </c>
      <c r="R53">
        <v>0</v>
      </c>
      <c r="T53">
        <v>1</v>
      </c>
      <c r="U53">
        <v>6</v>
      </c>
      <c r="V53">
        <v>7</v>
      </c>
      <c r="W53">
        <v>4</v>
      </c>
      <c r="X53">
        <v>1</v>
      </c>
      <c r="Y53">
        <v>0</v>
      </c>
      <c r="Z53">
        <v>1</v>
      </c>
      <c r="AA53">
        <v>1</v>
      </c>
      <c r="AB53">
        <v>25</v>
      </c>
      <c r="AC53">
        <v>17.8</v>
      </c>
      <c r="AD53">
        <v>-8</v>
      </c>
    </row>
    <row r="54" spans="1:30">
      <c r="A54">
        <v>53</v>
      </c>
      <c r="B54">
        <v>53</v>
      </c>
      <c r="C54" s="38">
        <v>43868</v>
      </c>
      <c r="D54" t="s">
        <v>264</v>
      </c>
      <c r="E54" t="s">
        <v>90</v>
      </c>
      <c r="G54" t="s">
        <v>117</v>
      </c>
      <c r="H54" t="s">
        <v>98</v>
      </c>
      <c r="I54">
        <v>1</v>
      </c>
      <c r="J54" s="40">
        <v>1.35625</v>
      </c>
      <c r="K54">
        <v>9</v>
      </c>
      <c r="L54">
        <v>17</v>
      </c>
      <c r="M54">
        <v>0.52900000000000003</v>
      </c>
      <c r="N54">
        <v>3</v>
      </c>
      <c r="O54">
        <v>4</v>
      </c>
      <c r="P54">
        <v>0.75</v>
      </c>
      <c r="Q54">
        <v>0</v>
      </c>
      <c r="R54">
        <v>1</v>
      </c>
      <c r="S54">
        <v>0</v>
      </c>
      <c r="T54">
        <v>0</v>
      </c>
      <c r="U54">
        <v>6</v>
      </c>
      <c r="V54">
        <v>6</v>
      </c>
      <c r="W54">
        <v>5</v>
      </c>
      <c r="X54">
        <v>0</v>
      </c>
      <c r="Y54">
        <v>2</v>
      </c>
      <c r="Z54">
        <v>0</v>
      </c>
      <c r="AA54">
        <v>1</v>
      </c>
      <c r="AB54">
        <v>21</v>
      </c>
      <c r="AC54">
        <v>18.600000000000001</v>
      </c>
      <c r="AD54">
        <v>17</v>
      </c>
    </row>
    <row r="55" spans="1:30">
      <c r="A55">
        <v>54</v>
      </c>
      <c r="B55">
        <v>54</v>
      </c>
      <c r="C55" s="38">
        <v>43870</v>
      </c>
      <c r="D55" t="s">
        <v>265</v>
      </c>
      <c r="E55" t="s">
        <v>90</v>
      </c>
      <c r="G55" t="s">
        <v>109</v>
      </c>
      <c r="H55" t="s">
        <v>113</v>
      </c>
      <c r="I55">
        <v>1</v>
      </c>
      <c r="J55" s="40">
        <v>1.2701388888888889</v>
      </c>
      <c r="K55">
        <v>5</v>
      </c>
      <c r="L55">
        <v>9</v>
      </c>
      <c r="M55">
        <v>0.55600000000000005</v>
      </c>
      <c r="N55">
        <v>2</v>
      </c>
      <c r="O55">
        <v>2</v>
      </c>
      <c r="P55">
        <v>1</v>
      </c>
      <c r="Q55">
        <v>2</v>
      </c>
      <c r="R55">
        <v>2</v>
      </c>
      <c r="S55">
        <v>1</v>
      </c>
      <c r="T55">
        <v>0</v>
      </c>
      <c r="U55">
        <v>3</v>
      </c>
      <c r="V55">
        <v>3</v>
      </c>
      <c r="W55">
        <v>4</v>
      </c>
      <c r="X55">
        <v>0</v>
      </c>
      <c r="Y55">
        <v>0</v>
      </c>
      <c r="Z55">
        <v>1</v>
      </c>
      <c r="AA55">
        <v>2</v>
      </c>
      <c r="AB55">
        <v>14</v>
      </c>
      <c r="AC55">
        <v>11.6</v>
      </c>
      <c r="AD55">
        <v>-5</v>
      </c>
    </row>
    <row r="56" spans="1:30">
      <c r="A56">
        <v>55</v>
      </c>
      <c r="B56">
        <v>55</v>
      </c>
      <c r="C56" s="38">
        <v>43872</v>
      </c>
      <c r="D56" t="s">
        <v>574</v>
      </c>
      <c r="E56" t="s">
        <v>90</v>
      </c>
      <c r="G56" t="s">
        <v>30</v>
      </c>
      <c r="H56" t="s">
        <v>113</v>
      </c>
      <c r="I56">
        <v>1</v>
      </c>
      <c r="J56" s="40">
        <v>1.5395833333333335</v>
      </c>
      <c r="K56">
        <v>8</v>
      </c>
      <c r="L56">
        <v>19</v>
      </c>
      <c r="M56">
        <v>0.42099999999999999</v>
      </c>
      <c r="N56">
        <v>1</v>
      </c>
      <c r="O56">
        <v>6</v>
      </c>
      <c r="P56">
        <v>0.16700000000000001</v>
      </c>
      <c r="Q56">
        <v>0</v>
      </c>
      <c r="R56">
        <v>0</v>
      </c>
      <c r="T56">
        <v>1</v>
      </c>
      <c r="U56">
        <v>11</v>
      </c>
      <c r="V56">
        <v>12</v>
      </c>
      <c r="W56">
        <v>5</v>
      </c>
      <c r="X56">
        <v>0</v>
      </c>
      <c r="Y56">
        <v>0</v>
      </c>
      <c r="Z56">
        <v>0</v>
      </c>
      <c r="AA56">
        <v>0</v>
      </c>
      <c r="AB56">
        <v>17</v>
      </c>
      <c r="AC56">
        <v>14.4</v>
      </c>
      <c r="AD56">
        <v>18</v>
      </c>
    </row>
    <row r="57" spans="1:30">
      <c r="A57">
        <v>56</v>
      </c>
      <c r="B57">
        <v>56</v>
      </c>
      <c r="C57" s="38">
        <v>43881</v>
      </c>
      <c r="D57" t="s">
        <v>575</v>
      </c>
      <c r="E57" t="s">
        <v>90</v>
      </c>
      <c r="G57" t="s">
        <v>20</v>
      </c>
      <c r="H57" t="s">
        <v>34</v>
      </c>
      <c r="I57">
        <v>1</v>
      </c>
      <c r="J57" s="40">
        <v>1.925</v>
      </c>
      <c r="K57">
        <v>10</v>
      </c>
      <c r="L57">
        <v>20</v>
      </c>
      <c r="M57">
        <v>0.5</v>
      </c>
      <c r="N57">
        <v>0</v>
      </c>
      <c r="O57">
        <v>4</v>
      </c>
      <c r="P57">
        <v>0</v>
      </c>
      <c r="Q57">
        <v>2</v>
      </c>
      <c r="R57">
        <v>3</v>
      </c>
      <c r="S57">
        <v>0.66700000000000004</v>
      </c>
      <c r="T57">
        <v>2</v>
      </c>
      <c r="U57">
        <v>10</v>
      </c>
      <c r="V57">
        <v>12</v>
      </c>
      <c r="W57">
        <v>6</v>
      </c>
      <c r="X57">
        <v>2</v>
      </c>
      <c r="Y57">
        <v>0</v>
      </c>
      <c r="Z57">
        <v>3</v>
      </c>
      <c r="AA57">
        <v>5</v>
      </c>
      <c r="AB57">
        <v>22</v>
      </c>
      <c r="AC57">
        <v>17.2</v>
      </c>
      <c r="AD57">
        <v>18</v>
      </c>
    </row>
    <row r="58" spans="1:30">
      <c r="A58">
        <v>57</v>
      </c>
      <c r="B58">
        <v>57</v>
      </c>
      <c r="C58" s="38">
        <v>43883</v>
      </c>
      <c r="D58" t="s">
        <v>272</v>
      </c>
      <c r="E58" t="s">
        <v>90</v>
      </c>
      <c r="F58" t="s">
        <v>2</v>
      </c>
      <c r="G58" t="s">
        <v>88</v>
      </c>
      <c r="H58" t="s">
        <v>80</v>
      </c>
      <c r="I58">
        <v>1</v>
      </c>
      <c r="J58" s="40">
        <v>1.2881944444444444</v>
      </c>
      <c r="K58">
        <v>3</v>
      </c>
      <c r="L58">
        <v>10</v>
      </c>
      <c r="M58">
        <v>0.3</v>
      </c>
      <c r="N58">
        <v>0</v>
      </c>
      <c r="O58">
        <v>2</v>
      </c>
      <c r="P58">
        <v>0</v>
      </c>
      <c r="Q58">
        <v>5</v>
      </c>
      <c r="R58">
        <v>5</v>
      </c>
      <c r="S58">
        <v>1</v>
      </c>
      <c r="T58">
        <v>2</v>
      </c>
      <c r="U58">
        <v>3</v>
      </c>
      <c r="V58">
        <v>5</v>
      </c>
      <c r="W58">
        <v>1</v>
      </c>
      <c r="X58">
        <v>1</v>
      </c>
      <c r="Y58">
        <v>0</v>
      </c>
      <c r="Z58">
        <v>1</v>
      </c>
      <c r="AA58">
        <v>1</v>
      </c>
      <c r="AB58">
        <v>11</v>
      </c>
      <c r="AC58">
        <v>7.8</v>
      </c>
      <c r="AD58">
        <v>-28</v>
      </c>
    </row>
    <row r="59" spans="1:30">
      <c r="A59">
        <v>58</v>
      </c>
      <c r="B59">
        <v>58</v>
      </c>
      <c r="C59" s="38">
        <v>43885</v>
      </c>
      <c r="D59" t="s">
        <v>273</v>
      </c>
      <c r="E59" t="s">
        <v>90</v>
      </c>
      <c r="G59" t="s">
        <v>158</v>
      </c>
      <c r="H59" t="s">
        <v>228</v>
      </c>
      <c r="I59">
        <v>1</v>
      </c>
      <c r="J59" s="40">
        <v>1.4701388888888889</v>
      </c>
      <c r="K59">
        <v>9</v>
      </c>
      <c r="L59">
        <v>18</v>
      </c>
      <c r="M59">
        <v>0.5</v>
      </c>
      <c r="N59">
        <v>4</v>
      </c>
      <c r="O59">
        <v>6</v>
      </c>
      <c r="P59">
        <v>0.66700000000000004</v>
      </c>
      <c r="Q59">
        <v>3</v>
      </c>
      <c r="R59">
        <v>4</v>
      </c>
      <c r="S59">
        <v>0.75</v>
      </c>
      <c r="T59">
        <v>0</v>
      </c>
      <c r="U59">
        <v>6</v>
      </c>
      <c r="V59">
        <v>6</v>
      </c>
      <c r="W59">
        <v>4</v>
      </c>
      <c r="X59">
        <v>1</v>
      </c>
      <c r="Y59">
        <v>1</v>
      </c>
      <c r="Z59">
        <v>0</v>
      </c>
      <c r="AA59">
        <v>1</v>
      </c>
      <c r="AB59">
        <v>25</v>
      </c>
      <c r="AC59">
        <v>21.5</v>
      </c>
      <c r="AD59">
        <v>21</v>
      </c>
    </row>
    <row r="60" spans="1:30">
      <c r="A60">
        <v>59</v>
      </c>
      <c r="B60">
        <v>59</v>
      </c>
      <c r="C60" s="38">
        <v>43887</v>
      </c>
      <c r="D60" t="s">
        <v>274</v>
      </c>
      <c r="E60" t="s">
        <v>90</v>
      </c>
      <c r="F60" t="s">
        <v>2</v>
      </c>
      <c r="G60" t="s">
        <v>124</v>
      </c>
      <c r="H60" t="s">
        <v>178</v>
      </c>
      <c r="I60">
        <v>1</v>
      </c>
      <c r="J60" s="40">
        <v>1.51875</v>
      </c>
      <c r="K60">
        <v>4</v>
      </c>
      <c r="L60">
        <v>13</v>
      </c>
      <c r="M60">
        <v>0.308</v>
      </c>
      <c r="N60">
        <v>1</v>
      </c>
      <c r="O60">
        <v>4</v>
      </c>
      <c r="P60">
        <v>0.25</v>
      </c>
      <c r="Q60">
        <v>2</v>
      </c>
      <c r="R60">
        <v>2</v>
      </c>
      <c r="S60">
        <v>1</v>
      </c>
      <c r="T60">
        <v>2</v>
      </c>
      <c r="U60">
        <v>2</v>
      </c>
      <c r="V60">
        <v>4</v>
      </c>
      <c r="W60">
        <v>3</v>
      </c>
      <c r="X60">
        <v>3</v>
      </c>
      <c r="Y60">
        <v>1</v>
      </c>
      <c r="Z60">
        <v>2</v>
      </c>
      <c r="AA60">
        <v>1</v>
      </c>
      <c r="AB60">
        <v>11</v>
      </c>
      <c r="AC60">
        <v>8.9</v>
      </c>
      <c r="AD60">
        <v>-10</v>
      </c>
    </row>
    <row r="61" spans="1:30">
      <c r="A61">
        <v>60</v>
      </c>
      <c r="B61">
        <v>60</v>
      </c>
      <c r="C61" s="38">
        <v>43888</v>
      </c>
      <c r="D61" t="s">
        <v>576</v>
      </c>
      <c r="E61" t="s">
        <v>90</v>
      </c>
      <c r="G61" t="s">
        <v>111</v>
      </c>
      <c r="H61" t="s">
        <v>196</v>
      </c>
      <c r="I61">
        <v>1</v>
      </c>
      <c r="J61" s="40">
        <v>1.4743055555555555</v>
      </c>
      <c r="K61">
        <v>14</v>
      </c>
      <c r="L61">
        <v>21</v>
      </c>
      <c r="M61">
        <v>0.66700000000000004</v>
      </c>
      <c r="N61">
        <v>3</v>
      </c>
      <c r="O61">
        <v>6</v>
      </c>
      <c r="P61">
        <v>0.5</v>
      </c>
      <c r="Q61">
        <v>3</v>
      </c>
      <c r="R61">
        <v>3</v>
      </c>
      <c r="S61">
        <v>1</v>
      </c>
      <c r="T61">
        <v>1</v>
      </c>
      <c r="U61">
        <v>6</v>
      </c>
      <c r="V61">
        <v>7</v>
      </c>
      <c r="W61">
        <v>7</v>
      </c>
      <c r="X61">
        <v>1</v>
      </c>
      <c r="Y61">
        <v>1</v>
      </c>
      <c r="Z61">
        <v>1</v>
      </c>
      <c r="AA61">
        <v>4</v>
      </c>
      <c r="AB61">
        <v>34</v>
      </c>
      <c r="AC61">
        <v>31.4</v>
      </c>
      <c r="AD61">
        <v>-6</v>
      </c>
    </row>
    <row r="62" spans="1:30">
      <c r="A62">
        <v>61</v>
      </c>
      <c r="B62">
        <v>61</v>
      </c>
      <c r="C62" s="38">
        <v>43891</v>
      </c>
      <c r="D62" t="s">
        <v>577</v>
      </c>
      <c r="E62" t="s">
        <v>90</v>
      </c>
      <c r="F62" t="s">
        <v>2</v>
      </c>
      <c r="G62" t="s">
        <v>30</v>
      </c>
      <c r="H62" t="s">
        <v>28</v>
      </c>
      <c r="I62">
        <v>1</v>
      </c>
      <c r="J62" s="40">
        <v>1.7069444444444446</v>
      </c>
      <c r="K62">
        <v>11</v>
      </c>
      <c r="L62">
        <v>21</v>
      </c>
      <c r="M62">
        <v>0.52400000000000002</v>
      </c>
      <c r="N62">
        <v>3</v>
      </c>
      <c r="O62">
        <v>7</v>
      </c>
      <c r="P62">
        <v>0.42899999999999999</v>
      </c>
      <c r="Q62">
        <v>0</v>
      </c>
      <c r="R62">
        <v>1</v>
      </c>
      <c r="S62">
        <v>0</v>
      </c>
      <c r="T62">
        <v>2</v>
      </c>
      <c r="U62">
        <v>2</v>
      </c>
      <c r="V62">
        <v>4</v>
      </c>
      <c r="W62">
        <v>4</v>
      </c>
      <c r="X62">
        <v>1</v>
      </c>
      <c r="Y62">
        <v>0</v>
      </c>
      <c r="Z62">
        <v>1</v>
      </c>
      <c r="AA62">
        <v>3</v>
      </c>
      <c r="AB62">
        <v>25</v>
      </c>
      <c r="AC62">
        <v>17.899999999999999</v>
      </c>
      <c r="AD62">
        <v>-5</v>
      </c>
    </row>
    <row r="63" spans="1:30">
      <c r="A63">
        <v>62</v>
      </c>
      <c r="B63">
        <v>62</v>
      </c>
      <c r="C63" s="38">
        <v>43893</v>
      </c>
      <c r="D63" t="s">
        <v>578</v>
      </c>
      <c r="E63" t="s">
        <v>90</v>
      </c>
      <c r="F63" t="s">
        <v>2</v>
      </c>
      <c r="G63" t="s">
        <v>46</v>
      </c>
      <c r="H63" t="s">
        <v>266</v>
      </c>
      <c r="I63">
        <v>1</v>
      </c>
      <c r="J63" s="40">
        <v>1.377777777777778</v>
      </c>
      <c r="K63">
        <v>8</v>
      </c>
      <c r="L63">
        <v>18</v>
      </c>
      <c r="M63">
        <v>0.44400000000000001</v>
      </c>
      <c r="N63">
        <v>2</v>
      </c>
      <c r="O63">
        <v>6</v>
      </c>
      <c r="P63">
        <v>0.33300000000000002</v>
      </c>
      <c r="Q63">
        <v>0</v>
      </c>
      <c r="R63">
        <v>1</v>
      </c>
      <c r="S63">
        <v>0</v>
      </c>
      <c r="T63">
        <v>2</v>
      </c>
      <c r="U63">
        <v>5</v>
      </c>
      <c r="V63">
        <v>7</v>
      </c>
      <c r="W63">
        <v>2</v>
      </c>
      <c r="X63">
        <v>0</v>
      </c>
      <c r="Y63">
        <v>0</v>
      </c>
      <c r="Z63">
        <v>3</v>
      </c>
      <c r="AA63">
        <v>4</v>
      </c>
      <c r="AB63">
        <v>18</v>
      </c>
      <c r="AC63">
        <v>7.9</v>
      </c>
      <c r="AD63">
        <v>-14</v>
      </c>
    </row>
    <row r="64" spans="1:30">
      <c r="A64">
        <v>63</v>
      </c>
      <c r="B64">
        <v>63</v>
      </c>
      <c r="C64" s="38">
        <v>43895</v>
      </c>
      <c r="D64" t="s">
        <v>278</v>
      </c>
      <c r="E64" t="s">
        <v>90</v>
      </c>
      <c r="F64" t="s">
        <v>2</v>
      </c>
      <c r="G64" t="s">
        <v>105</v>
      </c>
      <c r="H64" t="s">
        <v>228</v>
      </c>
      <c r="I64">
        <v>1</v>
      </c>
      <c r="J64" s="40">
        <v>1.5208333333333333</v>
      </c>
      <c r="K64">
        <v>11</v>
      </c>
      <c r="L64">
        <v>22</v>
      </c>
      <c r="M64">
        <v>0.5</v>
      </c>
      <c r="N64">
        <v>4</v>
      </c>
      <c r="O64">
        <v>6</v>
      </c>
      <c r="P64">
        <v>0.66700000000000004</v>
      </c>
      <c r="Q64">
        <v>2</v>
      </c>
      <c r="R64">
        <v>3</v>
      </c>
      <c r="S64">
        <v>0.66700000000000004</v>
      </c>
      <c r="T64">
        <v>4</v>
      </c>
      <c r="U64">
        <v>10</v>
      </c>
      <c r="V64">
        <v>14</v>
      </c>
      <c r="W64">
        <v>3</v>
      </c>
      <c r="X64">
        <v>0</v>
      </c>
      <c r="Y64">
        <v>1</v>
      </c>
      <c r="Z64">
        <v>2</v>
      </c>
      <c r="AA64">
        <v>1</v>
      </c>
      <c r="AB64">
        <v>28</v>
      </c>
      <c r="AC64">
        <v>22.8</v>
      </c>
      <c r="AD64">
        <v>21</v>
      </c>
    </row>
    <row r="65" spans="1:30">
      <c r="A65">
        <v>64</v>
      </c>
      <c r="B65">
        <v>64</v>
      </c>
      <c r="C65" s="38">
        <v>43897</v>
      </c>
      <c r="D65" t="s">
        <v>279</v>
      </c>
      <c r="E65" t="s">
        <v>90</v>
      </c>
      <c r="F65" t="s">
        <v>2</v>
      </c>
      <c r="G65" t="s">
        <v>12</v>
      </c>
      <c r="H65" t="s">
        <v>47</v>
      </c>
      <c r="I65">
        <v>1</v>
      </c>
      <c r="J65" s="40">
        <v>1.4493055555555554</v>
      </c>
      <c r="K65">
        <v>10</v>
      </c>
      <c r="L65">
        <v>23</v>
      </c>
      <c r="M65">
        <v>0.435</v>
      </c>
      <c r="N65">
        <v>1</v>
      </c>
      <c r="O65">
        <v>5</v>
      </c>
      <c r="P65">
        <v>0.2</v>
      </c>
      <c r="Q65">
        <v>3</v>
      </c>
      <c r="R65">
        <v>3</v>
      </c>
      <c r="S65">
        <v>1</v>
      </c>
      <c r="T65">
        <v>1</v>
      </c>
      <c r="U65">
        <v>3</v>
      </c>
      <c r="V65">
        <v>4</v>
      </c>
      <c r="W65">
        <v>4</v>
      </c>
      <c r="X65">
        <v>1</v>
      </c>
      <c r="Y65">
        <v>0</v>
      </c>
      <c r="Z65">
        <v>2</v>
      </c>
      <c r="AA65">
        <v>3</v>
      </c>
      <c r="AB65">
        <v>24</v>
      </c>
      <c r="AC65">
        <v>14.1</v>
      </c>
      <c r="AD65">
        <v>-7</v>
      </c>
    </row>
    <row r="66" spans="1:30">
      <c r="A66">
        <v>65</v>
      </c>
      <c r="B66">
        <v>65</v>
      </c>
      <c r="C66" s="38">
        <v>43901</v>
      </c>
      <c r="D66" t="s">
        <v>579</v>
      </c>
      <c r="E66" t="s">
        <v>90</v>
      </c>
      <c r="G66" t="s">
        <v>85</v>
      </c>
      <c r="H66" t="s">
        <v>202</v>
      </c>
      <c r="I66">
        <v>1</v>
      </c>
      <c r="J66" s="40">
        <v>1.2270833333333333</v>
      </c>
      <c r="K66">
        <v>5</v>
      </c>
      <c r="L66">
        <v>14</v>
      </c>
      <c r="M66">
        <v>0.35699999999999998</v>
      </c>
      <c r="N66">
        <v>1</v>
      </c>
      <c r="O66">
        <v>7</v>
      </c>
      <c r="P66">
        <v>0.14299999999999999</v>
      </c>
      <c r="Q66">
        <v>4</v>
      </c>
      <c r="R66">
        <v>4</v>
      </c>
      <c r="S66">
        <v>1</v>
      </c>
      <c r="T66">
        <v>1</v>
      </c>
      <c r="U66">
        <v>6</v>
      </c>
      <c r="V66">
        <v>7</v>
      </c>
      <c r="W66">
        <v>5</v>
      </c>
      <c r="X66">
        <v>0</v>
      </c>
      <c r="Y66">
        <v>0</v>
      </c>
      <c r="Z66">
        <v>0</v>
      </c>
      <c r="AA66">
        <v>2</v>
      </c>
      <c r="AB66">
        <v>15</v>
      </c>
      <c r="AC66">
        <v>12.4</v>
      </c>
      <c r="AD66">
        <v>4</v>
      </c>
    </row>
    <row r="67" spans="1:30">
      <c r="A67">
        <v>66</v>
      </c>
      <c r="B67">
        <v>66</v>
      </c>
      <c r="C67" s="38">
        <v>44044</v>
      </c>
      <c r="D67" t="s">
        <v>580</v>
      </c>
      <c r="E67" t="s">
        <v>90</v>
      </c>
      <c r="F67" t="s">
        <v>2</v>
      </c>
      <c r="G67" t="s">
        <v>100</v>
      </c>
      <c r="H67" t="s">
        <v>28</v>
      </c>
      <c r="I67">
        <v>1</v>
      </c>
      <c r="J67" s="40">
        <v>1.5222222222222221</v>
      </c>
      <c r="K67">
        <v>12</v>
      </c>
      <c r="L67">
        <v>29</v>
      </c>
      <c r="M67">
        <v>0.41399999999999998</v>
      </c>
      <c r="N67">
        <v>3</v>
      </c>
      <c r="O67">
        <v>8</v>
      </c>
      <c r="P67">
        <v>0.375</v>
      </c>
      <c r="Q67">
        <v>3</v>
      </c>
      <c r="R67">
        <v>3</v>
      </c>
      <c r="S67">
        <v>1</v>
      </c>
      <c r="T67">
        <v>4</v>
      </c>
      <c r="U67">
        <v>4</v>
      </c>
      <c r="V67">
        <v>8</v>
      </c>
      <c r="W67">
        <v>0</v>
      </c>
      <c r="X67">
        <v>1</v>
      </c>
      <c r="Y67">
        <v>1</v>
      </c>
      <c r="Z67">
        <v>0</v>
      </c>
      <c r="AA67">
        <v>2</v>
      </c>
      <c r="AB67">
        <v>30</v>
      </c>
      <c r="AC67">
        <v>19.399999999999999</v>
      </c>
      <c r="AD67">
        <v>0</v>
      </c>
    </row>
    <row r="68" spans="1:30">
      <c r="A68">
        <v>67</v>
      </c>
      <c r="B68">
        <v>67</v>
      </c>
      <c r="C68" s="38">
        <v>44046</v>
      </c>
      <c r="D68" t="s">
        <v>581</v>
      </c>
      <c r="E68" t="s">
        <v>90</v>
      </c>
      <c r="G68" t="s">
        <v>120</v>
      </c>
      <c r="H68" t="s">
        <v>106</v>
      </c>
      <c r="I68">
        <v>1</v>
      </c>
      <c r="J68" s="40">
        <v>1.2826388888888889</v>
      </c>
      <c r="K68">
        <v>10</v>
      </c>
      <c r="L68">
        <v>17</v>
      </c>
      <c r="M68">
        <v>0.58799999999999997</v>
      </c>
      <c r="N68">
        <v>3</v>
      </c>
      <c r="O68">
        <v>5</v>
      </c>
      <c r="P68">
        <v>0.6</v>
      </c>
      <c r="Q68">
        <v>2</v>
      </c>
      <c r="R68">
        <v>2</v>
      </c>
      <c r="S68">
        <v>1</v>
      </c>
      <c r="T68">
        <v>1</v>
      </c>
      <c r="U68">
        <v>5</v>
      </c>
      <c r="V68">
        <v>6</v>
      </c>
      <c r="W68">
        <v>4</v>
      </c>
      <c r="X68">
        <v>1</v>
      </c>
      <c r="Y68">
        <v>1</v>
      </c>
      <c r="Z68">
        <v>3</v>
      </c>
      <c r="AA68">
        <v>5</v>
      </c>
      <c r="AB68">
        <v>25</v>
      </c>
      <c r="AC68">
        <v>18.8</v>
      </c>
      <c r="AD68">
        <v>7</v>
      </c>
    </row>
    <row r="69" spans="1:30">
      <c r="A69">
        <v>68</v>
      </c>
      <c r="B69">
        <v>68</v>
      </c>
      <c r="C69" s="38">
        <v>44048</v>
      </c>
      <c r="D69" t="s">
        <v>582</v>
      </c>
      <c r="E69" t="s">
        <v>90</v>
      </c>
      <c r="F69" t="s">
        <v>2</v>
      </c>
      <c r="G69" t="s">
        <v>148</v>
      </c>
      <c r="H69" t="s">
        <v>196</v>
      </c>
      <c r="I69">
        <v>1</v>
      </c>
      <c r="J69" s="40">
        <v>1.5527777777777778</v>
      </c>
      <c r="K69">
        <v>8</v>
      </c>
      <c r="L69">
        <v>18</v>
      </c>
      <c r="M69">
        <v>0.44400000000000001</v>
      </c>
      <c r="N69">
        <v>1</v>
      </c>
      <c r="O69">
        <v>5</v>
      </c>
      <c r="P69">
        <v>0.2</v>
      </c>
      <c r="Q69">
        <v>1</v>
      </c>
      <c r="R69">
        <v>1</v>
      </c>
      <c r="S69">
        <v>1</v>
      </c>
      <c r="T69">
        <v>1</v>
      </c>
      <c r="U69">
        <v>5</v>
      </c>
      <c r="V69">
        <v>6</v>
      </c>
      <c r="W69">
        <v>2</v>
      </c>
      <c r="X69">
        <v>1</v>
      </c>
      <c r="Y69">
        <v>1</v>
      </c>
      <c r="Z69">
        <v>2</v>
      </c>
      <c r="AA69">
        <v>5</v>
      </c>
      <c r="AB69">
        <v>18</v>
      </c>
      <c r="AC69">
        <v>9.9</v>
      </c>
      <c r="AD69">
        <v>0</v>
      </c>
    </row>
    <row r="70" spans="1:30">
      <c r="A70">
        <v>69</v>
      </c>
      <c r="B70">
        <v>69</v>
      </c>
      <c r="C70" s="38">
        <v>44050</v>
      </c>
      <c r="D70" t="s">
        <v>583</v>
      </c>
      <c r="E70" t="s">
        <v>90</v>
      </c>
      <c r="G70" t="s">
        <v>92</v>
      </c>
      <c r="H70" t="s">
        <v>113</v>
      </c>
      <c r="I70">
        <v>1</v>
      </c>
      <c r="J70" s="40">
        <v>1.6548611111111111</v>
      </c>
      <c r="K70">
        <v>8</v>
      </c>
      <c r="L70">
        <v>21</v>
      </c>
      <c r="M70">
        <v>0.38100000000000001</v>
      </c>
      <c r="N70">
        <v>2</v>
      </c>
      <c r="O70">
        <v>5</v>
      </c>
      <c r="P70">
        <v>0.4</v>
      </c>
      <c r="Q70">
        <v>5</v>
      </c>
      <c r="R70">
        <v>7</v>
      </c>
      <c r="S70">
        <v>0.71399999999999997</v>
      </c>
      <c r="T70">
        <v>6</v>
      </c>
      <c r="U70">
        <v>9</v>
      </c>
      <c r="V70">
        <v>15</v>
      </c>
      <c r="W70">
        <v>4</v>
      </c>
      <c r="X70">
        <v>0</v>
      </c>
      <c r="Y70">
        <v>0</v>
      </c>
      <c r="Z70">
        <v>2</v>
      </c>
      <c r="AA70">
        <v>4</v>
      </c>
      <c r="AB70">
        <v>23</v>
      </c>
      <c r="AC70">
        <v>16.8</v>
      </c>
      <c r="AD70">
        <v>15</v>
      </c>
    </row>
    <row r="71" spans="1:30">
      <c r="A71">
        <v>70</v>
      </c>
      <c r="B71">
        <v>70</v>
      </c>
      <c r="C71" s="38">
        <v>44052</v>
      </c>
      <c r="D71" t="s">
        <v>584</v>
      </c>
      <c r="E71" t="s">
        <v>90</v>
      </c>
      <c r="F71" t="s">
        <v>2</v>
      </c>
      <c r="G71" t="s">
        <v>36</v>
      </c>
      <c r="H71" t="s">
        <v>10</v>
      </c>
      <c r="I71">
        <v>1</v>
      </c>
      <c r="J71" s="40">
        <v>1.3604166666666666</v>
      </c>
      <c r="K71">
        <v>7</v>
      </c>
      <c r="L71">
        <v>19</v>
      </c>
      <c r="M71">
        <v>0.36799999999999999</v>
      </c>
      <c r="N71">
        <v>2</v>
      </c>
      <c r="O71">
        <v>4</v>
      </c>
      <c r="P71">
        <v>0.5</v>
      </c>
      <c r="Q71">
        <v>0</v>
      </c>
      <c r="R71">
        <v>0</v>
      </c>
      <c r="T71">
        <v>2</v>
      </c>
      <c r="U71">
        <v>5</v>
      </c>
      <c r="V71">
        <v>7</v>
      </c>
      <c r="W71">
        <v>3</v>
      </c>
      <c r="X71">
        <v>0</v>
      </c>
      <c r="Y71">
        <v>0</v>
      </c>
      <c r="Z71">
        <v>0</v>
      </c>
      <c r="AA71">
        <v>0</v>
      </c>
      <c r="AB71">
        <v>16</v>
      </c>
      <c r="AC71">
        <v>10.5</v>
      </c>
      <c r="AD71">
        <v>-7</v>
      </c>
    </row>
    <row r="72" spans="1:30">
      <c r="A72">
        <v>72</v>
      </c>
      <c r="B72">
        <v>71</v>
      </c>
      <c r="C72" s="38">
        <v>44055</v>
      </c>
      <c r="D72" t="s">
        <v>585</v>
      </c>
      <c r="E72" t="s">
        <v>90</v>
      </c>
      <c r="G72" t="s">
        <v>3</v>
      </c>
      <c r="H72" t="s">
        <v>47</v>
      </c>
      <c r="I72">
        <v>1</v>
      </c>
      <c r="J72" s="40">
        <v>1.0319444444444443</v>
      </c>
      <c r="K72">
        <v>8</v>
      </c>
      <c r="L72">
        <v>13</v>
      </c>
      <c r="M72">
        <v>0.61499999999999999</v>
      </c>
      <c r="N72">
        <v>1</v>
      </c>
      <c r="O72">
        <v>4</v>
      </c>
      <c r="P72">
        <v>0.25</v>
      </c>
      <c r="Q72">
        <v>5</v>
      </c>
      <c r="R72">
        <v>8</v>
      </c>
      <c r="S72">
        <v>0.625</v>
      </c>
      <c r="T72">
        <v>1</v>
      </c>
      <c r="U72">
        <v>5</v>
      </c>
      <c r="V72">
        <v>6</v>
      </c>
      <c r="W72">
        <v>5</v>
      </c>
      <c r="X72">
        <v>0</v>
      </c>
      <c r="Y72">
        <v>2</v>
      </c>
      <c r="Z72">
        <v>0</v>
      </c>
      <c r="AA72">
        <v>1</v>
      </c>
      <c r="AB72">
        <v>22</v>
      </c>
      <c r="AC72">
        <v>21.6</v>
      </c>
      <c r="AD72">
        <v>10</v>
      </c>
    </row>
    <row r="73" spans="1:30">
      <c r="A73">
        <v>73</v>
      </c>
      <c r="B73">
        <v>72</v>
      </c>
      <c r="C73" s="38">
        <v>44057</v>
      </c>
      <c r="D73" t="s">
        <v>586</v>
      </c>
      <c r="E73" t="s">
        <v>90</v>
      </c>
      <c r="F73" t="s">
        <v>2</v>
      </c>
      <c r="G73" t="s">
        <v>9</v>
      </c>
      <c r="H73" t="s">
        <v>587</v>
      </c>
      <c r="I73">
        <v>1</v>
      </c>
      <c r="J73" s="39">
        <v>0.99861111111111101</v>
      </c>
      <c r="K73">
        <v>6</v>
      </c>
      <c r="L73">
        <v>10</v>
      </c>
      <c r="M73">
        <v>0.6</v>
      </c>
      <c r="N73">
        <v>2</v>
      </c>
      <c r="O73">
        <v>3</v>
      </c>
      <c r="P73">
        <v>0.66700000000000004</v>
      </c>
      <c r="Q73">
        <v>4</v>
      </c>
      <c r="R73">
        <v>4</v>
      </c>
      <c r="S73">
        <v>1</v>
      </c>
      <c r="T73">
        <v>0</v>
      </c>
      <c r="U73">
        <v>7</v>
      </c>
      <c r="V73">
        <v>7</v>
      </c>
      <c r="W73">
        <v>4</v>
      </c>
      <c r="X73">
        <v>1</v>
      </c>
      <c r="Y73">
        <v>0</v>
      </c>
      <c r="Z73">
        <v>0</v>
      </c>
      <c r="AA73">
        <v>0</v>
      </c>
      <c r="AB73">
        <v>18</v>
      </c>
      <c r="AC73">
        <v>19.3</v>
      </c>
      <c r="AD73">
        <v>2</v>
      </c>
    </row>
    <row r="74" spans="1:30">
      <c r="M74">
        <f>_xlfn.VAR.P(M2:M73)</f>
        <v>1.4982984375000041E-2</v>
      </c>
      <c r="N74">
        <f>_xlfn.VAR.P(N2:N73)</f>
        <v>1.9812885802469136</v>
      </c>
      <c r="S74">
        <f>_xlfn.VAR.P(S2:S73)</f>
        <v>7.4627917226551932E-2</v>
      </c>
      <c r="V74">
        <f t="shared" ref="V74:Z74" si="0">_xlfn.VAR.P(V2:V73)</f>
        <v>7.5538194444444446</v>
      </c>
      <c r="W74">
        <f t="shared" si="0"/>
        <v>2.2127700617283952</v>
      </c>
      <c r="X74">
        <f t="shared" si="0"/>
        <v>0.61091820987654322</v>
      </c>
      <c r="Y74">
        <f t="shared" si="0"/>
        <v>0.60802469135802473</v>
      </c>
      <c r="Z74">
        <f t="shared" si="0"/>
        <v>1.5246913580246915</v>
      </c>
      <c r="AB74">
        <f t="shared" ref="AB74" si="1">_xlfn.VAR.P(AB2:AB73)</f>
        <v>45.518325617283949</v>
      </c>
    </row>
    <row r="75" spans="1:30">
      <c r="M75">
        <f>_xlfn.STDEV.P(M2:M73)</f>
        <v>0.12240500142968032</v>
      </c>
      <c r="N75">
        <f>_xlfn.STDEV.P(N2:N73)</f>
        <v>1.4075825305277534</v>
      </c>
      <c r="S75">
        <f>_xlfn.STDEV.P(S2:S73)</f>
        <v>0.27318110700879722</v>
      </c>
      <c r="V75">
        <f t="shared" ref="V75:Z75" si="2">_xlfn.STDEV.P(V2:V73)</f>
        <v>2.7484212640067471</v>
      </c>
      <c r="W75">
        <f t="shared" si="2"/>
        <v>1.4875382555512295</v>
      </c>
      <c r="X75">
        <f t="shared" si="2"/>
        <v>0.78161257018841712</v>
      </c>
      <c r="Y75">
        <f t="shared" si="2"/>
        <v>0.77975938042323334</v>
      </c>
      <c r="Z75">
        <f t="shared" si="2"/>
        <v>1.2347839317162705</v>
      </c>
      <c r="AB75">
        <f t="shared" ref="AB75" si="3">_xlfn.STDEV.P(AB2:AB73)</f>
        <v>6.7467270299963928</v>
      </c>
    </row>
    <row r="76" spans="1:30">
      <c r="M76">
        <f>AVERAGE(M2:M73)</f>
        <v>0.47237500000000004</v>
      </c>
      <c r="N76">
        <f>AVERAGE(N2:N73)</f>
        <v>1.8194444444444444</v>
      </c>
      <c r="S76">
        <f>AVERAGE(S2:S73)</f>
        <v>0.78913114754098368</v>
      </c>
      <c r="V76">
        <f t="shared" ref="V76:Z76" si="4">AVERAGE(V2:V73)</f>
        <v>6.875</v>
      </c>
      <c r="W76">
        <f t="shared" si="4"/>
        <v>3.1527777777777777</v>
      </c>
      <c r="X76">
        <f t="shared" si="4"/>
        <v>0.73611111111111116</v>
      </c>
      <c r="Y76">
        <f t="shared" si="4"/>
        <v>0.55555555555555558</v>
      </c>
      <c r="Z76">
        <f t="shared" si="4"/>
        <v>1.4444444444444444</v>
      </c>
      <c r="AB76">
        <f t="shared" ref="AB76" si="5">AVERAGE(AB2:AB73)</f>
        <v>19.597222222222221</v>
      </c>
    </row>
    <row r="77" spans="1:30">
      <c r="M77">
        <f>M75/M76</f>
        <v>0.25912675613586728</v>
      </c>
      <c r="N77">
        <f>N75/N76</f>
        <v>0.77363314654960491</v>
      </c>
      <c r="S77">
        <f>S75/S76</f>
        <v>0.3461796025414261</v>
      </c>
      <c r="V77">
        <f t="shared" ref="V77:Z77" si="6">V75/V76</f>
        <v>0.39977036567370866</v>
      </c>
      <c r="W77">
        <f t="shared" si="6"/>
        <v>0.4718183013202138</v>
      </c>
      <c r="X77">
        <f t="shared" si="6"/>
        <v>1.0618133028974723</v>
      </c>
      <c r="Y77">
        <f t="shared" si="6"/>
        <v>1.4035668847618199</v>
      </c>
      <c r="Z77">
        <f t="shared" si="6"/>
        <v>0.85485041426511044</v>
      </c>
      <c r="AB77">
        <f t="shared" ref="AB77" si="7">AB75/AB76</f>
        <v>0.34426955787366431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1698E-D331-49FD-8250-70C5A879EEDD}">
  <dimension ref="A1:AD49"/>
  <sheetViews>
    <sheetView workbookViewId="0">
      <selection activeCell="N1" sqref="N1"/>
    </sheetView>
  </sheetViews>
  <sheetFormatPr defaultRowHeight="14.5"/>
  <sheetData>
    <row r="1" spans="1:30">
      <c r="A1" s="37" t="s">
        <v>51</v>
      </c>
      <c r="B1" t="s">
        <v>52</v>
      </c>
      <c r="C1" t="s">
        <v>53</v>
      </c>
      <c r="D1" t="s">
        <v>54</v>
      </c>
      <c r="E1" t="s">
        <v>55</v>
      </c>
      <c r="G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</row>
    <row r="2" spans="1:30">
      <c r="A2" s="37">
        <v>1</v>
      </c>
      <c r="B2">
        <v>1</v>
      </c>
      <c r="C2" s="38">
        <v>43761</v>
      </c>
      <c r="D2" t="s">
        <v>656</v>
      </c>
      <c r="E2" t="s">
        <v>105</v>
      </c>
      <c r="F2" t="s">
        <v>2</v>
      </c>
      <c r="G2" t="s">
        <v>39</v>
      </c>
      <c r="H2" t="s">
        <v>248</v>
      </c>
      <c r="I2">
        <v>0</v>
      </c>
      <c r="J2" s="39">
        <v>0.72569444444444453</v>
      </c>
      <c r="K2">
        <v>0</v>
      </c>
      <c r="L2">
        <v>2</v>
      </c>
      <c r="M2">
        <v>0</v>
      </c>
      <c r="N2">
        <v>0</v>
      </c>
      <c r="O2">
        <v>0</v>
      </c>
      <c r="Q2">
        <v>1</v>
      </c>
      <c r="R2">
        <v>2</v>
      </c>
      <c r="S2">
        <v>0.5</v>
      </c>
      <c r="T2">
        <v>1</v>
      </c>
      <c r="U2">
        <v>4</v>
      </c>
      <c r="V2">
        <v>5</v>
      </c>
      <c r="W2">
        <v>0</v>
      </c>
      <c r="X2">
        <v>0</v>
      </c>
      <c r="Y2">
        <v>1</v>
      </c>
      <c r="Z2">
        <v>1</v>
      </c>
      <c r="AA2">
        <v>3</v>
      </c>
      <c r="AB2">
        <v>1</v>
      </c>
      <c r="AC2">
        <v>-0.4</v>
      </c>
      <c r="AD2">
        <v>-8</v>
      </c>
    </row>
    <row r="3" spans="1:30">
      <c r="A3" s="37">
        <v>2</v>
      </c>
      <c r="B3">
        <v>2</v>
      </c>
      <c r="C3" s="38">
        <v>43763</v>
      </c>
      <c r="D3" t="s">
        <v>657</v>
      </c>
      <c r="E3" t="s">
        <v>105</v>
      </c>
      <c r="G3" t="s">
        <v>36</v>
      </c>
      <c r="H3" t="s">
        <v>21</v>
      </c>
      <c r="I3">
        <v>0</v>
      </c>
      <c r="J3" s="39">
        <v>0.71805555555555556</v>
      </c>
      <c r="K3">
        <v>4</v>
      </c>
      <c r="L3">
        <v>6</v>
      </c>
      <c r="M3">
        <v>0.66700000000000004</v>
      </c>
      <c r="N3">
        <v>0</v>
      </c>
      <c r="O3">
        <v>0</v>
      </c>
      <c r="Q3">
        <v>2</v>
      </c>
      <c r="R3">
        <v>2</v>
      </c>
      <c r="S3">
        <v>1</v>
      </c>
      <c r="T3">
        <v>2</v>
      </c>
      <c r="U3">
        <v>4</v>
      </c>
      <c r="V3">
        <v>6</v>
      </c>
      <c r="W3">
        <v>0</v>
      </c>
      <c r="X3">
        <v>0</v>
      </c>
      <c r="Y3">
        <v>2</v>
      </c>
      <c r="Z3">
        <v>1</v>
      </c>
      <c r="AA3">
        <v>5</v>
      </c>
      <c r="AB3">
        <v>10</v>
      </c>
      <c r="AC3">
        <v>8.4</v>
      </c>
      <c r="AD3">
        <v>0</v>
      </c>
    </row>
    <row r="4" spans="1:30">
      <c r="A4" s="37">
        <v>3</v>
      </c>
      <c r="B4">
        <v>3</v>
      </c>
      <c r="C4" s="38">
        <v>43764</v>
      </c>
      <c r="D4" t="s">
        <v>658</v>
      </c>
      <c r="E4" t="s">
        <v>105</v>
      </c>
      <c r="F4" t="s">
        <v>2</v>
      </c>
      <c r="G4" t="s">
        <v>42</v>
      </c>
      <c r="H4" t="s">
        <v>253</v>
      </c>
      <c r="I4">
        <v>0</v>
      </c>
      <c r="J4" s="39">
        <v>0.63680555555555551</v>
      </c>
      <c r="K4">
        <v>3</v>
      </c>
      <c r="L4">
        <v>5</v>
      </c>
      <c r="M4">
        <v>0.6</v>
      </c>
      <c r="N4">
        <v>0</v>
      </c>
      <c r="O4">
        <v>0</v>
      </c>
      <c r="Q4">
        <v>0</v>
      </c>
      <c r="R4">
        <v>0</v>
      </c>
      <c r="T4">
        <v>0</v>
      </c>
      <c r="U4">
        <v>1</v>
      </c>
      <c r="V4">
        <v>1</v>
      </c>
      <c r="W4">
        <v>1</v>
      </c>
      <c r="X4">
        <v>1</v>
      </c>
      <c r="Y4">
        <v>0</v>
      </c>
      <c r="Z4">
        <v>2</v>
      </c>
      <c r="AA4">
        <v>2</v>
      </c>
      <c r="AB4">
        <v>6</v>
      </c>
      <c r="AC4">
        <v>2.9</v>
      </c>
      <c r="AD4">
        <v>-6</v>
      </c>
    </row>
    <row r="5" spans="1:30">
      <c r="A5" s="37">
        <v>4</v>
      </c>
      <c r="B5">
        <v>4</v>
      </c>
      <c r="C5" s="38">
        <v>43766</v>
      </c>
      <c r="D5" t="s">
        <v>659</v>
      </c>
      <c r="E5" t="s">
        <v>105</v>
      </c>
      <c r="G5" t="s">
        <v>15</v>
      </c>
      <c r="H5" t="s">
        <v>7</v>
      </c>
      <c r="I5">
        <v>0</v>
      </c>
      <c r="J5" s="40">
        <v>1.2659722222222223</v>
      </c>
      <c r="K5">
        <v>10</v>
      </c>
      <c r="L5">
        <v>14</v>
      </c>
      <c r="M5">
        <v>0.71399999999999997</v>
      </c>
      <c r="N5">
        <v>0</v>
      </c>
      <c r="O5">
        <v>0</v>
      </c>
      <c r="Q5">
        <v>4</v>
      </c>
      <c r="R5">
        <v>6</v>
      </c>
      <c r="S5">
        <v>0.66700000000000004</v>
      </c>
      <c r="T5">
        <v>5</v>
      </c>
      <c r="U5">
        <v>8</v>
      </c>
      <c r="V5">
        <v>13</v>
      </c>
      <c r="W5">
        <v>0</v>
      </c>
      <c r="X5">
        <v>0</v>
      </c>
      <c r="Y5">
        <v>2</v>
      </c>
      <c r="Z5">
        <v>0</v>
      </c>
      <c r="AA5">
        <v>5</v>
      </c>
      <c r="AB5">
        <v>24</v>
      </c>
      <c r="AC5">
        <v>22.7</v>
      </c>
      <c r="AD5">
        <v>13</v>
      </c>
    </row>
    <row r="6" spans="1:30">
      <c r="A6" s="37">
        <v>5</v>
      </c>
      <c r="B6">
        <v>5</v>
      </c>
      <c r="C6" s="38">
        <v>43768</v>
      </c>
      <c r="D6" t="s">
        <v>660</v>
      </c>
      <c r="E6" t="s">
        <v>105</v>
      </c>
      <c r="G6" t="s">
        <v>25</v>
      </c>
      <c r="H6" t="s">
        <v>7</v>
      </c>
      <c r="I6">
        <v>1</v>
      </c>
      <c r="J6" s="40">
        <v>1.4701388888888889</v>
      </c>
      <c r="K6">
        <v>8</v>
      </c>
      <c r="L6">
        <v>10</v>
      </c>
      <c r="M6">
        <v>0.8</v>
      </c>
      <c r="N6">
        <v>0</v>
      </c>
      <c r="O6">
        <v>0</v>
      </c>
      <c r="Q6">
        <v>1</v>
      </c>
      <c r="R6">
        <v>2</v>
      </c>
      <c r="S6">
        <v>0.5</v>
      </c>
      <c r="T6">
        <v>4</v>
      </c>
      <c r="U6">
        <v>5</v>
      </c>
      <c r="V6">
        <v>9</v>
      </c>
      <c r="W6">
        <v>2</v>
      </c>
      <c r="X6">
        <v>2</v>
      </c>
      <c r="Y6">
        <v>3</v>
      </c>
      <c r="Z6">
        <v>4</v>
      </c>
      <c r="AA6">
        <v>4</v>
      </c>
      <c r="AB6">
        <v>17</v>
      </c>
      <c r="AC6">
        <v>17</v>
      </c>
      <c r="AD6">
        <v>3</v>
      </c>
    </row>
    <row r="7" spans="1:30">
      <c r="A7" s="37">
        <v>6</v>
      </c>
      <c r="B7">
        <v>6</v>
      </c>
      <c r="C7" s="38">
        <v>43770</v>
      </c>
      <c r="D7" t="s">
        <v>661</v>
      </c>
      <c r="E7" t="s">
        <v>105</v>
      </c>
      <c r="G7" t="s">
        <v>42</v>
      </c>
      <c r="H7" t="s">
        <v>208</v>
      </c>
      <c r="I7">
        <v>1</v>
      </c>
      <c r="J7" s="39">
        <v>0.84375</v>
      </c>
      <c r="K7">
        <v>4</v>
      </c>
      <c r="L7">
        <v>6</v>
      </c>
      <c r="M7">
        <v>0.66700000000000004</v>
      </c>
      <c r="N7">
        <v>0</v>
      </c>
      <c r="O7">
        <v>0</v>
      </c>
      <c r="Q7">
        <v>0</v>
      </c>
      <c r="R7">
        <v>0</v>
      </c>
      <c r="T7">
        <v>1</v>
      </c>
      <c r="U7">
        <v>1</v>
      </c>
      <c r="V7">
        <v>2</v>
      </c>
      <c r="W7">
        <v>1</v>
      </c>
      <c r="X7">
        <v>2</v>
      </c>
      <c r="Y7">
        <v>0</v>
      </c>
      <c r="Z7">
        <v>1</v>
      </c>
      <c r="AA7">
        <v>4</v>
      </c>
      <c r="AB7">
        <v>8</v>
      </c>
      <c r="AC7">
        <v>6.5</v>
      </c>
      <c r="AD7">
        <v>-12</v>
      </c>
    </row>
    <row r="8" spans="1:30">
      <c r="A8" s="37">
        <v>7</v>
      </c>
      <c r="B8">
        <v>7</v>
      </c>
      <c r="C8" s="38">
        <v>43772</v>
      </c>
      <c r="D8" t="s">
        <v>662</v>
      </c>
      <c r="E8" t="s">
        <v>105</v>
      </c>
      <c r="F8" t="s">
        <v>2</v>
      </c>
      <c r="G8" t="s">
        <v>111</v>
      </c>
      <c r="H8" t="s">
        <v>134</v>
      </c>
      <c r="I8">
        <v>1</v>
      </c>
      <c r="J8" s="40">
        <v>1.2361111111111112</v>
      </c>
      <c r="K8">
        <v>6</v>
      </c>
      <c r="L8">
        <v>8</v>
      </c>
      <c r="M8">
        <v>0.75</v>
      </c>
      <c r="N8">
        <v>0</v>
      </c>
      <c r="O8">
        <v>0</v>
      </c>
      <c r="Q8">
        <v>2</v>
      </c>
      <c r="R8">
        <v>2</v>
      </c>
      <c r="S8">
        <v>1</v>
      </c>
      <c r="T8">
        <v>4</v>
      </c>
      <c r="U8">
        <v>6</v>
      </c>
      <c r="V8">
        <v>10</v>
      </c>
      <c r="W8">
        <v>3</v>
      </c>
      <c r="X8">
        <v>0</v>
      </c>
      <c r="Y8">
        <v>1</v>
      </c>
      <c r="Z8">
        <v>1</v>
      </c>
      <c r="AA8">
        <v>4</v>
      </c>
      <c r="AB8">
        <v>14</v>
      </c>
      <c r="AC8">
        <v>15.6</v>
      </c>
      <c r="AD8">
        <v>21</v>
      </c>
    </row>
    <row r="9" spans="1:30">
      <c r="A9" s="37">
        <v>8</v>
      </c>
      <c r="B9">
        <v>8</v>
      </c>
      <c r="C9" s="38">
        <v>43775</v>
      </c>
      <c r="D9" t="s">
        <v>663</v>
      </c>
      <c r="E9" t="s">
        <v>105</v>
      </c>
      <c r="F9" t="s">
        <v>2</v>
      </c>
      <c r="G9" t="s">
        <v>3</v>
      </c>
      <c r="H9" t="s">
        <v>47</v>
      </c>
      <c r="I9">
        <v>1</v>
      </c>
      <c r="J9" s="40">
        <v>1.2833333333333334</v>
      </c>
      <c r="K9">
        <v>4</v>
      </c>
      <c r="L9">
        <v>8</v>
      </c>
      <c r="M9">
        <v>0.5</v>
      </c>
      <c r="N9">
        <v>0</v>
      </c>
      <c r="O9">
        <v>0</v>
      </c>
      <c r="Q9">
        <v>0</v>
      </c>
      <c r="R9">
        <v>0</v>
      </c>
      <c r="T9">
        <v>3</v>
      </c>
      <c r="U9">
        <v>5</v>
      </c>
      <c r="V9">
        <v>8</v>
      </c>
      <c r="W9">
        <v>0</v>
      </c>
      <c r="X9">
        <v>1</v>
      </c>
      <c r="Y9">
        <v>2</v>
      </c>
      <c r="Z9">
        <v>0</v>
      </c>
      <c r="AA9">
        <v>5</v>
      </c>
      <c r="AB9">
        <v>8</v>
      </c>
      <c r="AC9">
        <v>8</v>
      </c>
      <c r="AD9">
        <v>5</v>
      </c>
    </row>
    <row r="10" spans="1:30">
      <c r="A10" s="37">
        <v>9</v>
      </c>
      <c r="B10">
        <v>9</v>
      </c>
      <c r="C10" s="38">
        <v>43777</v>
      </c>
      <c r="D10" t="s">
        <v>664</v>
      </c>
      <c r="E10" t="s">
        <v>105</v>
      </c>
      <c r="F10" t="s">
        <v>2</v>
      </c>
      <c r="G10" t="s">
        <v>158</v>
      </c>
      <c r="H10" t="s">
        <v>98</v>
      </c>
      <c r="I10">
        <v>1</v>
      </c>
      <c r="J10" s="40">
        <v>1.2208333333333334</v>
      </c>
      <c r="K10">
        <v>1</v>
      </c>
      <c r="L10">
        <v>4</v>
      </c>
      <c r="M10">
        <v>0.25</v>
      </c>
      <c r="N10">
        <v>0</v>
      </c>
      <c r="O10">
        <v>0</v>
      </c>
      <c r="Q10">
        <v>0</v>
      </c>
      <c r="R10">
        <v>0</v>
      </c>
      <c r="T10">
        <v>2</v>
      </c>
      <c r="U10">
        <v>7</v>
      </c>
      <c r="V10">
        <v>9</v>
      </c>
      <c r="W10">
        <v>1</v>
      </c>
      <c r="X10">
        <v>0</v>
      </c>
      <c r="Y10">
        <v>1</v>
      </c>
      <c r="Z10">
        <v>0</v>
      </c>
      <c r="AA10">
        <v>1</v>
      </c>
      <c r="AB10">
        <v>2</v>
      </c>
      <c r="AC10">
        <v>4.0999999999999996</v>
      </c>
      <c r="AD10">
        <v>10</v>
      </c>
    </row>
    <row r="11" spans="1:30">
      <c r="A11" s="37">
        <v>10</v>
      </c>
      <c r="B11">
        <v>10</v>
      </c>
      <c r="C11" s="38">
        <v>43781</v>
      </c>
      <c r="D11" t="s">
        <v>665</v>
      </c>
      <c r="E11" t="s">
        <v>105</v>
      </c>
      <c r="G11" t="s">
        <v>36</v>
      </c>
      <c r="H11" t="s">
        <v>34</v>
      </c>
      <c r="I11">
        <v>1</v>
      </c>
      <c r="J11" s="40">
        <v>1.2972222222222223</v>
      </c>
      <c r="K11">
        <v>5</v>
      </c>
      <c r="L11">
        <v>6</v>
      </c>
      <c r="M11">
        <v>0.83299999999999996</v>
      </c>
      <c r="N11">
        <v>0</v>
      </c>
      <c r="O11">
        <v>0</v>
      </c>
      <c r="Q11">
        <v>1</v>
      </c>
      <c r="R11">
        <v>2</v>
      </c>
      <c r="S11">
        <v>0.5</v>
      </c>
      <c r="T11">
        <v>3</v>
      </c>
      <c r="U11">
        <v>7</v>
      </c>
      <c r="V11">
        <v>10</v>
      </c>
      <c r="W11">
        <v>1</v>
      </c>
      <c r="X11">
        <v>1</v>
      </c>
      <c r="Y11">
        <v>2</v>
      </c>
      <c r="Z11">
        <v>0</v>
      </c>
      <c r="AA11">
        <v>5</v>
      </c>
      <c r="AB11">
        <v>11</v>
      </c>
      <c r="AC11">
        <v>13.7</v>
      </c>
      <c r="AD11">
        <v>10</v>
      </c>
    </row>
    <row r="12" spans="1:30">
      <c r="A12" s="37">
        <v>11</v>
      </c>
      <c r="B12">
        <v>11</v>
      </c>
      <c r="C12" s="38">
        <v>43784</v>
      </c>
      <c r="D12" t="s">
        <v>666</v>
      </c>
      <c r="E12" t="s">
        <v>105</v>
      </c>
      <c r="F12" t="s">
        <v>2</v>
      </c>
      <c r="G12" t="s">
        <v>46</v>
      </c>
      <c r="H12" t="s">
        <v>86</v>
      </c>
      <c r="I12">
        <v>1</v>
      </c>
      <c r="J12" s="40">
        <v>1.226388888888889</v>
      </c>
      <c r="K12">
        <v>7</v>
      </c>
      <c r="L12">
        <v>10</v>
      </c>
      <c r="M12">
        <v>0.7</v>
      </c>
      <c r="N12">
        <v>0</v>
      </c>
      <c r="O12">
        <v>0</v>
      </c>
      <c r="Q12">
        <v>3</v>
      </c>
      <c r="R12">
        <v>3</v>
      </c>
      <c r="S12">
        <v>1</v>
      </c>
      <c r="T12">
        <v>2</v>
      </c>
      <c r="U12">
        <v>6</v>
      </c>
      <c r="V12">
        <v>8</v>
      </c>
      <c r="W12">
        <v>0</v>
      </c>
      <c r="X12">
        <v>0</v>
      </c>
      <c r="Y12">
        <v>0</v>
      </c>
      <c r="Z12">
        <v>0</v>
      </c>
      <c r="AA12">
        <v>5</v>
      </c>
      <c r="AB12">
        <v>17</v>
      </c>
      <c r="AC12">
        <v>14</v>
      </c>
      <c r="AD12">
        <v>-5</v>
      </c>
    </row>
    <row r="13" spans="1:30">
      <c r="A13" s="37">
        <v>12</v>
      </c>
      <c r="B13">
        <v>12</v>
      </c>
      <c r="C13" s="38">
        <v>43786</v>
      </c>
      <c r="D13" t="s">
        <v>667</v>
      </c>
      <c r="E13" t="s">
        <v>105</v>
      </c>
      <c r="G13" t="s">
        <v>112</v>
      </c>
      <c r="H13" t="s">
        <v>208</v>
      </c>
      <c r="I13">
        <v>1</v>
      </c>
      <c r="J13" s="40">
        <v>1.1083333333333334</v>
      </c>
      <c r="K13">
        <v>2</v>
      </c>
      <c r="L13">
        <v>7</v>
      </c>
      <c r="M13">
        <v>0.28599999999999998</v>
      </c>
      <c r="N13">
        <v>0</v>
      </c>
      <c r="O13">
        <v>0</v>
      </c>
      <c r="Q13">
        <v>5</v>
      </c>
      <c r="R13">
        <v>6</v>
      </c>
      <c r="S13">
        <v>0.83299999999999996</v>
      </c>
      <c r="T13">
        <v>3</v>
      </c>
      <c r="U13">
        <v>8</v>
      </c>
      <c r="V13">
        <v>11</v>
      </c>
      <c r="W13">
        <v>0</v>
      </c>
      <c r="X13">
        <v>0</v>
      </c>
      <c r="Y13">
        <v>2</v>
      </c>
      <c r="Z13">
        <v>2</v>
      </c>
      <c r="AA13">
        <v>5</v>
      </c>
      <c r="AB13">
        <v>9</v>
      </c>
      <c r="AC13">
        <v>6.4</v>
      </c>
      <c r="AD13">
        <v>1</v>
      </c>
    </row>
    <row r="14" spans="1:30">
      <c r="A14" s="37">
        <v>13</v>
      </c>
      <c r="B14">
        <v>13</v>
      </c>
      <c r="C14" s="38">
        <v>43788</v>
      </c>
      <c r="D14" t="s">
        <v>668</v>
      </c>
      <c r="E14" t="s">
        <v>105</v>
      </c>
      <c r="G14" t="s">
        <v>39</v>
      </c>
      <c r="H14" t="s">
        <v>164</v>
      </c>
      <c r="I14">
        <v>1</v>
      </c>
      <c r="J14" s="40">
        <v>1.4312500000000001</v>
      </c>
      <c r="K14">
        <v>8</v>
      </c>
      <c r="L14">
        <v>11</v>
      </c>
      <c r="M14">
        <v>0.72699999999999998</v>
      </c>
      <c r="N14">
        <v>0</v>
      </c>
      <c r="O14">
        <v>0</v>
      </c>
      <c r="Q14">
        <v>4</v>
      </c>
      <c r="R14">
        <v>4</v>
      </c>
      <c r="S14">
        <v>1</v>
      </c>
      <c r="T14">
        <v>3</v>
      </c>
      <c r="U14">
        <v>12</v>
      </c>
      <c r="V14">
        <v>15</v>
      </c>
      <c r="W14">
        <v>0</v>
      </c>
      <c r="X14">
        <v>1</v>
      </c>
      <c r="Y14">
        <v>2</v>
      </c>
      <c r="Z14">
        <v>2</v>
      </c>
      <c r="AA14">
        <v>5</v>
      </c>
      <c r="AB14">
        <v>20</v>
      </c>
      <c r="AC14">
        <v>19.600000000000001</v>
      </c>
      <c r="AD14">
        <v>9</v>
      </c>
    </row>
    <row r="15" spans="1:30">
      <c r="A15" s="37">
        <v>14</v>
      </c>
      <c r="B15">
        <v>14</v>
      </c>
      <c r="C15" s="38">
        <v>43791</v>
      </c>
      <c r="D15" t="s">
        <v>669</v>
      </c>
      <c r="E15" t="s">
        <v>105</v>
      </c>
      <c r="F15" t="s">
        <v>2</v>
      </c>
      <c r="G15" t="s">
        <v>20</v>
      </c>
      <c r="H15" t="s">
        <v>244</v>
      </c>
      <c r="I15">
        <v>1</v>
      </c>
      <c r="J15" s="40">
        <v>1.0951388888888889</v>
      </c>
      <c r="K15">
        <v>5</v>
      </c>
      <c r="L15">
        <v>6</v>
      </c>
      <c r="M15">
        <v>0.83299999999999996</v>
      </c>
      <c r="N15">
        <v>0</v>
      </c>
      <c r="O15">
        <v>0</v>
      </c>
      <c r="Q15">
        <v>2</v>
      </c>
      <c r="R15">
        <v>3</v>
      </c>
      <c r="S15">
        <v>0.66700000000000004</v>
      </c>
      <c r="T15">
        <v>4</v>
      </c>
      <c r="U15">
        <v>4</v>
      </c>
      <c r="V15">
        <v>8</v>
      </c>
      <c r="W15">
        <v>2</v>
      </c>
      <c r="X15">
        <v>1</v>
      </c>
      <c r="Y15">
        <v>1</v>
      </c>
      <c r="Z15">
        <v>1</v>
      </c>
      <c r="AA15">
        <v>5</v>
      </c>
      <c r="AB15">
        <v>12</v>
      </c>
      <c r="AC15">
        <v>13.5</v>
      </c>
      <c r="AD15">
        <v>-5</v>
      </c>
    </row>
    <row r="16" spans="1:30">
      <c r="A16" s="37">
        <v>15</v>
      </c>
      <c r="B16">
        <v>15</v>
      </c>
      <c r="C16" s="38">
        <v>43793</v>
      </c>
      <c r="D16" t="s">
        <v>670</v>
      </c>
      <c r="E16" t="s">
        <v>105</v>
      </c>
      <c r="F16" t="s">
        <v>2</v>
      </c>
      <c r="G16" t="s">
        <v>148</v>
      </c>
      <c r="H16" t="s">
        <v>113</v>
      </c>
      <c r="I16">
        <v>1</v>
      </c>
      <c r="J16" s="40">
        <v>1.5166666666666666</v>
      </c>
      <c r="K16">
        <v>7</v>
      </c>
      <c r="L16">
        <v>9</v>
      </c>
      <c r="M16">
        <v>0.77800000000000002</v>
      </c>
      <c r="N16">
        <v>0</v>
      </c>
      <c r="O16">
        <v>0</v>
      </c>
      <c r="Q16">
        <v>2</v>
      </c>
      <c r="R16">
        <v>2</v>
      </c>
      <c r="S16">
        <v>1</v>
      </c>
      <c r="T16">
        <v>1</v>
      </c>
      <c r="U16">
        <v>9</v>
      </c>
      <c r="V16">
        <v>10</v>
      </c>
      <c r="W16">
        <v>1</v>
      </c>
      <c r="X16">
        <v>2</v>
      </c>
      <c r="Y16">
        <v>4</v>
      </c>
      <c r="Z16">
        <v>1</v>
      </c>
      <c r="AA16">
        <v>3</v>
      </c>
      <c r="AB16">
        <v>16</v>
      </c>
      <c r="AC16">
        <v>19.2</v>
      </c>
      <c r="AD16">
        <v>1</v>
      </c>
    </row>
    <row r="17" spans="1:30">
      <c r="A17" s="37">
        <v>16</v>
      </c>
      <c r="B17">
        <v>16</v>
      </c>
      <c r="C17" s="38">
        <v>43794</v>
      </c>
      <c r="D17" t="s">
        <v>671</v>
      </c>
      <c r="E17" t="s">
        <v>105</v>
      </c>
      <c r="F17" t="s">
        <v>2</v>
      </c>
      <c r="G17" t="s">
        <v>112</v>
      </c>
      <c r="H17" t="s">
        <v>156</v>
      </c>
      <c r="I17">
        <v>1</v>
      </c>
      <c r="J17" s="40">
        <v>1.1465277777777778</v>
      </c>
      <c r="K17">
        <v>4</v>
      </c>
      <c r="L17">
        <v>6</v>
      </c>
      <c r="M17">
        <v>0.66700000000000004</v>
      </c>
      <c r="N17">
        <v>0</v>
      </c>
      <c r="O17">
        <v>0</v>
      </c>
      <c r="Q17">
        <v>0</v>
      </c>
      <c r="R17">
        <v>0</v>
      </c>
      <c r="T17">
        <v>3</v>
      </c>
      <c r="U17">
        <v>2</v>
      </c>
      <c r="V17">
        <v>5</v>
      </c>
      <c r="W17">
        <v>2</v>
      </c>
      <c r="X17">
        <v>1</v>
      </c>
      <c r="Y17">
        <v>2</v>
      </c>
      <c r="Z17">
        <v>0</v>
      </c>
      <c r="AA17">
        <v>5</v>
      </c>
      <c r="AB17">
        <v>8</v>
      </c>
      <c r="AC17">
        <v>9.9</v>
      </c>
      <c r="AD17">
        <v>-8</v>
      </c>
    </row>
    <row r="18" spans="1:30">
      <c r="A18" s="37">
        <v>17</v>
      </c>
      <c r="B18">
        <v>17</v>
      </c>
      <c r="C18" s="38">
        <v>43796</v>
      </c>
      <c r="D18" t="s">
        <v>672</v>
      </c>
      <c r="E18" t="s">
        <v>105</v>
      </c>
      <c r="F18" t="s">
        <v>2</v>
      </c>
      <c r="G18" t="s">
        <v>90</v>
      </c>
      <c r="H18" t="s">
        <v>28</v>
      </c>
      <c r="I18">
        <v>1</v>
      </c>
      <c r="J18" s="39">
        <v>0.82361111111111107</v>
      </c>
      <c r="K18">
        <v>1</v>
      </c>
      <c r="L18">
        <v>4</v>
      </c>
      <c r="M18">
        <v>0.25</v>
      </c>
      <c r="N18">
        <v>0</v>
      </c>
      <c r="O18">
        <v>0</v>
      </c>
      <c r="Q18">
        <v>1</v>
      </c>
      <c r="R18">
        <v>2</v>
      </c>
      <c r="S18">
        <v>0.5</v>
      </c>
      <c r="T18">
        <v>0</v>
      </c>
      <c r="U18">
        <v>8</v>
      </c>
      <c r="V18">
        <v>8</v>
      </c>
      <c r="W18">
        <v>0</v>
      </c>
      <c r="X18">
        <v>1</v>
      </c>
      <c r="Y18">
        <v>1</v>
      </c>
      <c r="Z18">
        <v>2</v>
      </c>
      <c r="AA18">
        <v>2</v>
      </c>
      <c r="AB18">
        <v>3</v>
      </c>
      <c r="AC18">
        <v>1.5</v>
      </c>
      <c r="AD18">
        <v>-21</v>
      </c>
    </row>
    <row r="19" spans="1:30">
      <c r="A19" s="37">
        <v>18</v>
      </c>
      <c r="B19">
        <v>18</v>
      </c>
      <c r="C19" s="38">
        <v>43799</v>
      </c>
      <c r="D19" t="s">
        <v>673</v>
      </c>
      <c r="E19" t="s">
        <v>105</v>
      </c>
      <c r="G19" t="s">
        <v>15</v>
      </c>
      <c r="H19" t="s">
        <v>40</v>
      </c>
      <c r="I19">
        <v>1</v>
      </c>
      <c r="J19" s="40">
        <v>1.5256944444444445</v>
      </c>
      <c r="K19">
        <v>6</v>
      </c>
      <c r="L19">
        <v>9</v>
      </c>
      <c r="M19">
        <v>0.66700000000000004</v>
      </c>
      <c r="N19">
        <v>0</v>
      </c>
      <c r="O19">
        <v>0</v>
      </c>
      <c r="Q19">
        <v>1</v>
      </c>
      <c r="R19">
        <v>2</v>
      </c>
      <c r="S19">
        <v>0.5</v>
      </c>
      <c r="T19">
        <v>3</v>
      </c>
      <c r="U19">
        <v>7</v>
      </c>
      <c r="V19">
        <v>10</v>
      </c>
      <c r="W19">
        <v>2</v>
      </c>
      <c r="X19">
        <v>1</v>
      </c>
      <c r="Y19">
        <v>1</v>
      </c>
      <c r="Z19">
        <v>1</v>
      </c>
      <c r="AA19">
        <v>6</v>
      </c>
      <c r="AB19">
        <v>13</v>
      </c>
      <c r="AC19">
        <v>12.6</v>
      </c>
      <c r="AD19">
        <v>21</v>
      </c>
    </row>
    <row r="20" spans="1:30">
      <c r="A20" s="37">
        <v>19</v>
      </c>
      <c r="B20">
        <v>19</v>
      </c>
      <c r="C20" s="38">
        <v>43801</v>
      </c>
      <c r="D20" t="s">
        <v>674</v>
      </c>
      <c r="E20" t="s">
        <v>105</v>
      </c>
      <c r="G20" t="s">
        <v>109</v>
      </c>
      <c r="H20" t="s">
        <v>7</v>
      </c>
      <c r="I20">
        <v>1</v>
      </c>
      <c r="J20" s="40">
        <v>1.3659722222222221</v>
      </c>
      <c r="K20">
        <v>9</v>
      </c>
      <c r="L20">
        <v>12</v>
      </c>
      <c r="M20">
        <v>0.75</v>
      </c>
      <c r="N20">
        <v>0</v>
      </c>
      <c r="O20">
        <v>0</v>
      </c>
      <c r="Q20">
        <v>2</v>
      </c>
      <c r="R20">
        <v>2</v>
      </c>
      <c r="S20">
        <v>1</v>
      </c>
      <c r="T20">
        <v>4</v>
      </c>
      <c r="U20">
        <v>5</v>
      </c>
      <c r="V20">
        <v>9</v>
      </c>
      <c r="W20">
        <v>1</v>
      </c>
      <c r="X20">
        <v>1</v>
      </c>
      <c r="Y20">
        <v>1</v>
      </c>
      <c r="Z20">
        <v>0</v>
      </c>
      <c r="AA20">
        <v>4</v>
      </c>
      <c r="AB20">
        <v>20</v>
      </c>
      <c r="AC20">
        <v>20.3</v>
      </c>
      <c r="AD20">
        <v>-1</v>
      </c>
    </row>
    <row r="21" spans="1:30">
      <c r="A21" s="37">
        <v>20</v>
      </c>
      <c r="B21">
        <v>20</v>
      </c>
      <c r="C21" s="38">
        <v>43803</v>
      </c>
      <c r="D21" t="s">
        <v>675</v>
      </c>
      <c r="E21" t="s">
        <v>105</v>
      </c>
      <c r="F21" t="s">
        <v>2</v>
      </c>
      <c r="G21" t="s">
        <v>36</v>
      </c>
      <c r="H21" t="s">
        <v>13</v>
      </c>
      <c r="I21">
        <v>1</v>
      </c>
      <c r="J21" s="40">
        <v>1.3826388888888888</v>
      </c>
      <c r="K21">
        <v>11</v>
      </c>
      <c r="L21">
        <v>14</v>
      </c>
      <c r="M21">
        <v>0.78600000000000003</v>
      </c>
      <c r="N21">
        <v>0</v>
      </c>
      <c r="O21">
        <v>0</v>
      </c>
      <c r="Q21">
        <v>6</v>
      </c>
      <c r="R21">
        <v>8</v>
      </c>
      <c r="S21">
        <v>0.75</v>
      </c>
      <c r="T21">
        <v>5</v>
      </c>
      <c r="U21">
        <v>5</v>
      </c>
      <c r="V21">
        <v>10</v>
      </c>
      <c r="W21">
        <v>0</v>
      </c>
      <c r="X21">
        <v>1</v>
      </c>
      <c r="Y21">
        <v>0</v>
      </c>
      <c r="Z21">
        <v>1</v>
      </c>
      <c r="AA21">
        <v>5</v>
      </c>
      <c r="AB21">
        <v>28</v>
      </c>
      <c r="AC21">
        <v>24.8</v>
      </c>
      <c r="AD21">
        <v>-6</v>
      </c>
    </row>
    <row r="22" spans="1:30">
      <c r="A22" s="37">
        <v>21</v>
      </c>
      <c r="B22">
        <v>21</v>
      </c>
      <c r="C22" s="38">
        <v>43805</v>
      </c>
      <c r="D22" t="s">
        <v>676</v>
      </c>
      <c r="E22" t="s">
        <v>105</v>
      </c>
      <c r="F22" t="s">
        <v>2</v>
      </c>
      <c r="G22" t="s">
        <v>120</v>
      </c>
      <c r="H22" t="s">
        <v>156</v>
      </c>
      <c r="I22">
        <v>1</v>
      </c>
      <c r="J22" s="40">
        <v>1.8618055555555555</v>
      </c>
      <c r="K22">
        <v>6</v>
      </c>
      <c r="L22">
        <v>9</v>
      </c>
      <c r="M22">
        <v>0.66700000000000004</v>
      </c>
      <c r="N22">
        <v>0</v>
      </c>
      <c r="O22">
        <v>0</v>
      </c>
      <c r="Q22">
        <v>1</v>
      </c>
      <c r="R22">
        <v>2</v>
      </c>
      <c r="S22">
        <v>0.5</v>
      </c>
      <c r="T22">
        <v>6</v>
      </c>
      <c r="U22">
        <v>8</v>
      </c>
      <c r="V22">
        <v>14</v>
      </c>
      <c r="W22">
        <v>5</v>
      </c>
      <c r="X22">
        <v>3</v>
      </c>
      <c r="Y22">
        <v>2</v>
      </c>
      <c r="Z22">
        <v>0</v>
      </c>
      <c r="AA22">
        <v>3</v>
      </c>
      <c r="AB22">
        <v>13</v>
      </c>
      <c r="AC22">
        <v>22</v>
      </c>
      <c r="AD22">
        <v>-6</v>
      </c>
    </row>
    <row r="23" spans="1:30">
      <c r="A23" s="37">
        <v>22</v>
      </c>
      <c r="B23">
        <v>22</v>
      </c>
      <c r="C23" s="38">
        <v>43807</v>
      </c>
      <c r="D23" t="s">
        <v>677</v>
      </c>
      <c r="E23" t="s">
        <v>105</v>
      </c>
      <c r="F23" t="s">
        <v>2</v>
      </c>
      <c r="G23" t="s">
        <v>6</v>
      </c>
      <c r="H23" t="s">
        <v>164</v>
      </c>
      <c r="I23">
        <v>1</v>
      </c>
      <c r="J23" s="40">
        <v>1.34375</v>
      </c>
      <c r="K23">
        <v>6</v>
      </c>
      <c r="L23">
        <v>8</v>
      </c>
      <c r="M23">
        <v>0.75</v>
      </c>
      <c r="N23">
        <v>0</v>
      </c>
      <c r="O23">
        <v>0</v>
      </c>
      <c r="Q23">
        <v>0</v>
      </c>
      <c r="R23">
        <v>0</v>
      </c>
      <c r="T23">
        <v>4</v>
      </c>
      <c r="U23">
        <v>5</v>
      </c>
      <c r="V23">
        <v>9</v>
      </c>
      <c r="W23">
        <v>2</v>
      </c>
      <c r="X23">
        <v>1</v>
      </c>
      <c r="Y23">
        <v>0</v>
      </c>
      <c r="Z23">
        <v>1</v>
      </c>
      <c r="AA23">
        <v>4</v>
      </c>
      <c r="AB23">
        <v>12</v>
      </c>
      <c r="AC23">
        <v>12.9</v>
      </c>
      <c r="AD23">
        <v>-2</v>
      </c>
    </row>
    <row r="24" spans="1:30">
      <c r="A24" s="37">
        <v>23</v>
      </c>
      <c r="B24">
        <v>23</v>
      </c>
      <c r="C24" s="38">
        <v>43808</v>
      </c>
      <c r="D24" t="s">
        <v>678</v>
      </c>
      <c r="E24" t="s">
        <v>105</v>
      </c>
      <c r="F24" t="s">
        <v>2</v>
      </c>
      <c r="G24" t="s">
        <v>9</v>
      </c>
      <c r="H24" t="s">
        <v>208</v>
      </c>
      <c r="I24">
        <v>1</v>
      </c>
      <c r="J24" s="40">
        <v>1.5125</v>
      </c>
      <c r="K24">
        <v>4</v>
      </c>
      <c r="L24">
        <v>7</v>
      </c>
      <c r="M24">
        <v>0.57099999999999995</v>
      </c>
      <c r="N24">
        <v>0</v>
      </c>
      <c r="O24">
        <v>0</v>
      </c>
      <c r="Q24">
        <v>8</v>
      </c>
      <c r="R24">
        <v>8</v>
      </c>
      <c r="S24">
        <v>1</v>
      </c>
      <c r="T24">
        <v>3</v>
      </c>
      <c r="U24">
        <v>5</v>
      </c>
      <c r="V24">
        <v>8</v>
      </c>
      <c r="W24">
        <v>0</v>
      </c>
      <c r="X24">
        <v>4</v>
      </c>
      <c r="Y24">
        <v>2</v>
      </c>
      <c r="Z24">
        <v>0</v>
      </c>
      <c r="AA24">
        <v>3</v>
      </c>
      <c r="AB24">
        <v>16</v>
      </c>
      <c r="AC24">
        <v>20.5</v>
      </c>
      <c r="AD24">
        <v>3</v>
      </c>
    </row>
    <row r="25" spans="1:30">
      <c r="A25" s="37">
        <v>24</v>
      </c>
      <c r="B25">
        <v>24</v>
      </c>
      <c r="C25" s="38">
        <v>43810</v>
      </c>
      <c r="D25" t="s">
        <v>679</v>
      </c>
      <c r="E25" t="s">
        <v>105</v>
      </c>
      <c r="G25" t="s">
        <v>18</v>
      </c>
      <c r="H25" t="s">
        <v>208</v>
      </c>
      <c r="I25">
        <v>1</v>
      </c>
      <c r="J25" s="40">
        <v>1.0395833333333333</v>
      </c>
      <c r="K25">
        <v>5</v>
      </c>
      <c r="L25">
        <v>7</v>
      </c>
      <c r="M25">
        <v>0.71399999999999997</v>
      </c>
      <c r="N25">
        <v>0</v>
      </c>
      <c r="O25">
        <v>0</v>
      </c>
      <c r="Q25">
        <v>0</v>
      </c>
      <c r="R25">
        <v>0</v>
      </c>
      <c r="T25">
        <v>2</v>
      </c>
      <c r="U25">
        <v>5</v>
      </c>
      <c r="V25">
        <v>7</v>
      </c>
      <c r="W25">
        <v>0</v>
      </c>
      <c r="X25">
        <v>2</v>
      </c>
      <c r="Y25">
        <v>1</v>
      </c>
      <c r="Z25">
        <v>3</v>
      </c>
      <c r="AA25">
        <v>4</v>
      </c>
      <c r="AB25">
        <v>10</v>
      </c>
      <c r="AC25">
        <v>8.1</v>
      </c>
      <c r="AD25">
        <v>5</v>
      </c>
    </row>
    <row r="26" spans="1:30">
      <c r="A26" s="37">
        <v>25</v>
      </c>
      <c r="B26">
        <v>25</v>
      </c>
      <c r="C26" s="38">
        <v>43812</v>
      </c>
      <c r="D26" t="s">
        <v>680</v>
      </c>
      <c r="E26" t="s">
        <v>105</v>
      </c>
      <c r="G26" t="s">
        <v>111</v>
      </c>
      <c r="H26" t="s">
        <v>86</v>
      </c>
      <c r="I26">
        <v>1</v>
      </c>
      <c r="J26" s="40">
        <v>1.1090277777777777</v>
      </c>
      <c r="K26">
        <v>1</v>
      </c>
      <c r="L26">
        <v>3</v>
      </c>
      <c r="M26">
        <v>0.33300000000000002</v>
      </c>
      <c r="N26">
        <v>0</v>
      </c>
      <c r="O26">
        <v>0</v>
      </c>
      <c r="Q26">
        <v>2</v>
      </c>
      <c r="R26">
        <v>2</v>
      </c>
      <c r="S26">
        <v>1</v>
      </c>
      <c r="T26">
        <v>0</v>
      </c>
      <c r="U26">
        <v>5</v>
      </c>
      <c r="V26">
        <v>5</v>
      </c>
      <c r="W26">
        <v>0</v>
      </c>
      <c r="X26">
        <v>0</v>
      </c>
      <c r="Y26">
        <v>0</v>
      </c>
      <c r="Z26">
        <v>1</v>
      </c>
      <c r="AA26">
        <v>4</v>
      </c>
      <c r="AB26">
        <v>4</v>
      </c>
      <c r="AC26">
        <v>1.2</v>
      </c>
      <c r="AD26">
        <v>6</v>
      </c>
    </row>
    <row r="27" spans="1:30">
      <c r="A27" s="37">
        <v>26</v>
      </c>
      <c r="B27">
        <v>26</v>
      </c>
      <c r="C27" s="38">
        <v>43814</v>
      </c>
      <c r="D27" t="s">
        <v>681</v>
      </c>
      <c r="E27" t="s">
        <v>105</v>
      </c>
      <c r="F27" t="s">
        <v>2</v>
      </c>
      <c r="G27" t="s">
        <v>12</v>
      </c>
      <c r="H27" t="s">
        <v>134</v>
      </c>
      <c r="I27">
        <v>1</v>
      </c>
      <c r="J27" s="40">
        <v>1.0791666666666666</v>
      </c>
      <c r="K27">
        <v>4</v>
      </c>
      <c r="L27">
        <v>5</v>
      </c>
      <c r="M27">
        <v>0.8</v>
      </c>
      <c r="N27">
        <v>0</v>
      </c>
      <c r="O27">
        <v>0</v>
      </c>
      <c r="Q27">
        <v>1</v>
      </c>
      <c r="R27">
        <v>2</v>
      </c>
      <c r="S27">
        <v>0.5</v>
      </c>
      <c r="T27">
        <v>0</v>
      </c>
      <c r="U27">
        <v>5</v>
      </c>
      <c r="V27">
        <v>5</v>
      </c>
      <c r="W27">
        <v>1</v>
      </c>
      <c r="X27">
        <v>2</v>
      </c>
      <c r="Y27">
        <v>1</v>
      </c>
      <c r="Z27">
        <v>6</v>
      </c>
      <c r="AA27">
        <v>5</v>
      </c>
      <c r="AB27">
        <v>9</v>
      </c>
      <c r="AC27">
        <v>3.6</v>
      </c>
      <c r="AD27">
        <v>14</v>
      </c>
    </row>
    <row r="28" spans="1:30">
      <c r="A28" s="37">
        <v>27</v>
      </c>
      <c r="B28">
        <v>27</v>
      </c>
      <c r="C28" s="38">
        <v>43816</v>
      </c>
      <c r="D28" t="s">
        <v>682</v>
      </c>
      <c r="E28" t="s">
        <v>105</v>
      </c>
      <c r="F28" t="s">
        <v>2</v>
      </c>
      <c r="G28" t="s">
        <v>25</v>
      </c>
      <c r="H28" t="s">
        <v>4</v>
      </c>
      <c r="I28">
        <v>1</v>
      </c>
      <c r="J28" s="39">
        <v>0.8979166666666667</v>
      </c>
      <c r="K28">
        <v>4</v>
      </c>
      <c r="L28">
        <v>10</v>
      </c>
      <c r="M28">
        <v>0.4</v>
      </c>
      <c r="N28">
        <v>0</v>
      </c>
      <c r="O28">
        <v>0</v>
      </c>
      <c r="Q28">
        <v>3</v>
      </c>
      <c r="R28">
        <v>3</v>
      </c>
      <c r="S28">
        <v>1</v>
      </c>
      <c r="T28">
        <v>4</v>
      </c>
      <c r="U28">
        <v>1</v>
      </c>
      <c r="V28">
        <v>5</v>
      </c>
      <c r="W28">
        <v>1</v>
      </c>
      <c r="X28">
        <v>2</v>
      </c>
      <c r="Y28">
        <v>3</v>
      </c>
      <c r="Z28">
        <v>0</v>
      </c>
      <c r="AA28">
        <v>4</v>
      </c>
      <c r="AB28">
        <v>11</v>
      </c>
      <c r="AC28">
        <v>11.9</v>
      </c>
      <c r="AD28">
        <v>6</v>
      </c>
    </row>
    <row r="29" spans="1:30">
      <c r="A29" s="37">
        <v>28</v>
      </c>
      <c r="B29">
        <v>28</v>
      </c>
      <c r="C29" s="38">
        <v>43819</v>
      </c>
      <c r="D29" t="s">
        <v>683</v>
      </c>
      <c r="E29" t="s">
        <v>105</v>
      </c>
      <c r="F29" t="s">
        <v>2</v>
      </c>
      <c r="G29" t="s">
        <v>100</v>
      </c>
      <c r="H29" t="s">
        <v>178</v>
      </c>
      <c r="I29">
        <v>1</v>
      </c>
      <c r="J29" s="40">
        <v>1.0145833333333334</v>
      </c>
      <c r="K29">
        <v>9</v>
      </c>
      <c r="L29">
        <v>10</v>
      </c>
      <c r="M29">
        <v>0.9</v>
      </c>
      <c r="N29">
        <v>0</v>
      </c>
      <c r="O29">
        <v>0</v>
      </c>
      <c r="Q29">
        <v>2</v>
      </c>
      <c r="R29">
        <v>2</v>
      </c>
      <c r="S29">
        <v>1</v>
      </c>
      <c r="T29">
        <v>5</v>
      </c>
      <c r="U29">
        <v>4</v>
      </c>
      <c r="V29">
        <v>9</v>
      </c>
      <c r="W29">
        <v>0</v>
      </c>
      <c r="X29">
        <v>0</v>
      </c>
      <c r="Y29">
        <v>1</v>
      </c>
      <c r="Z29">
        <v>0</v>
      </c>
      <c r="AA29">
        <v>3</v>
      </c>
      <c r="AB29">
        <v>20</v>
      </c>
      <c r="AC29">
        <v>20.8</v>
      </c>
      <c r="AD29">
        <v>-16</v>
      </c>
    </row>
    <row r="30" spans="1:30">
      <c r="A30" s="37">
        <v>29</v>
      </c>
      <c r="B30">
        <v>29</v>
      </c>
      <c r="C30" s="38">
        <v>43820</v>
      </c>
      <c r="D30" t="s">
        <v>684</v>
      </c>
      <c r="E30" t="s">
        <v>105</v>
      </c>
      <c r="F30" t="s">
        <v>2</v>
      </c>
      <c r="G30" t="s">
        <v>117</v>
      </c>
      <c r="H30" t="s">
        <v>47</v>
      </c>
      <c r="I30">
        <v>1</v>
      </c>
      <c r="J30" s="40">
        <v>1.2090277777777778</v>
      </c>
      <c r="K30">
        <v>8</v>
      </c>
      <c r="L30">
        <v>13</v>
      </c>
      <c r="M30">
        <v>0.61499999999999999</v>
      </c>
      <c r="N30">
        <v>0</v>
      </c>
      <c r="O30">
        <v>0</v>
      </c>
      <c r="Q30">
        <v>2</v>
      </c>
      <c r="R30">
        <v>2</v>
      </c>
      <c r="S30">
        <v>1</v>
      </c>
      <c r="T30">
        <v>9</v>
      </c>
      <c r="U30">
        <v>3</v>
      </c>
      <c r="V30">
        <v>12</v>
      </c>
      <c r="W30">
        <v>2</v>
      </c>
      <c r="X30">
        <v>1</v>
      </c>
      <c r="Y30">
        <v>1</v>
      </c>
      <c r="Z30">
        <v>1</v>
      </c>
      <c r="AA30">
        <v>5</v>
      </c>
      <c r="AB30">
        <v>18</v>
      </c>
      <c r="AC30">
        <v>19.399999999999999</v>
      </c>
      <c r="AD30">
        <v>2</v>
      </c>
    </row>
    <row r="31" spans="1:30">
      <c r="A31" s="37">
        <v>30</v>
      </c>
      <c r="B31">
        <v>30</v>
      </c>
      <c r="C31" s="38">
        <v>43822</v>
      </c>
      <c r="D31" t="s">
        <v>685</v>
      </c>
      <c r="E31" t="s">
        <v>105</v>
      </c>
      <c r="G31" t="s">
        <v>9</v>
      </c>
      <c r="H31" t="s">
        <v>140</v>
      </c>
      <c r="I31">
        <v>1</v>
      </c>
      <c r="J31" s="40">
        <v>1.2784722222222222</v>
      </c>
      <c r="K31">
        <v>5</v>
      </c>
      <c r="L31">
        <v>8</v>
      </c>
      <c r="M31">
        <v>0.625</v>
      </c>
      <c r="N31">
        <v>0</v>
      </c>
      <c r="O31">
        <v>0</v>
      </c>
      <c r="Q31">
        <v>2</v>
      </c>
      <c r="R31">
        <v>2</v>
      </c>
      <c r="S31">
        <v>1</v>
      </c>
      <c r="T31">
        <v>2</v>
      </c>
      <c r="U31">
        <v>11</v>
      </c>
      <c r="V31">
        <v>13</v>
      </c>
      <c r="W31">
        <v>3</v>
      </c>
      <c r="X31">
        <v>2</v>
      </c>
      <c r="Y31">
        <v>1</v>
      </c>
      <c r="Z31">
        <v>5</v>
      </c>
      <c r="AA31">
        <v>4</v>
      </c>
      <c r="AB31">
        <v>12</v>
      </c>
      <c r="AC31">
        <v>11.3</v>
      </c>
      <c r="AD31">
        <v>-7</v>
      </c>
    </row>
    <row r="32" spans="1:30">
      <c r="A32" s="37">
        <v>31</v>
      </c>
      <c r="B32">
        <v>31</v>
      </c>
      <c r="C32" s="38">
        <v>43825</v>
      </c>
      <c r="D32" t="s">
        <v>686</v>
      </c>
      <c r="E32" t="s">
        <v>105</v>
      </c>
      <c r="G32" t="s">
        <v>94</v>
      </c>
      <c r="H32" t="s">
        <v>156</v>
      </c>
      <c r="I32">
        <v>1</v>
      </c>
      <c r="J32" s="40">
        <v>1.8687500000000001</v>
      </c>
      <c r="K32">
        <v>9</v>
      </c>
      <c r="L32">
        <v>15</v>
      </c>
      <c r="M32">
        <v>0.6</v>
      </c>
      <c r="N32">
        <v>0</v>
      </c>
      <c r="O32">
        <v>0</v>
      </c>
      <c r="Q32">
        <v>2</v>
      </c>
      <c r="R32">
        <v>2</v>
      </c>
      <c r="S32">
        <v>1</v>
      </c>
      <c r="T32">
        <v>8</v>
      </c>
      <c r="U32">
        <v>10</v>
      </c>
      <c r="V32">
        <v>18</v>
      </c>
      <c r="W32">
        <v>3</v>
      </c>
      <c r="X32">
        <v>2</v>
      </c>
      <c r="Y32">
        <v>2</v>
      </c>
      <c r="Z32">
        <v>1</v>
      </c>
      <c r="AA32">
        <v>5</v>
      </c>
      <c r="AB32">
        <v>20</v>
      </c>
      <c r="AC32">
        <v>24.2</v>
      </c>
      <c r="AD32">
        <v>-1</v>
      </c>
    </row>
    <row r="33" spans="1:30">
      <c r="A33" s="37">
        <v>32</v>
      </c>
      <c r="B33">
        <v>32</v>
      </c>
      <c r="C33" s="38">
        <v>43827</v>
      </c>
      <c r="D33" t="s">
        <v>687</v>
      </c>
      <c r="E33" t="s">
        <v>105</v>
      </c>
      <c r="G33" t="s">
        <v>39</v>
      </c>
      <c r="H33" t="s">
        <v>86</v>
      </c>
      <c r="I33">
        <v>1</v>
      </c>
      <c r="J33" s="40">
        <v>1.4916666666666665</v>
      </c>
      <c r="K33">
        <v>5</v>
      </c>
      <c r="L33">
        <v>5</v>
      </c>
      <c r="M33">
        <v>1</v>
      </c>
      <c r="N33">
        <v>0</v>
      </c>
      <c r="O33">
        <v>0</v>
      </c>
      <c r="Q33">
        <v>4</v>
      </c>
      <c r="R33">
        <v>5</v>
      </c>
      <c r="S33">
        <v>0.8</v>
      </c>
      <c r="T33">
        <v>0</v>
      </c>
      <c r="U33">
        <v>3</v>
      </c>
      <c r="V33">
        <v>3</v>
      </c>
      <c r="W33">
        <v>0</v>
      </c>
      <c r="X33">
        <v>0</v>
      </c>
      <c r="Y33">
        <v>1</v>
      </c>
      <c r="Z33">
        <v>0</v>
      </c>
      <c r="AA33">
        <v>3</v>
      </c>
      <c r="AB33">
        <v>14</v>
      </c>
      <c r="AC33">
        <v>12.5</v>
      </c>
      <c r="AD33">
        <v>-6</v>
      </c>
    </row>
    <row r="34" spans="1:30">
      <c r="A34" s="37">
        <v>33</v>
      </c>
      <c r="B34">
        <v>33</v>
      </c>
      <c r="C34" s="38">
        <v>43828</v>
      </c>
      <c r="D34" t="s">
        <v>688</v>
      </c>
      <c r="E34" t="s">
        <v>105</v>
      </c>
      <c r="F34" t="s">
        <v>2</v>
      </c>
      <c r="G34" t="s">
        <v>15</v>
      </c>
      <c r="H34" t="s">
        <v>49</v>
      </c>
      <c r="I34">
        <v>1</v>
      </c>
      <c r="J34" s="40">
        <v>1.2868055555555555</v>
      </c>
      <c r="K34">
        <v>9</v>
      </c>
      <c r="L34">
        <v>13</v>
      </c>
      <c r="M34">
        <v>0.69199999999999995</v>
      </c>
      <c r="N34">
        <v>0</v>
      </c>
      <c r="O34">
        <v>0</v>
      </c>
      <c r="Q34">
        <v>0</v>
      </c>
      <c r="R34">
        <v>0</v>
      </c>
      <c r="T34">
        <v>5</v>
      </c>
      <c r="U34">
        <v>1</v>
      </c>
      <c r="V34">
        <v>6</v>
      </c>
      <c r="W34">
        <v>2</v>
      </c>
      <c r="X34">
        <v>1</v>
      </c>
      <c r="Y34">
        <v>0</v>
      </c>
      <c r="Z34">
        <v>1</v>
      </c>
      <c r="AA34">
        <v>4</v>
      </c>
      <c r="AB34">
        <v>18</v>
      </c>
      <c r="AC34">
        <v>16.100000000000001</v>
      </c>
      <c r="AD34">
        <v>-13</v>
      </c>
    </row>
    <row r="35" spans="1:30">
      <c r="A35" s="37">
        <v>34</v>
      </c>
      <c r="B35">
        <v>34</v>
      </c>
      <c r="C35" s="38">
        <v>43830</v>
      </c>
      <c r="D35" t="s">
        <v>689</v>
      </c>
      <c r="E35" t="s">
        <v>105</v>
      </c>
      <c r="G35" t="s">
        <v>30</v>
      </c>
      <c r="H35" t="s">
        <v>23</v>
      </c>
      <c r="I35">
        <v>1</v>
      </c>
      <c r="J35" s="40">
        <v>1.2972222222222223</v>
      </c>
      <c r="K35">
        <v>8</v>
      </c>
      <c r="L35">
        <v>13</v>
      </c>
      <c r="M35">
        <v>0.61499999999999999</v>
      </c>
      <c r="N35">
        <v>0</v>
      </c>
      <c r="O35">
        <v>0</v>
      </c>
      <c r="Q35">
        <v>6</v>
      </c>
      <c r="R35">
        <v>6</v>
      </c>
      <c r="S35">
        <v>1</v>
      </c>
      <c r="T35">
        <v>5</v>
      </c>
      <c r="U35">
        <v>5</v>
      </c>
      <c r="V35">
        <v>10</v>
      </c>
      <c r="W35">
        <v>0</v>
      </c>
      <c r="X35">
        <v>1</v>
      </c>
      <c r="Y35">
        <v>3</v>
      </c>
      <c r="Z35">
        <v>2</v>
      </c>
      <c r="AA35">
        <v>1</v>
      </c>
      <c r="AB35">
        <v>22</v>
      </c>
      <c r="AC35">
        <v>21.8</v>
      </c>
      <c r="AD35">
        <v>-13</v>
      </c>
    </row>
    <row r="36" spans="1:30">
      <c r="A36" s="37">
        <v>35</v>
      </c>
      <c r="B36">
        <v>35</v>
      </c>
      <c r="C36" s="38">
        <v>43832</v>
      </c>
      <c r="D36" t="s">
        <v>690</v>
      </c>
      <c r="E36" t="s">
        <v>105</v>
      </c>
      <c r="G36" t="s">
        <v>117</v>
      </c>
      <c r="H36" t="s">
        <v>26</v>
      </c>
      <c r="I36">
        <v>1</v>
      </c>
      <c r="J36" s="40">
        <v>1.4277777777777778</v>
      </c>
      <c r="K36">
        <v>7</v>
      </c>
      <c r="L36">
        <v>10</v>
      </c>
      <c r="M36">
        <v>0.7</v>
      </c>
      <c r="N36">
        <v>0</v>
      </c>
      <c r="O36">
        <v>0</v>
      </c>
      <c r="Q36">
        <v>4</v>
      </c>
      <c r="R36">
        <v>7</v>
      </c>
      <c r="S36">
        <v>0.57099999999999995</v>
      </c>
      <c r="T36">
        <v>3</v>
      </c>
      <c r="U36">
        <v>4</v>
      </c>
      <c r="V36">
        <v>7</v>
      </c>
      <c r="W36">
        <v>0</v>
      </c>
      <c r="X36">
        <v>0</v>
      </c>
      <c r="Y36">
        <v>2</v>
      </c>
      <c r="Z36">
        <v>1</v>
      </c>
      <c r="AA36">
        <v>5</v>
      </c>
      <c r="AB36">
        <v>18</v>
      </c>
      <c r="AC36">
        <v>14.3</v>
      </c>
      <c r="AD36">
        <v>8</v>
      </c>
    </row>
    <row r="37" spans="1:30">
      <c r="A37" s="37">
        <v>36</v>
      </c>
      <c r="B37">
        <v>36</v>
      </c>
      <c r="C37" s="38">
        <v>43834</v>
      </c>
      <c r="D37" t="s">
        <v>691</v>
      </c>
      <c r="E37" t="s">
        <v>105</v>
      </c>
      <c r="G37" t="s">
        <v>1</v>
      </c>
      <c r="H37" t="s">
        <v>86</v>
      </c>
      <c r="I37">
        <v>1</v>
      </c>
      <c r="J37" s="40">
        <v>1.4277777777777778</v>
      </c>
      <c r="K37">
        <v>6</v>
      </c>
      <c r="L37">
        <v>11</v>
      </c>
      <c r="M37">
        <v>0.54500000000000004</v>
      </c>
      <c r="N37">
        <v>0</v>
      </c>
      <c r="O37">
        <v>0</v>
      </c>
      <c r="Q37">
        <v>1</v>
      </c>
      <c r="R37">
        <v>1</v>
      </c>
      <c r="S37">
        <v>1</v>
      </c>
      <c r="T37">
        <v>4</v>
      </c>
      <c r="U37">
        <v>8</v>
      </c>
      <c r="V37">
        <v>12</v>
      </c>
      <c r="W37">
        <v>0</v>
      </c>
      <c r="X37">
        <v>1</v>
      </c>
      <c r="Y37">
        <v>2</v>
      </c>
      <c r="Z37">
        <v>1</v>
      </c>
      <c r="AA37">
        <v>2</v>
      </c>
      <c r="AB37">
        <v>13</v>
      </c>
      <c r="AC37">
        <v>13.5</v>
      </c>
      <c r="AD37">
        <v>-13</v>
      </c>
    </row>
    <row r="38" spans="1:30">
      <c r="A38" s="37">
        <v>37</v>
      </c>
      <c r="B38">
        <v>37</v>
      </c>
      <c r="C38" s="38">
        <v>43836</v>
      </c>
      <c r="D38" t="s">
        <v>692</v>
      </c>
      <c r="E38" t="s">
        <v>105</v>
      </c>
      <c r="G38" t="s">
        <v>12</v>
      </c>
      <c r="H38" t="s">
        <v>137</v>
      </c>
      <c r="I38">
        <v>1</v>
      </c>
      <c r="J38" s="39">
        <v>0.83888888888888891</v>
      </c>
      <c r="K38">
        <v>3</v>
      </c>
      <c r="L38">
        <v>5</v>
      </c>
      <c r="M38">
        <v>0.6</v>
      </c>
      <c r="N38">
        <v>0</v>
      </c>
      <c r="O38">
        <v>0</v>
      </c>
      <c r="Q38">
        <v>1</v>
      </c>
      <c r="R38">
        <v>1</v>
      </c>
      <c r="S38">
        <v>1</v>
      </c>
      <c r="T38">
        <v>0</v>
      </c>
      <c r="U38">
        <v>4</v>
      </c>
      <c r="V38">
        <v>4</v>
      </c>
      <c r="W38">
        <v>1</v>
      </c>
      <c r="X38">
        <v>1</v>
      </c>
      <c r="Y38">
        <v>2</v>
      </c>
      <c r="Z38">
        <v>3</v>
      </c>
      <c r="AA38">
        <v>2</v>
      </c>
      <c r="AB38">
        <v>7</v>
      </c>
      <c r="AC38">
        <v>5.2</v>
      </c>
      <c r="AD38">
        <v>18</v>
      </c>
    </row>
    <row r="39" spans="1:30">
      <c r="A39" s="37">
        <v>63</v>
      </c>
      <c r="B39">
        <v>38</v>
      </c>
      <c r="C39" s="38">
        <v>43897</v>
      </c>
      <c r="D39" t="s">
        <v>693</v>
      </c>
      <c r="E39" t="s">
        <v>105</v>
      </c>
      <c r="F39" t="s">
        <v>2</v>
      </c>
      <c r="G39" t="s">
        <v>36</v>
      </c>
      <c r="H39" t="s">
        <v>98</v>
      </c>
      <c r="I39">
        <v>0</v>
      </c>
      <c r="J39" s="39">
        <v>0.8027777777777777</v>
      </c>
      <c r="K39">
        <v>3</v>
      </c>
      <c r="L39">
        <v>8</v>
      </c>
      <c r="M39">
        <v>0.375</v>
      </c>
      <c r="N39">
        <v>0</v>
      </c>
      <c r="O39">
        <v>0</v>
      </c>
      <c r="Q39">
        <v>4</v>
      </c>
      <c r="R39">
        <v>6</v>
      </c>
      <c r="S39">
        <v>0.66700000000000004</v>
      </c>
      <c r="T39">
        <v>5</v>
      </c>
      <c r="U39">
        <v>3</v>
      </c>
      <c r="V39">
        <v>8</v>
      </c>
      <c r="W39">
        <v>0</v>
      </c>
      <c r="X39">
        <v>0</v>
      </c>
      <c r="Y39">
        <v>1</v>
      </c>
      <c r="Z39">
        <v>2</v>
      </c>
      <c r="AA39">
        <v>5</v>
      </c>
      <c r="AB39">
        <v>10</v>
      </c>
      <c r="AC39">
        <v>5.9</v>
      </c>
      <c r="AD39">
        <v>2</v>
      </c>
    </row>
    <row r="40" spans="1:30">
      <c r="A40" s="37">
        <v>64</v>
      </c>
      <c r="B40">
        <v>39</v>
      </c>
      <c r="C40" s="38">
        <v>43898</v>
      </c>
      <c r="D40" t="s">
        <v>694</v>
      </c>
      <c r="E40" t="s">
        <v>105</v>
      </c>
      <c r="G40" t="s">
        <v>3</v>
      </c>
      <c r="H40" t="s">
        <v>49</v>
      </c>
      <c r="I40">
        <v>0</v>
      </c>
      <c r="J40" s="39">
        <v>0.78680555555555554</v>
      </c>
      <c r="K40">
        <v>3</v>
      </c>
      <c r="L40">
        <v>4</v>
      </c>
      <c r="M40">
        <v>0.75</v>
      </c>
      <c r="N40">
        <v>0</v>
      </c>
      <c r="O40">
        <v>0</v>
      </c>
      <c r="Q40">
        <v>0</v>
      </c>
      <c r="R40">
        <v>1</v>
      </c>
      <c r="S40">
        <v>0</v>
      </c>
      <c r="T40">
        <v>0</v>
      </c>
      <c r="U40">
        <v>3</v>
      </c>
      <c r="V40">
        <v>3</v>
      </c>
      <c r="W40">
        <v>2</v>
      </c>
      <c r="X40">
        <v>0</v>
      </c>
      <c r="Y40">
        <v>2</v>
      </c>
      <c r="Z40">
        <v>1</v>
      </c>
      <c r="AA40">
        <v>3</v>
      </c>
      <c r="AB40">
        <v>6</v>
      </c>
      <c r="AC40">
        <v>5.5</v>
      </c>
      <c r="AD40">
        <v>16</v>
      </c>
    </row>
    <row r="41" spans="1:30">
      <c r="A41" s="37">
        <v>65</v>
      </c>
      <c r="B41">
        <v>40</v>
      </c>
      <c r="C41" s="38">
        <v>44043</v>
      </c>
      <c r="D41" t="s">
        <v>695</v>
      </c>
      <c r="E41" t="s">
        <v>105</v>
      </c>
      <c r="F41" t="s">
        <v>2</v>
      </c>
      <c r="G41" t="s">
        <v>120</v>
      </c>
      <c r="H41" t="s">
        <v>140</v>
      </c>
      <c r="I41">
        <v>1</v>
      </c>
      <c r="J41" s="39">
        <v>0.98263888888888884</v>
      </c>
      <c r="K41">
        <v>3</v>
      </c>
      <c r="L41">
        <v>5</v>
      </c>
      <c r="M41">
        <v>0.6</v>
      </c>
      <c r="N41">
        <v>0</v>
      </c>
      <c r="O41">
        <v>0</v>
      </c>
      <c r="Q41">
        <v>4</v>
      </c>
      <c r="R41">
        <v>4</v>
      </c>
      <c r="S41">
        <v>1</v>
      </c>
      <c r="T41">
        <v>2</v>
      </c>
      <c r="U41">
        <v>4</v>
      </c>
      <c r="V41">
        <v>6</v>
      </c>
      <c r="W41">
        <v>1</v>
      </c>
      <c r="X41">
        <v>0</v>
      </c>
      <c r="Y41">
        <v>0</v>
      </c>
      <c r="Z41">
        <v>2</v>
      </c>
      <c r="AA41">
        <v>6</v>
      </c>
      <c r="AB41">
        <v>10</v>
      </c>
      <c r="AC41">
        <v>6.6</v>
      </c>
      <c r="AD41">
        <v>-3</v>
      </c>
    </row>
    <row r="42" spans="1:30">
      <c r="A42" s="37">
        <v>66</v>
      </c>
      <c r="B42">
        <v>41</v>
      </c>
      <c r="C42" s="38">
        <v>44045</v>
      </c>
      <c r="D42" t="s">
        <v>429</v>
      </c>
      <c r="E42" t="s">
        <v>105</v>
      </c>
      <c r="F42" t="s">
        <v>2</v>
      </c>
      <c r="G42" t="s">
        <v>92</v>
      </c>
      <c r="H42" t="s">
        <v>186</v>
      </c>
      <c r="I42">
        <v>1</v>
      </c>
      <c r="J42" s="40">
        <v>1</v>
      </c>
      <c r="K42">
        <v>5</v>
      </c>
      <c r="L42">
        <v>7</v>
      </c>
      <c r="M42">
        <v>0.71399999999999997</v>
      </c>
      <c r="N42">
        <v>0</v>
      </c>
      <c r="O42">
        <v>0</v>
      </c>
      <c r="Q42">
        <v>2</v>
      </c>
      <c r="R42">
        <v>2</v>
      </c>
      <c r="S42">
        <v>1</v>
      </c>
      <c r="T42">
        <v>1</v>
      </c>
      <c r="U42">
        <v>4</v>
      </c>
      <c r="V42">
        <v>5</v>
      </c>
      <c r="W42">
        <v>0</v>
      </c>
      <c r="X42">
        <v>0</v>
      </c>
      <c r="Y42">
        <v>0</v>
      </c>
      <c r="Z42">
        <v>0</v>
      </c>
      <c r="AA42">
        <v>0</v>
      </c>
      <c r="AB42">
        <v>12</v>
      </c>
      <c r="AC42">
        <v>11</v>
      </c>
      <c r="AD42">
        <v>-19</v>
      </c>
    </row>
    <row r="43" spans="1:30">
      <c r="A43" s="37">
        <v>67</v>
      </c>
      <c r="B43">
        <v>42</v>
      </c>
      <c r="C43" s="38">
        <v>44047</v>
      </c>
      <c r="D43" t="s">
        <v>696</v>
      </c>
      <c r="E43" t="s">
        <v>105</v>
      </c>
      <c r="G43" t="s">
        <v>6</v>
      </c>
      <c r="H43" t="s">
        <v>47</v>
      </c>
      <c r="I43">
        <v>1</v>
      </c>
      <c r="J43" s="40">
        <v>1.0576388888888888</v>
      </c>
      <c r="K43">
        <v>3</v>
      </c>
      <c r="L43">
        <v>3</v>
      </c>
      <c r="M43">
        <v>1</v>
      </c>
      <c r="N43">
        <v>0</v>
      </c>
      <c r="O43">
        <v>0</v>
      </c>
      <c r="Q43">
        <v>2</v>
      </c>
      <c r="R43">
        <v>4</v>
      </c>
      <c r="S43">
        <v>0.5</v>
      </c>
      <c r="T43">
        <v>4</v>
      </c>
      <c r="U43">
        <v>8</v>
      </c>
      <c r="V43">
        <v>12</v>
      </c>
      <c r="W43">
        <v>0</v>
      </c>
      <c r="X43">
        <v>0</v>
      </c>
      <c r="Y43">
        <v>1</v>
      </c>
      <c r="Z43">
        <v>0</v>
      </c>
      <c r="AA43">
        <v>6</v>
      </c>
      <c r="AB43">
        <v>8</v>
      </c>
      <c r="AC43">
        <v>9.8000000000000007</v>
      </c>
      <c r="AD43">
        <v>3</v>
      </c>
    </row>
    <row r="44" spans="1:30">
      <c r="A44" s="37">
        <v>68</v>
      </c>
      <c r="B44">
        <v>43</v>
      </c>
      <c r="C44" s="38">
        <v>44049</v>
      </c>
      <c r="D44" t="s">
        <v>431</v>
      </c>
      <c r="E44" t="s">
        <v>105</v>
      </c>
      <c r="G44" t="s">
        <v>1</v>
      </c>
      <c r="H44" t="s">
        <v>16</v>
      </c>
      <c r="I44">
        <v>1</v>
      </c>
      <c r="J44" s="40">
        <v>1.3520833333333335</v>
      </c>
      <c r="K44">
        <v>2</v>
      </c>
      <c r="L44">
        <v>6</v>
      </c>
      <c r="M44">
        <v>0.33300000000000002</v>
      </c>
      <c r="N44">
        <v>0</v>
      </c>
      <c r="O44">
        <v>0</v>
      </c>
      <c r="Q44">
        <v>4</v>
      </c>
      <c r="R44">
        <v>6</v>
      </c>
      <c r="S44">
        <v>0.66700000000000004</v>
      </c>
      <c r="T44">
        <v>1</v>
      </c>
      <c r="U44">
        <v>4</v>
      </c>
      <c r="V44">
        <v>5</v>
      </c>
      <c r="W44">
        <v>2</v>
      </c>
      <c r="X44">
        <v>2</v>
      </c>
      <c r="Y44">
        <v>0</v>
      </c>
      <c r="Z44">
        <v>0</v>
      </c>
      <c r="AA44">
        <v>4</v>
      </c>
      <c r="AB44">
        <v>8</v>
      </c>
      <c r="AC44">
        <v>7.5</v>
      </c>
      <c r="AD44">
        <v>19</v>
      </c>
    </row>
    <row r="45" spans="1:30">
      <c r="A45" s="37">
        <v>69</v>
      </c>
      <c r="B45">
        <v>44</v>
      </c>
      <c r="C45" s="38">
        <v>44050</v>
      </c>
      <c r="D45" t="s">
        <v>697</v>
      </c>
      <c r="E45" t="s">
        <v>105</v>
      </c>
      <c r="F45" t="s">
        <v>2</v>
      </c>
      <c r="G45" t="s">
        <v>20</v>
      </c>
      <c r="H45" t="s">
        <v>266</v>
      </c>
      <c r="I45">
        <v>1</v>
      </c>
      <c r="J45" s="39">
        <v>0.4513888888888889</v>
      </c>
      <c r="K45">
        <v>0</v>
      </c>
      <c r="L45">
        <v>2</v>
      </c>
      <c r="M45">
        <v>0</v>
      </c>
      <c r="N45">
        <v>0</v>
      </c>
      <c r="O45">
        <v>0</v>
      </c>
      <c r="Q45">
        <v>1</v>
      </c>
      <c r="R45">
        <v>2</v>
      </c>
      <c r="S45">
        <v>0.5</v>
      </c>
      <c r="T45">
        <v>1</v>
      </c>
      <c r="U45">
        <v>4</v>
      </c>
      <c r="V45">
        <v>5</v>
      </c>
      <c r="W45">
        <v>0</v>
      </c>
      <c r="X45">
        <v>0</v>
      </c>
      <c r="Y45">
        <v>0</v>
      </c>
      <c r="Z45">
        <v>1</v>
      </c>
      <c r="AA45">
        <v>1</v>
      </c>
      <c r="AB45">
        <v>1</v>
      </c>
      <c r="AC45">
        <v>-0.3</v>
      </c>
      <c r="AD45">
        <v>-9</v>
      </c>
    </row>
    <row r="46" spans="1:30">
      <c r="M46">
        <f>_xlfn.VAR.P(M2:M45)</f>
        <v>4.9107066115702654E-2</v>
      </c>
      <c r="N46">
        <f>_xlfn.VAR.P(N2:N45)</f>
        <v>0</v>
      </c>
      <c r="S46">
        <f>_xlfn.VAR.P(S2:S45)</f>
        <v>6.3444916666666296E-2</v>
      </c>
      <c r="V46">
        <f t="shared" ref="V46:AB46" si="0">_xlfn.VAR.P(V2:V45)</f>
        <v>12.663223140495868</v>
      </c>
      <c r="W46">
        <f t="shared" si="0"/>
        <v>1.3161157024793388</v>
      </c>
      <c r="X46">
        <f t="shared" si="0"/>
        <v>0.88171487603305787</v>
      </c>
      <c r="Y46">
        <f t="shared" si="0"/>
        <v>0.97107438016528924</v>
      </c>
      <c r="Z46">
        <f t="shared" si="0"/>
        <v>1.7851239669421488</v>
      </c>
      <c r="AB46">
        <f t="shared" si="0"/>
        <v>37.596590909090907</v>
      </c>
    </row>
    <row r="47" spans="1:30">
      <c r="M47">
        <f>_xlfn.STDEV.P(M2:M45)</f>
        <v>0.22160114195487046</v>
      </c>
      <c r="N47">
        <f>_xlfn.STDEV.P(N2:N45)</f>
        <v>0</v>
      </c>
      <c r="S47">
        <f>_xlfn.STDEV.P(S2:S45)</f>
        <v>0.25188274388426513</v>
      </c>
      <c r="V47">
        <f t="shared" ref="V47:Z47" si="1">_xlfn.STDEV.P(V2:V45)</f>
        <v>3.558542277463606</v>
      </c>
      <c r="W47">
        <f t="shared" si="1"/>
        <v>1.1472208603749057</v>
      </c>
      <c r="X47">
        <f t="shared" si="1"/>
        <v>0.93899673909607262</v>
      </c>
      <c r="Y47">
        <f t="shared" si="1"/>
        <v>0.98543106312176365</v>
      </c>
      <c r="Z47">
        <f t="shared" si="1"/>
        <v>1.3360853142453699</v>
      </c>
      <c r="AB47">
        <f t="shared" ref="AB47" si="2">_xlfn.STDEV.P(AB2:AB45)</f>
        <v>6.1316058996881813</v>
      </c>
    </row>
    <row r="48" spans="1:30">
      <c r="M48">
        <f>AVERAGE(M2:M45)</f>
        <v>0.61645454545454537</v>
      </c>
      <c r="N48">
        <f>AVERAGE(N2:N45)</f>
        <v>0</v>
      </c>
      <c r="S48">
        <f>AVERAGE(S2:S45)</f>
        <v>0.7811666666666669</v>
      </c>
      <c r="V48">
        <f t="shared" ref="V48:Z48" si="3">AVERAGE(V2:V45)</f>
        <v>8.1363636363636367</v>
      </c>
      <c r="W48">
        <f t="shared" si="3"/>
        <v>0.95454545454545459</v>
      </c>
      <c r="X48">
        <f t="shared" si="3"/>
        <v>0.93181818181818177</v>
      </c>
      <c r="Y48">
        <f t="shared" si="3"/>
        <v>1.2727272727272727</v>
      </c>
      <c r="Z48">
        <f t="shared" si="3"/>
        <v>1.1818181818181819</v>
      </c>
      <c r="AB48">
        <f t="shared" ref="AB48" si="4">AVERAGE(AB2:AB45)</f>
        <v>12.25</v>
      </c>
    </row>
    <row r="49" spans="13:28">
      <c r="M49">
        <f>M47/M48</f>
        <v>0.35947685614268921</v>
      </c>
      <c r="N49">
        <v>0</v>
      </c>
      <c r="S49">
        <f>S47/S48</f>
        <v>0.32244430623119058</v>
      </c>
      <c r="V49">
        <f t="shared" ref="V49:AB49" si="5">V47/V48</f>
        <v>0.43736273801228676</v>
      </c>
      <c r="W49">
        <f t="shared" si="5"/>
        <v>1.2018504251546631</v>
      </c>
      <c r="X49">
        <f t="shared" si="5"/>
        <v>1.0077038175665169</v>
      </c>
      <c r="Y49">
        <f t="shared" si="5"/>
        <v>0.77426726388138578</v>
      </c>
      <c r="Z49">
        <f t="shared" si="5"/>
        <v>1.13053372743839</v>
      </c>
      <c r="AB49">
        <f t="shared" si="5"/>
        <v>0.50053925711740255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0BA21-1919-4D67-9442-AAD20B8936AF}">
  <dimension ref="A1:AD73"/>
  <sheetViews>
    <sheetView topLeftCell="P31" workbookViewId="0">
      <selection activeCell="AB72" sqref="AB72"/>
    </sheetView>
  </sheetViews>
  <sheetFormatPr defaultRowHeight="14.5"/>
  <sheetData>
    <row r="1" spans="1:30">
      <c r="A1" t="s">
        <v>51</v>
      </c>
      <c r="B1" t="s">
        <v>52</v>
      </c>
      <c r="C1" t="s">
        <v>53</v>
      </c>
      <c r="D1" t="s">
        <v>54</v>
      </c>
      <c r="E1" t="s">
        <v>55</v>
      </c>
      <c r="G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 t="s">
        <v>78</v>
      </c>
    </row>
    <row r="2" spans="1:30">
      <c r="A2">
        <v>1</v>
      </c>
      <c r="B2">
        <v>1</v>
      </c>
      <c r="C2" s="38">
        <v>43761</v>
      </c>
      <c r="D2" t="s">
        <v>588</v>
      </c>
      <c r="E2" t="s">
        <v>120</v>
      </c>
      <c r="G2" t="s">
        <v>111</v>
      </c>
      <c r="H2" t="s">
        <v>196</v>
      </c>
      <c r="I2">
        <v>1</v>
      </c>
      <c r="J2" s="40">
        <v>1.3180555555555555</v>
      </c>
      <c r="K2">
        <v>3</v>
      </c>
      <c r="L2">
        <v>10</v>
      </c>
      <c r="M2">
        <v>0.3</v>
      </c>
      <c r="N2">
        <v>0</v>
      </c>
      <c r="O2">
        <v>1</v>
      </c>
      <c r="P2">
        <v>0</v>
      </c>
      <c r="Q2">
        <v>7</v>
      </c>
      <c r="R2">
        <v>11</v>
      </c>
      <c r="S2">
        <v>0.63600000000000001</v>
      </c>
      <c r="T2">
        <v>0</v>
      </c>
      <c r="U2">
        <v>4</v>
      </c>
      <c r="V2">
        <v>4</v>
      </c>
      <c r="W2">
        <v>4</v>
      </c>
      <c r="X2">
        <v>0</v>
      </c>
      <c r="Y2">
        <v>1</v>
      </c>
      <c r="Z2">
        <v>4</v>
      </c>
      <c r="AA2">
        <v>3</v>
      </c>
      <c r="AB2">
        <v>13</v>
      </c>
      <c r="AC2">
        <v>5.0999999999999996</v>
      </c>
      <c r="AD2">
        <v>2</v>
      </c>
    </row>
    <row r="3" spans="1:30">
      <c r="A3">
        <v>2</v>
      </c>
      <c r="B3">
        <v>2</v>
      </c>
      <c r="C3" s="38">
        <v>43764</v>
      </c>
      <c r="D3" t="s">
        <v>589</v>
      </c>
      <c r="E3" t="s">
        <v>120</v>
      </c>
      <c r="G3" t="s">
        <v>148</v>
      </c>
      <c r="H3" t="s">
        <v>106</v>
      </c>
      <c r="I3">
        <v>1</v>
      </c>
      <c r="J3" s="40">
        <v>1.5166666666666666</v>
      </c>
      <c r="K3">
        <v>11</v>
      </c>
      <c r="L3">
        <v>24</v>
      </c>
      <c r="M3">
        <v>0.45800000000000002</v>
      </c>
      <c r="N3">
        <v>0</v>
      </c>
      <c r="O3">
        <v>0</v>
      </c>
      <c r="Q3">
        <v>4</v>
      </c>
      <c r="R3">
        <v>4</v>
      </c>
      <c r="S3">
        <v>1</v>
      </c>
      <c r="T3">
        <v>0</v>
      </c>
      <c r="U3">
        <v>4</v>
      </c>
      <c r="V3">
        <v>4</v>
      </c>
      <c r="W3">
        <v>3</v>
      </c>
      <c r="X3">
        <v>2</v>
      </c>
      <c r="Y3">
        <v>1</v>
      </c>
      <c r="Z3">
        <v>1</v>
      </c>
      <c r="AA3">
        <v>1</v>
      </c>
      <c r="AB3">
        <v>26</v>
      </c>
      <c r="AC3">
        <v>18.2</v>
      </c>
      <c r="AD3">
        <v>1</v>
      </c>
    </row>
    <row r="4" spans="1:30">
      <c r="A4">
        <v>3</v>
      </c>
      <c r="B4">
        <v>3</v>
      </c>
      <c r="C4" s="38">
        <v>43766</v>
      </c>
      <c r="D4" t="s">
        <v>590</v>
      </c>
      <c r="E4" t="s">
        <v>120</v>
      </c>
      <c r="G4" t="s">
        <v>36</v>
      </c>
      <c r="H4" t="s">
        <v>40</v>
      </c>
      <c r="I4">
        <v>1</v>
      </c>
      <c r="J4" s="40">
        <v>1.3930555555555555</v>
      </c>
      <c r="K4">
        <v>10</v>
      </c>
      <c r="L4">
        <v>16</v>
      </c>
      <c r="M4">
        <v>0.625</v>
      </c>
      <c r="N4">
        <v>0</v>
      </c>
      <c r="O4">
        <v>0</v>
      </c>
      <c r="Q4">
        <v>7</v>
      </c>
      <c r="R4">
        <v>9</v>
      </c>
      <c r="S4">
        <v>0.77800000000000002</v>
      </c>
      <c r="T4">
        <v>1</v>
      </c>
      <c r="U4">
        <v>6</v>
      </c>
      <c r="V4">
        <v>7</v>
      </c>
      <c r="W4">
        <v>0</v>
      </c>
      <c r="X4">
        <v>2</v>
      </c>
      <c r="Y4">
        <v>0</v>
      </c>
      <c r="Z4">
        <v>5</v>
      </c>
      <c r="AA4">
        <v>2</v>
      </c>
      <c r="AB4">
        <v>27</v>
      </c>
      <c r="AC4">
        <v>17.7</v>
      </c>
      <c r="AD4">
        <v>2</v>
      </c>
    </row>
    <row r="5" spans="1:30">
      <c r="A5">
        <v>4</v>
      </c>
      <c r="B5">
        <v>4</v>
      </c>
      <c r="C5" s="38">
        <v>43769</v>
      </c>
      <c r="D5" t="s">
        <v>591</v>
      </c>
      <c r="E5" t="s">
        <v>120</v>
      </c>
      <c r="F5" t="s">
        <v>2</v>
      </c>
      <c r="G5" t="s">
        <v>30</v>
      </c>
      <c r="H5" t="s">
        <v>28</v>
      </c>
      <c r="I5">
        <v>1</v>
      </c>
      <c r="J5" s="40">
        <v>1.4625000000000001</v>
      </c>
      <c r="K5">
        <v>13</v>
      </c>
      <c r="L5">
        <v>21</v>
      </c>
      <c r="M5">
        <v>0.61899999999999999</v>
      </c>
      <c r="N5">
        <v>0</v>
      </c>
      <c r="O5">
        <v>0</v>
      </c>
      <c r="Q5">
        <v>3</v>
      </c>
      <c r="R5">
        <v>4</v>
      </c>
      <c r="S5">
        <v>0.75</v>
      </c>
      <c r="T5">
        <v>0</v>
      </c>
      <c r="U5">
        <v>7</v>
      </c>
      <c r="V5">
        <v>7</v>
      </c>
      <c r="W5">
        <v>2</v>
      </c>
      <c r="X5">
        <v>1</v>
      </c>
      <c r="Y5">
        <v>0</v>
      </c>
      <c r="Z5">
        <v>7</v>
      </c>
      <c r="AA5">
        <v>4</v>
      </c>
      <c r="AB5">
        <v>29</v>
      </c>
      <c r="AC5">
        <v>15</v>
      </c>
      <c r="AD5">
        <v>-2</v>
      </c>
    </row>
    <row r="6" spans="1:30">
      <c r="A6">
        <v>5</v>
      </c>
      <c r="B6">
        <v>5</v>
      </c>
      <c r="C6" s="38">
        <v>43770</v>
      </c>
      <c r="D6" t="s">
        <v>592</v>
      </c>
      <c r="E6" t="s">
        <v>120</v>
      </c>
      <c r="F6" t="s">
        <v>2</v>
      </c>
      <c r="G6" t="s">
        <v>12</v>
      </c>
      <c r="H6" t="s">
        <v>228</v>
      </c>
      <c r="I6">
        <v>1</v>
      </c>
      <c r="J6" s="40">
        <v>1.2208333333333334</v>
      </c>
      <c r="K6">
        <v>4</v>
      </c>
      <c r="L6">
        <v>7</v>
      </c>
      <c r="M6">
        <v>0.57099999999999995</v>
      </c>
      <c r="N6">
        <v>0</v>
      </c>
      <c r="O6">
        <v>0</v>
      </c>
      <c r="Q6">
        <v>5</v>
      </c>
      <c r="R6">
        <v>7</v>
      </c>
      <c r="S6">
        <v>0.71399999999999997</v>
      </c>
      <c r="T6">
        <v>0</v>
      </c>
      <c r="U6">
        <v>1</v>
      </c>
      <c r="V6">
        <v>1</v>
      </c>
      <c r="W6">
        <v>11</v>
      </c>
      <c r="X6">
        <v>0</v>
      </c>
      <c r="Y6">
        <v>0</v>
      </c>
      <c r="Z6">
        <v>3</v>
      </c>
      <c r="AA6">
        <v>1</v>
      </c>
      <c r="AB6">
        <v>13</v>
      </c>
      <c r="AC6">
        <v>13.5</v>
      </c>
      <c r="AD6">
        <v>10</v>
      </c>
    </row>
    <row r="7" spans="1:30">
      <c r="A7">
        <v>6</v>
      </c>
      <c r="B7">
        <v>6</v>
      </c>
      <c r="C7" s="38">
        <v>43772</v>
      </c>
      <c r="D7" t="s">
        <v>593</v>
      </c>
      <c r="E7" t="s">
        <v>120</v>
      </c>
      <c r="G7" t="s">
        <v>46</v>
      </c>
      <c r="H7" t="s">
        <v>7</v>
      </c>
      <c r="I7">
        <v>1</v>
      </c>
      <c r="J7" s="40">
        <v>1.4159722222222222</v>
      </c>
      <c r="K7">
        <v>5</v>
      </c>
      <c r="L7">
        <v>15</v>
      </c>
      <c r="M7">
        <v>0.33300000000000002</v>
      </c>
      <c r="N7">
        <v>0</v>
      </c>
      <c r="O7">
        <v>0</v>
      </c>
      <c r="Q7">
        <v>4</v>
      </c>
      <c r="R7">
        <v>5</v>
      </c>
      <c r="S7">
        <v>0.8</v>
      </c>
      <c r="T7">
        <v>2</v>
      </c>
      <c r="U7">
        <v>5</v>
      </c>
      <c r="V7">
        <v>7</v>
      </c>
      <c r="W7">
        <v>5</v>
      </c>
      <c r="X7">
        <v>0</v>
      </c>
      <c r="Y7">
        <v>1</v>
      </c>
      <c r="Z7">
        <v>3</v>
      </c>
      <c r="AA7">
        <v>2</v>
      </c>
      <c r="AB7">
        <v>14</v>
      </c>
      <c r="AC7">
        <v>8.4</v>
      </c>
      <c r="AD7">
        <v>-19</v>
      </c>
    </row>
    <row r="8" spans="1:30">
      <c r="A8">
        <v>7</v>
      </c>
      <c r="B8">
        <v>7</v>
      </c>
      <c r="C8" s="38">
        <v>43774</v>
      </c>
      <c r="D8" t="s">
        <v>594</v>
      </c>
      <c r="E8" t="s">
        <v>120</v>
      </c>
      <c r="F8" t="s">
        <v>2</v>
      </c>
      <c r="G8" t="s">
        <v>158</v>
      </c>
      <c r="H8" t="s">
        <v>4</v>
      </c>
      <c r="I8">
        <v>1</v>
      </c>
      <c r="J8" s="40">
        <v>1.5159722222222223</v>
      </c>
      <c r="K8">
        <v>10</v>
      </c>
      <c r="L8">
        <v>16</v>
      </c>
      <c r="M8">
        <v>0.625</v>
      </c>
      <c r="N8">
        <v>0</v>
      </c>
      <c r="O8">
        <v>1</v>
      </c>
      <c r="P8">
        <v>0</v>
      </c>
      <c r="Q8">
        <v>2</v>
      </c>
      <c r="R8">
        <v>3</v>
      </c>
      <c r="S8">
        <v>0.66700000000000004</v>
      </c>
      <c r="T8">
        <v>1</v>
      </c>
      <c r="U8">
        <v>3</v>
      </c>
      <c r="V8">
        <v>4</v>
      </c>
      <c r="W8">
        <v>4</v>
      </c>
      <c r="X8">
        <v>3</v>
      </c>
      <c r="Y8">
        <v>2</v>
      </c>
      <c r="Z8">
        <v>3</v>
      </c>
      <c r="AA8">
        <v>2</v>
      </c>
      <c r="AB8">
        <v>22</v>
      </c>
      <c r="AC8">
        <v>19.399999999999999</v>
      </c>
      <c r="AD8">
        <v>-2</v>
      </c>
    </row>
    <row r="9" spans="1:30">
      <c r="A9">
        <v>8</v>
      </c>
      <c r="B9">
        <v>8</v>
      </c>
      <c r="C9" s="38">
        <v>43776</v>
      </c>
      <c r="D9" t="s">
        <v>595</v>
      </c>
      <c r="E9" t="s">
        <v>120</v>
      </c>
      <c r="G9" t="s">
        <v>18</v>
      </c>
      <c r="H9" t="s">
        <v>196</v>
      </c>
      <c r="I9">
        <v>1</v>
      </c>
      <c r="J9" s="40">
        <v>1.425</v>
      </c>
      <c r="K9">
        <v>7</v>
      </c>
      <c r="L9">
        <v>13</v>
      </c>
      <c r="M9">
        <v>0.53800000000000003</v>
      </c>
      <c r="N9">
        <v>0</v>
      </c>
      <c r="O9">
        <v>0</v>
      </c>
      <c r="Q9">
        <v>2</v>
      </c>
      <c r="R9">
        <v>2</v>
      </c>
      <c r="S9">
        <v>1</v>
      </c>
      <c r="T9">
        <v>0</v>
      </c>
      <c r="U9">
        <v>6</v>
      </c>
      <c r="V9">
        <v>6</v>
      </c>
      <c r="W9">
        <v>9</v>
      </c>
      <c r="X9">
        <v>1</v>
      </c>
      <c r="Y9">
        <v>0</v>
      </c>
      <c r="Z9">
        <v>3</v>
      </c>
      <c r="AA9">
        <v>2</v>
      </c>
      <c r="AB9">
        <v>16</v>
      </c>
      <c r="AC9">
        <v>15</v>
      </c>
      <c r="AD9">
        <v>11</v>
      </c>
    </row>
    <row r="10" spans="1:30">
      <c r="A10">
        <v>9</v>
      </c>
      <c r="B10">
        <v>9</v>
      </c>
      <c r="C10" s="38">
        <v>43778</v>
      </c>
      <c r="D10" t="s">
        <v>596</v>
      </c>
      <c r="E10" t="s">
        <v>120</v>
      </c>
      <c r="G10" t="s">
        <v>112</v>
      </c>
      <c r="H10" t="s">
        <v>349</v>
      </c>
      <c r="I10">
        <v>1</v>
      </c>
      <c r="J10" s="40">
        <v>1.1368055555555556</v>
      </c>
      <c r="K10">
        <v>6</v>
      </c>
      <c r="L10">
        <v>15</v>
      </c>
      <c r="M10">
        <v>0.4</v>
      </c>
      <c r="N10">
        <v>0</v>
      </c>
      <c r="O10">
        <v>0</v>
      </c>
      <c r="Q10">
        <v>10</v>
      </c>
      <c r="R10">
        <v>11</v>
      </c>
      <c r="S10">
        <v>0.90900000000000003</v>
      </c>
      <c r="T10">
        <v>0</v>
      </c>
      <c r="U10">
        <v>2</v>
      </c>
      <c r="V10">
        <v>2</v>
      </c>
      <c r="W10">
        <v>4</v>
      </c>
      <c r="X10">
        <v>0</v>
      </c>
      <c r="Y10">
        <v>0</v>
      </c>
      <c r="Z10">
        <v>2</v>
      </c>
      <c r="AA10">
        <v>2</v>
      </c>
      <c r="AB10">
        <v>22</v>
      </c>
      <c r="AC10">
        <v>14.1</v>
      </c>
      <c r="AD10">
        <v>-16</v>
      </c>
    </row>
    <row r="11" spans="1:30">
      <c r="A11">
        <v>10</v>
      </c>
      <c r="B11">
        <v>10</v>
      </c>
      <c r="C11" s="38">
        <v>43780</v>
      </c>
      <c r="D11" t="s">
        <v>597</v>
      </c>
      <c r="E11" t="s">
        <v>120</v>
      </c>
      <c r="G11" t="s">
        <v>117</v>
      </c>
      <c r="H11" t="s">
        <v>47</v>
      </c>
      <c r="I11">
        <v>1</v>
      </c>
      <c r="J11" s="40">
        <v>1.4381944444444443</v>
      </c>
      <c r="K11">
        <v>6</v>
      </c>
      <c r="L11">
        <v>15</v>
      </c>
      <c r="M11">
        <v>0.4</v>
      </c>
      <c r="N11">
        <v>0</v>
      </c>
      <c r="O11">
        <v>2</v>
      </c>
      <c r="P11">
        <v>0</v>
      </c>
      <c r="Q11">
        <v>0</v>
      </c>
      <c r="R11">
        <v>1</v>
      </c>
      <c r="S11">
        <v>0</v>
      </c>
      <c r="T11">
        <v>0</v>
      </c>
      <c r="U11">
        <v>7</v>
      </c>
      <c r="V11">
        <v>7</v>
      </c>
      <c r="W11">
        <v>7</v>
      </c>
      <c r="X11">
        <v>0</v>
      </c>
      <c r="Y11">
        <v>0</v>
      </c>
      <c r="Z11">
        <v>2</v>
      </c>
      <c r="AA11">
        <v>4</v>
      </c>
      <c r="AB11">
        <v>12</v>
      </c>
      <c r="AC11">
        <v>6.9</v>
      </c>
      <c r="AD11">
        <v>-10</v>
      </c>
    </row>
    <row r="12" spans="1:30">
      <c r="A12">
        <v>11</v>
      </c>
      <c r="B12">
        <v>11</v>
      </c>
      <c r="C12" s="38">
        <v>43782</v>
      </c>
      <c r="D12" t="s">
        <v>598</v>
      </c>
      <c r="E12" t="s">
        <v>120</v>
      </c>
      <c r="F12" t="s">
        <v>2</v>
      </c>
      <c r="G12" t="s">
        <v>94</v>
      </c>
      <c r="H12" t="s">
        <v>32</v>
      </c>
      <c r="I12">
        <v>1</v>
      </c>
      <c r="J12" s="40">
        <v>1.3930555555555555</v>
      </c>
      <c r="K12">
        <v>12</v>
      </c>
      <c r="L12">
        <v>18</v>
      </c>
      <c r="M12">
        <v>0.66700000000000004</v>
      </c>
      <c r="N12">
        <v>0</v>
      </c>
      <c r="O12">
        <v>0</v>
      </c>
      <c r="Q12">
        <v>3</v>
      </c>
      <c r="R12">
        <v>4</v>
      </c>
      <c r="S12">
        <v>0.75</v>
      </c>
      <c r="T12">
        <v>1</v>
      </c>
      <c r="U12">
        <v>4</v>
      </c>
      <c r="V12">
        <v>5</v>
      </c>
      <c r="W12">
        <v>4</v>
      </c>
      <c r="X12">
        <v>1</v>
      </c>
      <c r="Y12">
        <v>2</v>
      </c>
      <c r="Z12">
        <v>2</v>
      </c>
      <c r="AA12">
        <v>3</v>
      </c>
      <c r="AB12">
        <v>27</v>
      </c>
      <c r="AC12">
        <v>22.7</v>
      </c>
      <c r="AD12">
        <v>-15</v>
      </c>
    </row>
    <row r="13" spans="1:30">
      <c r="A13">
        <v>12</v>
      </c>
      <c r="B13">
        <v>12</v>
      </c>
      <c r="C13" s="38">
        <v>43784</v>
      </c>
      <c r="D13" t="s">
        <v>599</v>
      </c>
      <c r="E13" t="s">
        <v>120</v>
      </c>
      <c r="F13" t="s">
        <v>2</v>
      </c>
      <c r="G13" t="s">
        <v>92</v>
      </c>
      <c r="H13" t="s">
        <v>86</v>
      </c>
      <c r="I13">
        <v>1</v>
      </c>
      <c r="J13" s="40">
        <v>1.5222222222222221</v>
      </c>
      <c r="K13">
        <v>9</v>
      </c>
      <c r="L13">
        <v>15</v>
      </c>
      <c r="M13">
        <v>0.6</v>
      </c>
      <c r="N13">
        <v>0</v>
      </c>
      <c r="O13">
        <v>0</v>
      </c>
      <c r="Q13">
        <v>3</v>
      </c>
      <c r="R13">
        <v>3</v>
      </c>
      <c r="S13">
        <v>1</v>
      </c>
      <c r="T13">
        <v>0</v>
      </c>
      <c r="U13">
        <v>2</v>
      </c>
      <c r="V13">
        <v>2</v>
      </c>
      <c r="W13">
        <v>5</v>
      </c>
      <c r="X13">
        <v>1</v>
      </c>
      <c r="Y13">
        <v>0</v>
      </c>
      <c r="Z13">
        <v>2</v>
      </c>
      <c r="AA13">
        <v>6</v>
      </c>
      <c r="AB13">
        <v>21</v>
      </c>
      <c r="AC13">
        <v>14.8</v>
      </c>
      <c r="AD13">
        <v>-15</v>
      </c>
    </row>
    <row r="14" spans="1:30">
      <c r="A14">
        <v>13</v>
      </c>
      <c r="B14">
        <v>13</v>
      </c>
      <c r="C14" s="38">
        <v>43785</v>
      </c>
      <c r="D14" t="s">
        <v>600</v>
      </c>
      <c r="E14" t="s">
        <v>120</v>
      </c>
      <c r="G14" t="s">
        <v>36</v>
      </c>
      <c r="H14" t="s">
        <v>49</v>
      </c>
      <c r="I14">
        <v>1</v>
      </c>
      <c r="J14" s="40">
        <v>1.5381944444444444</v>
      </c>
      <c r="K14">
        <v>4</v>
      </c>
      <c r="L14">
        <v>15</v>
      </c>
      <c r="M14">
        <v>0.26700000000000002</v>
      </c>
      <c r="N14">
        <v>0</v>
      </c>
      <c r="O14">
        <v>0</v>
      </c>
      <c r="Q14">
        <v>8</v>
      </c>
      <c r="R14">
        <v>9</v>
      </c>
      <c r="S14">
        <v>0.88900000000000001</v>
      </c>
      <c r="T14">
        <v>2</v>
      </c>
      <c r="U14">
        <v>5</v>
      </c>
      <c r="V14">
        <v>7</v>
      </c>
      <c r="W14">
        <v>5</v>
      </c>
      <c r="X14">
        <v>1</v>
      </c>
      <c r="Y14">
        <v>0</v>
      </c>
      <c r="Z14">
        <v>3</v>
      </c>
      <c r="AA14">
        <v>5</v>
      </c>
      <c r="AB14">
        <v>16</v>
      </c>
      <c r="AC14">
        <v>9.1</v>
      </c>
      <c r="AD14">
        <v>-16</v>
      </c>
    </row>
    <row r="15" spans="1:30">
      <c r="A15">
        <v>14</v>
      </c>
      <c r="B15">
        <v>14</v>
      </c>
      <c r="C15" s="38">
        <v>43787</v>
      </c>
      <c r="D15" t="s">
        <v>601</v>
      </c>
      <c r="E15" t="s">
        <v>120</v>
      </c>
      <c r="F15" t="s">
        <v>2</v>
      </c>
      <c r="G15" t="s">
        <v>6</v>
      </c>
      <c r="H15" t="s">
        <v>7</v>
      </c>
      <c r="I15">
        <v>1</v>
      </c>
      <c r="J15" s="40">
        <v>1.3993055555555556</v>
      </c>
      <c r="K15">
        <v>14</v>
      </c>
      <c r="L15">
        <v>20</v>
      </c>
      <c r="M15">
        <v>0.7</v>
      </c>
      <c r="N15">
        <v>0</v>
      </c>
      <c r="O15">
        <v>0</v>
      </c>
      <c r="Q15">
        <v>8</v>
      </c>
      <c r="R15">
        <v>8</v>
      </c>
      <c r="S15">
        <v>1</v>
      </c>
      <c r="T15">
        <v>1</v>
      </c>
      <c r="U15">
        <v>7</v>
      </c>
      <c r="V15">
        <v>8</v>
      </c>
      <c r="W15">
        <v>4</v>
      </c>
      <c r="X15">
        <v>1</v>
      </c>
      <c r="Y15">
        <v>0</v>
      </c>
      <c r="Z15">
        <v>1</v>
      </c>
      <c r="AA15">
        <v>4</v>
      </c>
      <c r="AB15">
        <v>36</v>
      </c>
      <c r="AC15">
        <v>31.6</v>
      </c>
      <c r="AD15">
        <v>-8</v>
      </c>
    </row>
    <row r="16" spans="1:30">
      <c r="A16">
        <v>15</v>
      </c>
      <c r="B16">
        <v>15</v>
      </c>
      <c r="C16" s="38">
        <v>43789</v>
      </c>
      <c r="D16" t="s">
        <v>602</v>
      </c>
      <c r="E16" t="s">
        <v>120</v>
      </c>
      <c r="F16" t="s">
        <v>2</v>
      </c>
      <c r="G16" t="s">
        <v>148</v>
      </c>
      <c r="H16" t="s">
        <v>28</v>
      </c>
      <c r="I16">
        <v>1</v>
      </c>
      <c r="J16" s="40">
        <v>1.6618055555555555</v>
      </c>
      <c r="K16">
        <v>9</v>
      </c>
      <c r="L16">
        <v>13</v>
      </c>
      <c r="M16">
        <v>0.69199999999999995</v>
      </c>
      <c r="N16">
        <v>0</v>
      </c>
      <c r="O16">
        <v>0</v>
      </c>
      <c r="Q16">
        <v>13</v>
      </c>
      <c r="R16">
        <v>17</v>
      </c>
      <c r="S16">
        <v>0.76500000000000001</v>
      </c>
      <c r="T16">
        <v>0</v>
      </c>
      <c r="U16">
        <v>4</v>
      </c>
      <c r="V16">
        <v>4</v>
      </c>
      <c r="W16">
        <v>5</v>
      </c>
      <c r="X16">
        <v>0</v>
      </c>
      <c r="Y16">
        <v>1</v>
      </c>
      <c r="Z16">
        <v>1</v>
      </c>
      <c r="AA16">
        <v>3</v>
      </c>
      <c r="AB16">
        <v>31</v>
      </c>
      <c r="AC16">
        <v>27.1</v>
      </c>
      <c r="AD16">
        <v>-7</v>
      </c>
    </row>
    <row r="17" spans="1:30">
      <c r="A17">
        <v>16</v>
      </c>
      <c r="B17">
        <v>16</v>
      </c>
      <c r="C17" s="38">
        <v>43791</v>
      </c>
      <c r="D17" t="s">
        <v>603</v>
      </c>
      <c r="E17" t="s">
        <v>120</v>
      </c>
      <c r="F17" t="s">
        <v>2</v>
      </c>
      <c r="G17" t="s">
        <v>90</v>
      </c>
      <c r="H17" t="s">
        <v>13</v>
      </c>
      <c r="I17">
        <v>1</v>
      </c>
      <c r="J17" s="40">
        <v>1.3638888888888889</v>
      </c>
      <c r="K17">
        <v>12</v>
      </c>
      <c r="L17">
        <v>23</v>
      </c>
      <c r="M17">
        <v>0.52200000000000002</v>
      </c>
      <c r="N17">
        <v>0</v>
      </c>
      <c r="O17">
        <v>0</v>
      </c>
      <c r="Q17">
        <v>5</v>
      </c>
      <c r="R17">
        <v>5</v>
      </c>
      <c r="S17">
        <v>1</v>
      </c>
      <c r="T17">
        <v>0</v>
      </c>
      <c r="U17">
        <v>7</v>
      </c>
      <c r="V17">
        <v>7</v>
      </c>
      <c r="W17">
        <v>2</v>
      </c>
      <c r="X17">
        <v>1</v>
      </c>
      <c r="Y17">
        <v>0</v>
      </c>
      <c r="Z17">
        <v>2</v>
      </c>
      <c r="AA17">
        <v>3</v>
      </c>
      <c r="AB17">
        <v>29</v>
      </c>
      <c r="AC17">
        <v>19</v>
      </c>
      <c r="AD17">
        <v>-21</v>
      </c>
    </row>
    <row r="18" spans="1:30">
      <c r="A18">
        <v>17</v>
      </c>
      <c r="B18">
        <v>17</v>
      </c>
      <c r="C18" s="38">
        <v>43792</v>
      </c>
      <c r="D18" t="s">
        <v>604</v>
      </c>
      <c r="E18" t="s">
        <v>120</v>
      </c>
      <c r="F18" t="s">
        <v>2</v>
      </c>
      <c r="G18" t="s">
        <v>111</v>
      </c>
      <c r="H18" t="s">
        <v>113</v>
      </c>
      <c r="I18">
        <v>1</v>
      </c>
      <c r="J18" s="40">
        <v>1.3013888888888889</v>
      </c>
      <c r="K18">
        <v>8</v>
      </c>
      <c r="L18">
        <v>14</v>
      </c>
      <c r="M18">
        <v>0.57099999999999995</v>
      </c>
      <c r="N18">
        <v>0</v>
      </c>
      <c r="O18">
        <v>0</v>
      </c>
      <c r="Q18">
        <v>5</v>
      </c>
      <c r="R18">
        <v>5</v>
      </c>
      <c r="S18">
        <v>1</v>
      </c>
      <c r="T18">
        <v>1</v>
      </c>
      <c r="U18">
        <v>8</v>
      </c>
      <c r="V18">
        <v>9</v>
      </c>
      <c r="W18">
        <v>4</v>
      </c>
      <c r="X18">
        <v>0</v>
      </c>
      <c r="Y18">
        <v>1</v>
      </c>
      <c r="Z18">
        <v>4</v>
      </c>
      <c r="AA18">
        <v>2</v>
      </c>
      <c r="AB18">
        <v>21</v>
      </c>
      <c r="AC18">
        <v>16.2</v>
      </c>
      <c r="AD18">
        <v>3</v>
      </c>
    </row>
    <row r="19" spans="1:30">
      <c r="A19">
        <v>18</v>
      </c>
      <c r="B19">
        <v>18</v>
      </c>
      <c r="C19" s="38">
        <v>43794</v>
      </c>
      <c r="D19" t="s">
        <v>605</v>
      </c>
      <c r="E19" t="s">
        <v>120</v>
      </c>
      <c r="G19" t="s">
        <v>46</v>
      </c>
      <c r="H19" t="s">
        <v>21</v>
      </c>
      <c r="I19">
        <v>1</v>
      </c>
      <c r="J19" s="40">
        <v>1.4673611111111111</v>
      </c>
      <c r="K19">
        <v>11</v>
      </c>
      <c r="L19">
        <v>19</v>
      </c>
      <c r="M19">
        <v>0.57899999999999996</v>
      </c>
      <c r="N19">
        <v>0</v>
      </c>
      <c r="O19">
        <v>0</v>
      </c>
      <c r="Q19">
        <v>2</v>
      </c>
      <c r="R19">
        <v>2</v>
      </c>
      <c r="S19">
        <v>1</v>
      </c>
      <c r="T19">
        <v>0</v>
      </c>
      <c r="U19">
        <v>4</v>
      </c>
      <c r="V19">
        <v>4</v>
      </c>
      <c r="W19">
        <v>5</v>
      </c>
      <c r="X19">
        <v>0</v>
      </c>
      <c r="Y19">
        <v>1</v>
      </c>
      <c r="Z19">
        <v>0</v>
      </c>
      <c r="AA19">
        <v>4</v>
      </c>
      <c r="AB19">
        <v>24</v>
      </c>
      <c r="AC19">
        <v>18.899999999999999</v>
      </c>
      <c r="AD19">
        <v>-2</v>
      </c>
    </row>
    <row r="20" spans="1:30">
      <c r="A20">
        <v>19</v>
      </c>
      <c r="B20">
        <v>19</v>
      </c>
      <c r="C20" s="38">
        <v>43796</v>
      </c>
      <c r="D20" t="s">
        <v>606</v>
      </c>
      <c r="E20" t="s">
        <v>120</v>
      </c>
      <c r="G20" t="s">
        <v>94</v>
      </c>
      <c r="H20" t="s">
        <v>130</v>
      </c>
      <c r="I20">
        <v>1</v>
      </c>
      <c r="J20" s="40">
        <v>1.4270833333333333</v>
      </c>
      <c r="K20">
        <v>8</v>
      </c>
      <c r="L20">
        <v>16</v>
      </c>
      <c r="M20">
        <v>0.5</v>
      </c>
      <c r="N20">
        <v>0</v>
      </c>
      <c r="O20">
        <v>0</v>
      </c>
      <c r="Q20">
        <v>4</v>
      </c>
      <c r="R20">
        <v>7</v>
      </c>
      <c r="S20">
        <v>0.57099999999999995</v>
      </c>
      <c r="T20">
        <v>0</v>
      </c>
      <c r="U20">
        <v>7</v>
      </c>
      <c r="V20">
        <v>7</v>
      </c>
      <c r="W20">
        <v>5</v>
      </c>
      <c r="X20">
        <v>2</v>
      </c>
      <c r="Y20">
        <v>1</v>
      </c>
      <c r="Z20">
        <v>1</v>
      </c>
      <c r="AA20">
        <v>3</v>
      </c>
      <c r="AB20">
        <v>20</v>
      </c>
      <c r="AC20">
        <v>16.899999999999999</v>
      </c>
      <c r="AD20">
        <v>-8</v>
      </c>
    </row>
    <row r="21" spans="1:30">
      <c r="A21">
        <v>20</v>
      </c>
      <c r="B21">
        <v>20</v>
      </c>
      <c r="C21" s="38">
        <v>43798</v>
      </c>
      <c r="D21" t="s">
        <v>607</v>
      </c>
      <c r="E21" t="s">
        <v>120</v>
      </c>
      <c r="G21" t="s">
        <v>30</v>
      </c>
      <c r="H21" t="s">
        <v>118</v>
      </c>
      <c r="I21">
        <v>1</v>
      </c>
      <c r="J21" s="40">
        <v>1.4611111111111112</v>
      </c>
      <c r="K21">
        <v>7</v>
      </c>
      <c r="L21">
        <v>16</v>
      </c>
      <c r="M21">
        <v>0.438</v>
      </c>
      <c r="N21">
        <v>1</v>
      </c>
      <c r="O21">
        <v>1</v>
      </c>
      <c r="P21">
        <v>1</v>
      </c>
      <c r="Q21">
        <v>0</v>
      </c>
      <c r="R21">
        <v>0</v>
      </c>
      <c r="T21">
        <v>1</v>
      </c>
      <c r="U21">
        <v>8</v>
      </c>
      <c r="V21">
        <v>9</v>
      </c>
      <c r="W21">
        <v>5</v>
      </c>
      <c r="X21">
        <v>3</v>
      </c>
      <c r="Y21">
        <v>0</v>
      </c>
      <c r="Z21">
        <v>4</v>
      </c>
      <c r="AA21">
        <v>3</v>
      </c>
      <c r="AB21">
        <v>15</v>
      </c>
      <c r="AC21">
        <v>11</v>
      </c>
      <c r="AD21">
        <v>3</v>
      </c>
    </row>
    <row r="22" spans="1:30">
      <c r="A22">
        <v>21</v>
      </c>
      <c r="B22">
        <v>21</v>
      </c>
      <c r="C22" s="38">
        <v>43800</v>
      </c>
      <c r="D22" t="s">
        <v>608</v>
      </c>
      <c r="E22" t="s">
        <v>120</v>
      </c>
      <c r="F22" t="s">
        <v>2</v>
      </c>
      <c r="G22" t="s">
        <v>85</v>
      </c>
      <c r="H22" t="s">
        <v>153</v>
      </c>
      <c r="I22">
        <v>1</v>
      </c>
      <c r="J22" s="40">
        <v>1.0444444444444445</v>
      </c>
      <c r="K22">
        <v>6</v>
      </c>
      <c r="L22">
        <v>12</v>
      </c>
      <c r="M22">
        <v>0.5</v>
      </c>
      <c r="N22">
        <v>1</v>
      </c>
      <c r="O22">
        <v>3</v>
      </c>
      <c r="P22">
        <v>0.33300000000000002</v>
      </c>
      <c r="Q22">
        <v>7</v>
      </c>
      <c r="R22">
        <v>8</v>
      </c>
      <c r="S22">
        <v>0.875</v>
      </c>
      <c r="T22">
        <v>0</v>
      </c>
      <c r="U22">
        <v>4</v>
      </c>
      <c r="V22">
        <v>4</v>
      </c>
      <c r="W22">
        <v>2</v>
      </c>
      <c r="X22">
        <v>1</v>
      </c>
      <c r="Y22">
        <v>0</v>
      </c>
      <c r="Z22">
        <v>0</v>
      </c>
      <c r="AA22">
        <v>1</v>
      </c>
      <c r="AB22">
        <v>20</v>
      </c>
      <c r="AC22">
        <v>16.8</v>
      </c>
      <c r="AD22">
        <v>-8</v>
      </c>
    </row>
    <row r="23" spans="1:30">
      <c r="A23">
        <v>22</v>
      </c>
      <c r="B23">
        <v>22</v>
      </c>
      <c r="C23" s="38">
        <v>43802</v>
      </c>
      <c r="D23" t="s">
        <v>609</v>
      </c>
      <c r="E23" t="s">
        <v>120</v>
      </c>
      <c r="G23" t="s">
        <v>9</v>
      </c>
      <c r="H23" t="s">
        <v>106</v>
      </c>
      <c r="I23">
        <v>1</v>
      </c>
      <c r="J23" s="40">
        <v>1.7041666666666666</v>
      </c>
      <c r="K23">
        <v>9</v>
      </c>
      <c r="L23">
        <v>25</v>
      </c>
      <c r="M23">
        <v>0.36</v>
      </c>
      <c r="N23">
        <v>0</v>
      </c>
      <c r="O23">
        <v>1</v>
      </c>
      <c r="P23">
        <v>0</v>
      </c>
      <c r="Q23">
        <v>5</v>
      </c>
      <c r="R23">
        <v>6</v>
      </c>
      <c r="S23">
        <v>0.83299999999999996</v>
      </c>
      <c r="T23">
        <v>1</v>
      </c>
      <c r="U23">
        <v>4</v>
      </c>
      <c r="V23">
        <v>5</v>
      </c>
      <c r="W23">
        <v>9</v>
      </c>
      <c r="X23">
        <v>0</v>
      </c>
      <c r="Y23">
        <v>0</v>
      </c>
      <c r="Z23">
        <v>3</v>
      </c>
      <c r="AA23">
        <v>3</v>
      </c>
      <c r="AB23">
        <v>23</v>
      </c>
      <c r="AC23">
        <v>12.7</v>
      </c>
      <c r="AD23">
        <v>-12</v>
      </c>
    </row>
    <row r="24" spans="1:30">
      <c r="A24">
        <v>23</v>
      </c>
      <c r="B24">
        <v>23</v>
      </c>
      <c r="C24" s="38">
        <v>43805</v>
      </c>
      <c r="D24" t="s">
        <v>610</v>
      </c>
      <c r="E24" t="s">
        <v>120</v>
      </c>
      <c r="G24" t="s">
        <v>105</v>
      </c>
      <c r="H24" t="s">
        <v>208</v>
      </c>
      <c r="I24">
        <v>1</v>
      </c>
      <c r="J24" s="40">
        <v>1.6541666666666668</v>
      </c>
      <c r="K24">
        <v>5</v>
      </c>
      <c r="L24">
        <v>14</v>
      </c>
      <c r="M24">
        <v>0.35699999999999998</v>
      </c>
      <c r="N24">
        <v>3</v>
      </c>
      <c r="O24">
        <v>5</v>
      </c>
      <c r="P24">
        <v>0.6</v>
      </c>
      <c r="Q24">
        <v>2</v>
      </c>
      <c r="R24">
        <v>3</v>
      </c>
      <c r="S24">
        <v>0.66700000000000004</v>
      </c>
      <c r="T24">
        <v>1</v>
      </c>
      <c r="U24">
        <v>9</v>
      </c>
      <c r="V24">
        <v>10</v>
      </c>
      <c r="W24">
        <v>7</v>
      </c>
      <c r="X24">
        <v>2</v>
      </c>
      <c r="Y24">
        <v>0</v>
      </c>
      <c r="Z24">
        <v>3</v>
      </c>
      <c r="AA24">
        <v>3</v>
      </c>
      <c r="AB24">
        <v>15</v>
      </c>
      <c r="AC24">
        <v>12.9</v>
      </c>
      <c r="AD24">
        <v>3</v>
      </c>
    </row>
    <row r="25" spans="1:30">
      <c r="A25">
        <v>24</v>
      </c>
      <c r="B25">
        <v>24</v>
      </c>
      <c r="C25" s="38">
        <v>43811</v>
      </c>
      <c r="D25" t="s">
        <v>611</v>
      </c>
      <c r="E25" t="s">
        <v>120</v>
      </c>
      <c r="G25" t="s">
        <v>124</v>
      </c>
      <c r="H25" t="s">
        <v>4</v>
      </c>
      <c r="I25">
        <v>1</v>
      </c>
      <c r="J25" s="40">
        <v>1.6305555555555555</v>
      </c>
      <c r="K25">
        <v>8</v>
      </c>
      <c r="L25">
        <v>17</v>
      </c>
      <c r="M25">
        <v>0.47099999999999997</v>
      </c>
      <c r="N25">
        <v>0</v>
      </c>
      <c r="O25">
        <v>0</v>
      </c>
      <c r="Q25">
        <v>5</v>
      </c>
      <c r="R25">
        <v>8</v>
      </c>
      <c r="S25">
        <v>0.625</v>
      </c>
      <c r="T25">
        <v>1</v>
      </c>
      <c r="U25">
        <v>3</v>
      </c>
      <c r="V25">
        <v>4</v>
      </c>
      <c r="W25">
        <v>4</v>
      </c>
      <c r="X25">
        <v>2</v>
      </c>
      <c r="Y25">
        <v>0</v>
      </c>
      <c r="Z25">
        <v>1</v>
      </c>
      <c r="AA25">
        <v>3</v>
      </c>
      <c r="AB25">
        <v>21</v>
      </c>
      <c r="AC25">
        <v>15.3</v>
      </c>
      <c r="AD25">
        <v>-12</v>
      </c>
    </row>
    <row r="26" spans="1:30">
      <c r="A26">
        <v>25</v>
      </c>
      <c r="B26">
        <v>25</v>
      </c>
      <c r="C26" s="38">
        <v>43813</v>
      </c>
      <c r="D26" t="s">
        <v>612</v>
      </c>
      <c r="E26" t="s">
        <v>120</v>
      </c>
      <c r="F26" t="s">
        <v>2</v>
      </c>
      <c r="G26" t="s">
        <v>39</v>
      </c>
      <c r="H26" t="s">
        <v>106</v>
      </c>
      <c r="I26">
        <v>1</v>
      </c>
      <c r="J26" s="40">
        <v>1.4159722222222222</v>
      </c>
      <c r="K26">
        <v>7</v>
      </c>
      <c r="L26">
        <v>15</v>
      </c>
      <c r="M26">
        <v>0.46700000000000003</v>
      </c>
      <c r="N26">
        <v>0</v>
      </c>
      <c r="O26">
        <v>1</v>
      </c>
      <c r="P26">
        <v>0</v>
      </c>
      <c r="Q26">
        <v>4</v>
      </c>
      <c r="R26">
        <v>7</v>
      </c>
      <c r="S26">
        <v>0.57099999999999995</v>
      </c>
      <c r="T26">
        <v>2</v>
      </c>
      <c r="U26">
        <v>4</v>
      </c>
      <c r="V26">
        <v>6</v>
      </c>
      <c r="W26">
        <v>3</v>
      </c>
      <c r="X26">
        <v>0</v>
      </c>
      <c r="Y26">
        <v>1</v>
      </c>
      <c r="Z26">
        <v>3</v>
      </c>
      <c r="AA26">
        <v>5</v>
      </c>
      <c r="AB26">
        <v>18</v>
      </c>
      <c r="AC26">
        <v>9.5</v>
      </c>
      <c r="AD26">
        <v>-6</v>
      </c>
    </row>
    <row r="27" spans="1:30">
      <c r="A27">
        <v>26</v>
      </c>
      <c r="B27">
        <v>26</v>
      </c>
      <c r="C27" s="38">
        <v>43815</v>
      </c>
      <c r="D27" t="s">
        <v>613</v>
      </c>
      <c r="E27" t="s">
        <v>120</v>
      </c>
      <c r="F27" t="s">
        <v>2</v>
      </c>
      <c r="G27" t="s">
        <v>9</v>
      </c>
      <c r="H27" t="s">
        <v>86</v>
      </c>
      <c r="I27">
        <v>1</v>
      </c>
      <c r="J27" s="40">
        <v>1.2826388888888889</v>
      </c>
      <c r="K27">
        <v>5</v>
      </c>
      <c r="L27">
        <v>13</v>
      </c>
      <c r="M27">
        <v>0.38500000000000001</v>
      </c>
      <c r="N27">
        <v>0</v>
      </c>
      <c r="O27">
        <v>1</v>
      </c>
      <c r="P27">
        <v>0</v>
      </c>
      <c r="Q27">
        <v>2</v>
      </c>
      <c r="R27">
        <v>2</v>
      </c>
      <c r="S27">
        <v>1</v>
      </c>
      <c r="T27">
        <v>0</v>
      </c>
      <c r="U27">
        <v>5</v>
      </c>
      <c r="V27">
        <v>5</v>
      </c>
      <c r="W27">
        <v>5</v>
      </c>
      <c r="X27">
        <v>0</v>
      </c>
      <c r="Y27">
        <v>0</v>
      </c>
      <c r="Z27">
        <v>4</v>
      </c>
      <c r="AA27">
        <v>2</v>
      </c>
      <c r="AB27">
        <v>12</v>
      </c>
      <c r="AC27">
        <v>5.0999999999999996</v>
      </c>
      <c r="AD27">
        <v>-14</v>
      </c>
    </row>
    <row r="28" spans="1:30">
      <c r="A28">
        <v>27</v>
      </c>
      <c r="B28">
        <v>27</v>
      </c>
      <c r="C28" s="38">
        <v>43818</v>
      </c>
      <c r="D28" t="s">
        <v>614</v>
      </c>
      <c r="E28" t="s">
        <v>120</v>
      </c>
      <c r="G28" t="s">
        <v>20</v>
      </c>
      <c r="H28" t="s">
        <v>137</v>
      </c>
      <c r="I28">
        <v>1</v>
      </c>
      <c r="J28" s="40">
        <v>1.3388888888888888</v>
      </c>
      <c r="K28">
        <v>4</v>
      </c>
      <c r="L28">
        <v>14</v>
      </c>
      <c r="M28">
        <v>0.28599999999999998</v>
      </c>
      <c r="N28">
        <v>0</v>
      </c>
      <c r="O28">
        <v>2</v>
      </c>
      <c r="P28">
        <v>0</v>
      </c>
      <c r="Q28">
        <v>4</v>
      </c>
      <c r="R28">
        <v>4</v>
      </c>
      <c r="S28">
        <v>1</v>
      </c>
      <c r="T28">
        <v>1</v>
      </c>
      <c r="U28">
        <v>3</v>
      </c>
      <c r="V28">
        <v>4</v>
      </c>
      <c r="W28">
        <v>6</v>
      </c>
      <c r="X28">
        <v>1</v>
      </c>
      <c r="Y28">
        <v>0</v>
      </c>
      <c r="Z28">
        <v>4</v>
      </c>
      <c r="AA28">
        <v>3</v>
      </c>
      <c r="AB28">
        <v>12</v>
      </c>
      <c r="AC28">
        <v>5.4</v>
      </c>
      <c r="AD28">
        <v>-7</v>
      </c>
    </row>
    <row r="29" spans="1:30">
      <c r="A29">
        <v>28</v>
      </c>
      <c r="B29">
        <v>28</v>
      </c>
      <c r="C29" s="38">
        <v>43820</v>
      </c>
      <c r="D29" t="s">
        <v>615</v>
      </c>
      <c r="E29" t="s">
        <v>120</v>
      </c>
      <c r="G29" t="s">
        <v>30</v>
      </c>
      <c r="H29" t="s">
        <v>44</v>
      </c>
      <c r="I29">
        <v>1</v>
      </c>
      <c r="J29" s="40">
        <v>1.0326388888888889</v>
      </c>
      <c r="K29">
        <v>9</v>
      </c>
      <c r="L29">
        <v>14</v>
      </c>
      <c r="M29">
        <v>0.64300000000000002</v>
      </c>
      <c r="N29">
        <v>0</v>
      </c>
      <c r="O29">
        <v>1</v>
      </c>
      <c r="P29">
        <v>0</v>
      </c>
      <c r="Q29">
        <v>6</v>
      </c>
      <c r="R29">
        <v>6</v>
      </c>
      <c r="S29">
        <v>1</v>
      </c>
      <c r="T29">
        <v>0</v>
      </c>
      <c r="U29">
        <v>3</v>
      </c>
      <c r="V29">
        <v>3</v>
      </c>
      <c r="W29">
        <v>3</v>
      </c>
      <c r="X29">
        <v>0</v>
      </c>
      <c r="Y29">
        <v>0</v>
      </c>
      <c r="Z29">
        <v>2</v>
      </c>
      <c r="AA29">
        <v>4</v>
      </c>
      <c r="AB29">
        <v>24</v>
      </c>
      <c r="AC29">
        <v>17.2</v>
      </c>
      <c r="AD29">
        <v>-17</v>
      </c>
    </row>
    <row r="30" spans="1:30">
      <c r="A30">
        <v>29</v>
      </c>
      <c r="B30">
        <v>29</v>
      </c>
      <c r="C30" s="38">
        <v>43822</v>
      </c>
      <c r="D30" t="s">
        <v>616</v>
      </c>
      <c r="E30" t="s">
        <v>120</v>
      </c>
      <c r="F30" t="s">
        <v>2</v>
      </c>
      <c r="G30" t="s">
        <v>117</v>
      </c>
      <c r="H30" t="s">
        <v>435</v>
      </c>
      <c r="I30">
        <v>1</v>
      </c>
      <c r="J30" s="40">
        <v>1.2076388888888889</v>
      </c>
      <c r="K30">
        <v>10</v>
      </c>
      <c r="L30">
        <v>11</v>
      </c>
      <c r="M30">
        <v>0.90900000000000003</v>
      </c>
      <c r="N30">
        <v>0</v>
      </c>
      <c r="O30">
        <v>0</v>
      </c>
      <c r="Q30">
        <v>6</v>
      </c>
      <c r="R30">
        <v>6</v>
      </c>
      <c r="S30">
        <v>1</v>
      </c>
      <c r="T30">
        <v>0</v>
      </c>
      <c r="U30">
        <v>3</v>
      </c>
      <c r="V30">
        <v>3</v>
      </c>
      <c r="W30">
        <v>10</v>
      </c>
      <c r="X30">
        <v>3</v>
      </c>
      <c r="Y30">
        <v>0</v>
      </c>
      <c r="Z30">
        <v>2</v>
      </c>
      <c r="AA30">
        <v>3</v>
      </c>
      <c r="AB30">
        <v>26</v>
      </c>
      <c r="AC30">
        <v>30</v>
      </c>
      <c r="AD30">
        <v>31</v>
      </c>
    </row>
    <row r="31" spans="1:30">
      <c r="A31">
        <v>30</v>
      </c>
      <c r="B31">
        <v>30</v>
      </c>
      <c r="C31" s="38">
        <v>43825</v>
      </c>
      <c r="D31" t="s">
        <v>617</v>
      </c>
      <c r="E31" t="s">
        <v>120</v>
      </c>
      <c r="F31" t="s">
        <v>2</v>
      </c>
      <c r="G31" t="s">
        <v>6</v>
      </c>
      <c r="H31" t="s">
        <v>47</v>
      </c>
      <c r="I31">
        <v>1</v>
      </c>
      <c r="J31" s="40">
        <v>1.4576388888888889</v>
      </c>
      <c r="K31">
        <v>8</v>
      </c>
      <c r="L31">
        <v>15</v>
      </c>
      <c r="M31">
        <v>0.53300000000000003</v>
      </c>
      <c r="N31">
        <v>0</v>
      </c>
      <c r="O31">
        <v>0</v>
      </c>
      <c r="Q31">
        <v>5</v>
      </c>
      <c r="R31">
        <v>6</v>
      </c>
      <c r="S31">
        <v>0.83299999999999996</v>
      </c>
      <c r="T31">
        <v>0</v>
      </c>
      <c r="U31">
        <v>5</v>
      </c>
      <c r="V31">
        <v>5</v>
      </c>
      <c r="W31">
        <v>4</v>
      </c>
      <c r="X31">
        <v>1</v>
      </c>
      <c r="Y31">
        <v>0</v>
      </c>
      <c r="Z31">
        <v>2</v>
      </c>
      <c r="AA31">
        <v>1</v>
      </c>
      <c r="AB31">
        <v>21</v>
      </c>
      <c r="AC31">
        <v>16.2</v>
      </c>
      <c r="AD31">
        <v>-11</v>
      </c>
    </row>
    <row r="32" spans="1:30">
      <c r="A32">
        <v>31</v>
      </c>
      <c r="B32">
        <v>31</v>
      </c>
      <c r="C32" s="38">
        <v>43827</v>
      </c>
      <c r="D32" t="s">
        <v>618</v>
      </c>
      <c r="E32" t="s">
        <v>120</v>
      </c>
      <c r="G32" t="s">
        <v>85</v>
      </c>
      <c r="H32" t="s">
        <v>443</v>
      </c>
      <c r="I32">
        <v>1</v>
      </c>
      <c r="J32" s="40">
        <v>1.3229166666666667</v>
      </c>
      <c r="K32">
        <v>13</v>
      </c>
      <c r="L32">
        <v>16</v>
      </c>
      <c r="M32">
        <v>0.81299999999999994</v>
      </c>
      <c r="N32">
        <v>0</v>
      </c>
      <c r="O32">
        <v>0</v>
      </c>
      <c r="Q32">
        <v>3</v>
      </c>
      <c r="R32">
        <v>5</v>
      </c>
      <c r="S32">
        <v>0.6</v>
      </c>
      <c r="T32">
        <v>0</v>
      </c>
      <c r="U32">
        <v>5</v>
      </c>
      <c r="V32">
        <v>5</v>
      </c>
      <c r="W32">
        <v>8</v>
      </c>
      <c r="X32">
        <v>0</v>
      </c>
      <c r="Y32">
        <v>0</v>
      </c>
      <c r="Z32">
        <v>2</v>
      </c>
      <c r="AA32">
        <v>3</v>
      </c>
      <c r="AB32">
        <v>29</v>
      </c>
      <c r="AC32">
        <v>26.1</v>
      </c>
      <c r="AD32">
        <v>38</v>
      </c>
    </row>
    <row r="33" spans="1:30">
      <c r="A33">
        <v>32</v>
      </c>
      <c r="B33">
        <v>32</v>
      </c>
      <c r="C33" s="38">
        <v>43830</v>
      </c>
      <c r="D33" t="s">
        <v>619</v>
      </c>
      <c r="E33" t="s">
        <v>120</v>
      </c>
      <c r="G33" t="s">
        <v>12</v>
      </c>
      <c r="H33" t="s">
        <v>164</v>
      </c>
      <c r="I33">
        <v>1</v>
      </c>
      <c r="J33" s="40">
        <v>1.5625</v>
      </c>
      <c r="K33">
        <v>11</v>
      </c>
      <c r="L33">
        <v>18</v>
      </c>
      <c r="M33">
        <v>0.61099999999999999</v>
      </c>
      <c r="N33">
        <v>0</v>
      </c>
      <c r="O33">
        <v>0</v>
      </c>
      <c r="Q33">
        <v>2</v>
      </c>
      <c r="R33">
        <v>4</v>
      </c>
      <c r="S33">
        <v>0.5</v>
      </c>
      <c r="T33">
        <v>1</v>
      </c>
      <c r="U33">
        <v>4</v>
      </c>
      <c r="V33">
        <v>5</v>
      </c>
      <c r="W33">
        <v>4</v>
      </c>
      <c r="X33">
        <v>3</v>
      </c>
      <c r="Y33">
        <v>0</v>
      </c>
      <c r="Z33">
        <v>1</v>
      </c>
      <c r="AA33">
        <v>2</v>
      </c>
      <c r="AB33">
        <v>24</v>
      </c>
      <c r="AC33">
        <v>20.9</v>
      </c>
      <c r="AD33">
        <v>-4</v>
      </c>
    </row>
    <row r="34" spans="1:30">
      <c r="A34">
        <v>33</v>
      </c>
      <c r="B34">
        <v>33</v>
      </c>
      <c r="C34" s="38">
        <v>43832</v>
      </c>
      <c r="D34" t="s">
        <v>620</v>
      </c>
      <c r="E34" t="s">
        <v>120</v>
      </c>
      <c r="G34" t="s">
        <v>18</v>
      </c>
      <c r="H34" t="s">
        <v>28</v>
      </c>
      <c r="I34">
        <v>1</v>
      </c>
      <c r="J34" s="40">
        <v>1.6375</v>
      </c>
      <c r="K34">
        <v>13</v>
      </c>
      <c r="L34">
        <v>25</v>
      </c>
      <c r="M34">
        <v>0.52</v>
      </c>
      <c r="N34">
        <v>1</v>
      </c>
      <c r="O34">
        <v>3</v>
      </c>
      <c r="P34">
        <v>0.33300000000000002</v>
      </c>
      <c r="Q34">
        <v>3</v>
      </c>
      <c r="R34">
        <v>3</v>
      </c>
      <c r="S34">
        <v>1</v>
      </c>
      <c r="T34">
        <v>1</v>
      </c>
      <c r="U34">
        <v>2</v>
      </c>
      <c r="V34">
        <v>3</v>
      </c>
      <c r="W34">
        <v>3</v>
      </c>
      <c r="X34">
        <v>0</v>
      </c>
      <c r="Y34">
        <v>0</v>
      </c>
      <c r="Z34">
        <v>2</v>
      </c>
      <c r="AA34">
        <v>2</v>
      </c>
      <c r="AB34">
        <v>30</v>
      </c>
      <c r="AC34">
        <v>18.3</v>
      </c>
      <c r="AD34">
        <v>-17</v>
      </c>
    </row>
    <row r="35" spans="1:30">
      <c r="A35">
        <v>34</v>
      </c>
      <c r="B35">
        <v>34</v>
      </c>
      <c r="C35" s="38">
        <v>43834</v>
      </c>
      <c r="D35" t="s">
        <v>621</v>
      </c>
      <c r="E35" t="s">
        <v>120</v>
      </c>
      <c r="F35" t="s">
        <v>2</v>
      </c>
      <c r="G35" t="s">
        <v>88</v>
      </c>
      <c r="H35" t="s">
        <v>140</v>
      </c>
      <c r="I35">
        <v>1</v>
      </c>
      <c r="J35" s="40">
        <v>1.3291666666666666</v>
      </c>
      <c r="K35">
        <v>8</v>
      </c>
      <c r="L35">
        <v>14</v>
      </c>
      <c r="M35">
        <v>0.57099999999999995</v>
      </c>
      <c r="N35">
        <v>0</v>
      </c>
      <c r="O35">
        <v>0</v>
      </c>
      <c r="Q35">
        <v>10</v>
      </c>
      <c r="R35">
        <v>11</v>
      </c>
      <c r="S35">
        <v>0.90900000000000003</v>
      </c>
      <c r="T35">
        <v>2</v>
      </c>
      <c r="U35">
        <v>2</v>
      </c>
      <c r="V35">
        <v>4</v>
      </c>
      <c r="W35">
        <v>5</v>
      </c>
      <c r="X35">
        <v>1</v>
      </c>
      <c r="Y35">
        <v>0</v>
      </c>
      <c r="Z35">
        <v>1</v>
      </c>
      <c r="AA35">
        <v>3</v>
      </c>
      <c r="AB35">
        <v>26</v>
      </c>
      <c r="AC35">
        <v>23.3</v>
      </c>
      <c r="AD35">
        <v>-3</v>
      </c>
    </row>
    <row r="36" spans="1:30">
      <c r="A36">
        <v>35</v>
      </c>
      <c r="B36">
        <v>35</v>
      </c>
      <c r="C36" s="38">
        <v>43836</v>
      </c>
      <c r="D36" t="s">
        <v>622</v>
      </c>
      <c r="E36" t="s">
        <v>120</v>
      </c>
      <c r="G36" t="s">
        <v>88</v>
      </c>
      <c r="H36" t="s">
        <v>101</v>
      </c>
      <c r="I36">
        <v>1</v>
      </c>
      <c r="J36" s="40">
        <v>1.3611111111111109</v>
      </c>
      <c r="K36">
        <v>11</v>
      </c>
      <c r="L36">
        <v>15</v>
      </c>
      <c r="M36">
        <v>0.73299999999999998</v>
      </c>
      <c r="N36">
        <v>1</v>
      </c>
      <c r="O36">
        <v>1</v>
      </c>
      <c r="P36">
        <v>1</v>
      </c>
      <c r="Q36">
        <v>2</v>
      </c>
      <c r="R36">
        <v>2</v>
      </c>
      <c r="S36">
        <v>1</v>
      </c>
      <c r="T36">
        <v>0</v>
      </c>
      <c r="U36">
        <v>3</v>
      </c>
      <c r="V36">
        <v>3</v>
      </c>
      <c r="W36">
        <v>7</v>
      </c>
      <c r="X36">
        <v>0</v>
      </c>
      <c r="Y36">
        <v>0</v>
      </c>
      <c r="Z36">
        <v>4</v>
      </c>
      <c r="AA36">
        <v>2</v>
      </c>
      <c r="AB36">
        <v>25</v>
      </c>
      <c r="AC36">
        <v>19.899999999999999</v>
      </c>
      <c r="AD36">
        <v>14</v>
      </c>
    </row>
    <row r="37" spans="1:30">
      <c r="A37">
        <v>36</v>
      </c>
      <c r="B37">
        <v>36</v>
      </c>
      <c r="C37" s="38">
        <v>43838</v>
      </c>
      <c r="D37" t="s">
        <v>623</v>
      </c>
      <c r="E37" t="s">
        <v>120</v>
      </c>
      <c r="F37" t="s">
        <v>2</v>
      </c>
      <c r="G37" t="s">
        <v>112</v>
      </c>
      <c r="H37" t="s">
        <v>16</v>
      </c>
      <c r="I37">
        <v>1</v>
      </c>
      <c r="J37" s="40">
        <v>1.4159722222222222</v>
      </c>
      <c r="K37">
        <v>10</v>
      </c>
      <c r="L37">
        <v>17</v>
      </c>
      <c r="M37">
        <v>0.58799999999999997</v>
      </c>
      <c r="N37">
        <v>0</v>
      </c>
      <c r="O37">
        <v>1</v>
      </c>
      <c r="P37">
        <v>0</v>
      </c>
      <c r="Q37">
        <v>11</v>
      </c>
      <c r="R37">
        <v>11</v>
      </c>
      <c r="S37">
        <v>1</v>
      </c>
      <c r="T37">
        <v>0</v>
      </c>
      <c r="U37">
        <v>6</v>
      </c>
      <c r="V37">
        <v>6</v>
      </c>
      <c r="W37">
        <v>4</v>
      </c>
      <c r="X37">
        <v>1</v>
      </c>
      <c r="Y37">
        <v>0</v>
      </c>
      <c r="Z37">
        <v>4</v>
      </c>
      <c r="AA37">
        <v>0</v>
      </c>
      <c r="AB37">
        <v>31</v>
      </c>
      <c r="AC37">
        <v>24.7</v>
      </c>
      <c r="AD37">
        <v>18</v>
      </c>
    </row>
    <row r="38" spans="1:30">
      <c r="A38">
        <v>37</v>
      </c>
      <c r="B38">
        <v>37</v>
      </c>
      <c r="C38" s="38">
        <v>43840</v>
      </c>
      <c r="D38" t="s">
        <v>624</v>
      </c>
      <c r="E38" t="s">
        <v>120</v>
      </c>
      <c r="F38" t="s">
        <v>2</v>
      </c>
      <c r="G38" t="s">
        <v>117</v>
      </c>
      <c r="H38" t="s">
        <v>266</v>
      </c>
      <c r="I38">
        <v>1</v>
      </c>
      <c r="J38" s="40">
        <v>1.5743055555555554</v>
      </c>
      <c r="K38">
        <v>11</v>
      </c>
      <c r="L38">
        <v>18</v>
      </c>
      <c r="M38">
        <v>0.61099999999999999</v>
      </c>
      <c r="N38">
        <v>1</v>
      </c>
      <c r="O38">
        <v>1</v>
      </c>
      <c r="P38">
        <v>1</v>
      </c>
      <c r="Q38">
        <v>13</v>
      </c>
      <c r="R38">
        <v>14</v>
      </c>
      <c r="S38">
        <v>0.92900000000000005</v>
      </c>
      <c r="T38">
        <v>2</v>
      </c>
      <c r="U38">
        <v>7</v>
      </c>
      <c r="V38">
        <v>9</v>
      </c>
      <c r="W38">
        <v>9</v>
      </c>
      <c r="X38">
        <v>1</v>
      </c>
      <c r="Y38">
        <v>0</v>
      </c>
      <c r="Z38">
        <v>1</v>
      </c>
      <c r="AA38">
        <v>5</v>
      </c>
      <c r="AB38">
        <v>36</v>
      </c>
      <c r="AC38">
        <v>35.200000000000003</v>
      </c>
      <c r="AD38">
        <v>-1</v>
      </c>
    </row>
    <row r="39" spans="1:30">
      <c r="A39">
        <v>38</v>
      </c>
      <c r="B39">
        <v>38</v>
      </c>
      <c r="C39" s="38">
        <v>43842</v>
      </c>
      <c r="D39" t="s">
        <v>625</v>
      </c>
      <c r="E39" t="s">
        <v>120</v>
      </c>
      <c r="F39" t="s">
        <v>2</v>
      </c>
      <c r="G39" t="s">
        <v>3</v>
      </c>
      <c r="H39" t="s">
        <v>208</v>
      </c>
      <c r="I39">
        <v>1</v>
      </c>
      <c r="J39" s="40">
        <v>1.4416666666666667</v>
      </c>
      <c r="K39">
        <v>7</v>
      </c>
      <c r="L39">
        <v>12</v>
      </c>
      <c r="M39">
        <v>0.58299999999999996</v>
      </c>
      <c r="N39">
        <v>0</v>
      </c>
      <c r="O39">
        <v>0</v>
      </c>
      <c r="Q39">
        <v>11</v>
      </c>
      <c r="R39">
        <v>14</v>
      </c>
      <c r="S39">
        <v>0.78600000000000003</v>
      </c>
      <c r="T39">
        <v>1</v>
      </c>
      <c r="U39">
        <v>7</v>
      </c>
      <c r="V39">
        <v>8</v>
      </c>
      <c r="W39">
        <v>4</v>
      </c>
      <c r="X39">
        <v>2</v>
      </c>
      <c r="Y39">
        <v>0</v>
      </c>
      <c r="Z39">
        <v>2</v>
      </c>
      <c r="AA39">
        <v>3</v>
      </c>
      <c r="AB39">
        <v>25</v>
      </c>
      <c r="AC39">
        <v>22.6</v>
      </c>
      <c r="AD39">
        <v>-2</v>
      </c>
    </row>
    <row r="40" spans="1:30">
      <c r="A40">
        <v>39</v>
      </c>
      <c r="B40">
        <v>39</v>
      </c>
      <c r="C40" s="38">
        <v>43845</v>
      </c>
      <c r="D40" t="s">
        <v>626</v>
      </c>
      <c r="E40" t="s">
        <v>120</v>
      </c>
      <c r="F40" t="s">
        <v>2</v>
      </c>
      <c r="G40" t="s">
        <v>31</v>
      </c>
      <c r="H40" t="s">
        <v>28</v>
      </c>
      <c r="I40">
        <v>1</v>
      </c>
      <c r="J40" s="40">
        <v>1.471527777777778</v>
      </c>
      <c r="K40">
        <v>12</v>
      </c>
      <c r="L40">
        <v>14</v>
      </c>
      <c r="M40">
        <v>0.85699999999999998</v>
      </c>
      <c r="N40">
        <v>0</v>
      </c>
      <c r="O40">
        <v>0</v>
      </c>
      <c r="Q40">
        <v>6</v>
      </c>
      <c r="R40">
        <v>7</v>
      </c>
      <c r="S40">
        <v>0.85699999999999998</v>
      </c>
      <c r="T40">
        <v>0</v>
      </c>
      <c r="U40">
        <v>5</v>
      </c>
      <c r="V40">
        <v>5</v>
      </c>
      <c r="W40">
        <v>7</v>
      </c>
      <c r="X40">
        <v>2</v>
      </c>
      <c r="Y40">
        <v>0</v>
      </c>
      <c r="Z40">
        <v>2</v>
      </c>
      <c r="AA40">
        <v>3</v>
      </c>
      <c r="AB40">
        <v>30</v>
      </c>
      <c r="AC40">
        <v>29.8</v>
      </c>
      <c r="AD40">
        <v>3</v>
      </c>
    </row>
    <row r="41" spans="1:30">
      <c r="A41">
        <v>40</v>
      </c>
      <c r="B41">
        <v>40</v>
      </c>
      <c r="C41" s="38">
        <v>43847</v>
      </c>
      <c r="D41" t="s">
        <v>627</v>
      </c>
      <c r="E41" t="s">
        <v>120</v>
      </c>
      <c r="G41" t="s">
        <v>158</v>
      </c>
      <c r="H41" t="s">
        <v>156</v>
      </c>
      <c r="I41">
        <v>1</v>
      </c>
      <c r="J41" s="40">
        <v>1.5715277777777779</v>
      </c>
      <c r="K41">
        <v>9</v>
      </c>
      <c r="L41">
        <v>18</v>
      </c>
      <c r="M41">
        <v>0.5</v>
      </c>
      <c r="N41">
        <v>0</v>
      </c>
      <c r="O41">
        <v>1</v>
      </c>
      <c r="P41">
        <v>0</v>
      </c>
      <c r="Q41">
        <v>7</v>
      </c>
      <c r="R41">
        <v>7</v>
      </c>
      <c r="S41">
        <v>1</v>
      </c>
      <c r="T41">
        <v>1</v>
      </c>
      <c r="U41">
        <v>8</v>
      </c>
      <c r="V41">
        <v>9</v>
      </c>
      <c r="W41">
        <v>9</v>
      </c>
      <c r="X41">
        <v>2</v>
      </c>
      <c r="Y41">
        <v>0</v>
      </c>
      <c r="Z41">
        <v>4</v>
      </c>
      <c r="AA41">
        <v>3</v>
      </c>
      <c r="AB41">
        <v>25</v>
      </c>
      <c r="AC41">
        <v>22.2</v>
      </c>
      <c r="AD41">
        <v>-1</v>
      </c>
    </row>
    <row r="42" spans="1:30">
      <c r="A42">
        <v>41</v>
      </c>
      <c r="B42">
        <v>41</v>
      </c>
      <c r="C42" s="38">
        <v>43849</v>
      </c>
      <c r="D42" t="s">
        <v>628</v>
      </c>
      <c r="E42" t="s">
        <v>120</v>
      </c>
      <c r="G42" t="s">
        <v>31</v>
      </c>
      <c r="H42" t="s">
        <v>26</v>
      </c>
      <c r="I42">
        <v>1</v>
      </c>
      <c r="J42" s="40">
        <v>1.5680555555555555</v>
      </c>
      <c r="K42">
        <v>7</v>
      </c>
      <c r="L42">
        <v>16</v>
      </c>
      <c r="M42">
        <v>0.438</v>
      </c>
      <c r="N42">
        <v>0</v>
      </c>
      <c r="O42">
        <v>1</v>
      </c>
      <c r="P42">
        <v>0</v>
      </c>
      <c r="Q42">
        <v>6</v>
      </c>
      <c r="R42">
        <v>6</v>
      </c>
      <c r="S42">
        <v>1</v>
      </c>
      <c r="T42">
        <v>1</v>
      </c>
      <c r="U42">
        <v>8</v>
      </c>
      <c r="V42">
        <v>9</v>
      </c>
      <c r="W42">
        <v>9</v>
      </c>
      <c r="X42">
        <v>1</v>
      </c>
      <c r="Y42">
        <v>0</v>
      </c>
      <c r="Z42">
        <v>2</v>
      </c>
      <c r="AA42">
        <v>4</v>
      </c>
      <c r="AB42">
        <v>20</v>
      </c>
      <c r="AC42">
        <v>18.399999999999999</v>
      </c>
      <c r="AD42">
        <v>-7</v>
      </c>
    </row>
    <row r="43" spans="1:30">
      <c r="A43">
        <v>42</v>
      </c>
      <c r="B43">
        <v>42</v>
      </c>
      <c r="C43" s="38">
        <v>43850</v>
      </c>
      <c r="D43" t="s">
        <v>629</v>
      </c>
      <c r="E43" t="s">
        <v>120</v>
      </c>
      <c r="F43" t="s">
        <v>2</v>
      </c>
      <c r="G43" t="s">
        <v>39</v>
      </c>
      <c r="H43" t="s">
        <v>106</v>
      </c>
      <c r="I43">
        <v>1</v>
      </c>
      <c r="J43" s="40">
        <v>1.4486111111111111</v>
      </c>
      <c r="K43">
        <v>5</v>
      </c>
      <c r="L43">
        <v>15</v>
      </c>
      <c r="M43">
        <v>0.33300000000000002</v>
      </c>
      <c r="N43">
        <v>0</v>
      </c>
      <c r="O43">
        <v>0</v>
      </c>
      <c r="Q43">
        <v>8</v>
      </c>
      <c r="R43">
        <v>9</v>
      </c>
      <c r="S43">
        <v>0.88900000000000001</v>
      </c>
      <c r="T43">
        <v>2</v>
      </c>
      <c r="U43">
        <v>7</v>
      </c>
      <c r="V43">
        <v>9</v>
      </c>
      <c r="W43">
        <v>8</v>
      </c>
      <c r="X43">
        <v>3</v>
      </c>
      <c r="Y43">
        <v>0</v>
      </c>
      <c r="Z43">
        <v>5</v>
      </c>
      <c r="AA43">
        <v>3</v>
      </c>
      <c r="AB43">
        <v>18</v>
      </c>
      <c r="AC43">
        <v>15</v>
      </c>
      <c r="AD43">
        <v>12</v>
      </c>
    </row>
    <row r="44" spans="1:30">
      <c r="A44">
        <v>43</v>
      </c>
      <c r="B44">
        <v>43</v>
      </c>
      <c r="C44" s="38">
        <v>43852</v>
      </c>
      <c r="D44" t="s">
        <v>630</v>
      </c>
      <c r="E44" t="s">
        <v>120</v>
      </c>
      <c r="F44" t="s">
        <v>2</v>
      </c>
      <c r="G44" t="s">
        <v>1</v>
      </c>
      <c r="H44" t="s">
        <v>164</v>
      </c>
      <c r="I44">
        <v>1</v>
      </c>
      <c r="J44" s="40">
        <v>1.5159722222222223</v>
      </c>
      <c r="K44">
        <v>8</v>
      </c>
      <c r="L44">
        <v>16</v>
      </c>
      <c r="M44">
        <v>0.5</v>
      </c>
      <c r="N44">
        <v>0</v>
      </c>
      <c r="O44">
        <v>0</v>
      </c>
      <c r="Q44">
        <v>4</v>
      </c>
      <c r="R44">
        <v>4</v>
      </c>
      <c r="S44">
        <v>1</v>
      </c>
      <c r="T44">
        <v>1</v>
      </c>
      <c r="U44">
        <v>4</v>
      </c>
      <c r="V44">
        <v>5</v>
      </c>
      <c r="W44">
        <v>1</v>
      </c>
      <c r="X44">
        <v>1</v>
      </c>
      <c r="Y44">
        <v>0</v>
      </c>
      <c r="Z44">
        <v>1</v>
      </c>
      <c r="AA44">
        <v>3</v>
      </c>
      <c r="AB44">
        <v>20</v>
      </c>
      <c r="AC44">
        <v>13.4</v>
      </c>
      <c r="AD44">
        <v>-6</v>
      </c>
    </row>
    <row r="45" spans="1:30">
      <c r="A45">
        <v>44</v>
      </c>
      <c r="B45">
        <v>44</v>
      </c>
      <c r="C45" s="38">
        <v>43854</v>
      </c>
      <c r="D45" t="s">
        <v>631</v>
      </c>
      <c r="E45" t="s">
        <v>120</v>
      </c>
      <c r="G45" t="s">
        <v>39</v>
      </c>
      <c r="H45" t="s">
        <v>47</v>
      </c>
      <c r="I45">
        <v>1</v>
      </c>
      <c r="J45" s="40">
        <v>1.5145833333333334</v>
      </c>
      <c r="K45">
        <v>10</v>
      </c>
      <c r="L45">
        <v>15</v>
      </c>
      <c r="M45">
        <v>0.66700000000000004</v>
      </c>
      <c r="N45">
        <v>0</v>
      </c>
      <c r="O45">
        <v>1</v>
      </c>
      <c r="P45">
        <v>0</v>
      </c>
      <c r="Q45">
        <v>10</v>
      </c>
      <c r="R45">
        <v>11</v>
      </c>
      <c r="S45">
        <v>0.90900000000000003</v>
      </c>
      <c r="T45">
        <v>2</v>
      </c>
      <c r="U45">
        <v>6</v>
      </c>
      <c r="V45">
        <v>8</v>
      </c>
      <c r="W45">
        <v>4</v>
      </c>
      <c r="X45">
        <v>1</v>
      </c>
      <c r="Y45">
        <v>0</v>
      </c>
      <c r="Z45">
        <v>3</v>
      </c>
      <c r="AA45">
        <v>2</v>
      </c>
      <c r="AB45">
        <v>30</v>
      </c>
      <c r="AC45">
        <v>26.3</v>
      </c>
      <c r="AD45">
        <v>-7</v>
      </c>
    </row>
    <row r="46" spans="1:30">
      <c r="A46">
        <v>45</v>
      </c>
      <c r="B46">
        <v>45</v>
      </c>
      <c r="C46" s="38">
        <v>43856</v>
      </c>
      <c r="D46" t="s">
        <v>632</v>
      </c>
      <c r="E46" t="s">
        <v>120</v>
      </c>
      <c r="G46" t="s">
        <v>3</v>
      </c>
      <c r="H46" t="s">
        <v>47</v>
      </c>
      <c r="I46">
        <v>1</v>
      </c>
      <c r="J46" s="40">
        <v>1.4430555555555555</v>
      </c>
      <c r="K46">
        <v>4</v>
      </c>
      <c r="L46">
        <v>9</v>
      </c>
      <c r="M46">
        <v>0.44400000000000001</v>
      </c>
      <c r="N46">
        <v>0</v>
      </c>
      <c r="O46">
        <v>1</v>
      </c>
      <c r="P46">
        <v>0</v>
      </c>
      <c r="Q46">
        <v>6</v>
      </c>
      <c r="R46">
        <v>6</v>
      </c>
      <c r="S46">
        <v>1</v>
      </c>
      <c r="T46">
        <v>0</v>
      </c>
      <c r="U46">
        <v>6</v>
      </c>
      <c r="V46">
        <v>6</v>
      </c>
      <c r="W46">
        <v>7</v>
      </c>
      <c r="X46">
        <v>0</v>
      </c>
      <c r="Y46">
        <v>0</v>
      </c>
      <c r="Z46">
        <v>2</v>
      </c>
      <c r="AA46">
        <v>1</v>
      </c>
      <c r="AB46">
        <v>14</v>
      </c>
      <c r="AC46">
        <v>13.6</v>
      </c>
      <c r="AD46">
        <v>-12</v>
      </c>
    </row>
    <row r="47" spans="1:30">
      <c r="A47">
        <v>46</v>
      </c>
      <c r="B47">
        <v>46</v>
      </c>
      <c r="C47" s="38">
        <v>43857</v>
      </c>
      <c r="D47" t="s">
        <v>633</v>
      </c>
      <c r="E47" t="s">
        <v>120</v>
      </c>
      <c r="F47" t="s">
        <v>2</v>
      </c>
      <c r="G47" t="s">
        <v>109</v>
      </c>
      <c r="H47" t="s">
        <v>156</v>
      </c>
      <c r="I47">
        <v>1</v>
      </c>
      <c r="J47" s="40">
        <v>1.4840277777777777</v>
      </c>
      <c r="K47">
        <v>11</v>
      </c>
      <c r="L47">
        <v>21</v>
      </c>
      <c r="M47">
        <v>0.52400000000000002</v>
      </c>
      <c r="N47">
        <v>0</v>
      </c>
      <c r="O47">
        <v>0</v>
      </c>
      <c r="Q47">
        <v>14</v>
      </c>
      <c r="R47">
        <v>17</v>
      </c>
      <c r="S47">
        <v>0.82399999999999995</v>
      </c>
      <c r="T47">
        <v>1</v>
      </c>
      <c r="U47">
        <v>9</v>
      </c>
      <c r="V47">
        <v>10</v>
      </c>
      <c r="W47">
        <v>3</v>
      </c>
      <c r="X47">
        <v>0</v>
      </c>
      <c r="Y47">
        <v>0</v>
      </c>
      <c r="Z47">
        <v>3</v>
      </c>
      <c r="AA47">
        <v>1</v>
      </c>
      <c r="AB47">
        <v>36</v>
      </c>
      <c r="AC47">
        <v>26.6</v>
      </c>
      <c r="AD47">
        <v>12</v>
      </c>
    </row>
    <row r="48" spans="1:30">
      <c r="A48">
        <v>47</v>
      </c>
      <c r="B48">
        <v>47</v>
      </c>
      <c r="C48" s="38">
        <v>43859</v>
      </c>
      <c r="D48" t="s">
        <v>634</v>
      </c>
      <c r="E48" t="s">
        <v>120</v>
      </c>
      <c r="G48" t="s">
        <v>42</v>
      </c>
      <c r="H48" t="s">
        <v>113</v>
      </c>
      <c r="I48">
        <v>1</v>
      </c>
      <c r="J48" s="40">
        <v>1.5541666666666665</v>
      </c>
      <c r="K48">
        <v>11</v>
      </c>
      <c r="L48">
        <v>19</v>
      </c>
      <c r="M48">
        <v>0.57899999999999996</v>
      </c>
      <c r="N48">
        <v>0</v>
      </c>
      <c r="O48">
        <v>0</v>
      </c>
      <c r="Q48">
        <v>16</v>
      </c>
      <c r="R48">
        <v>19</v>
      </c>
      <c r="S48">
        <v>0.84199999999999997</v>
      </c>
      <c r="T48">
        <v>0</v>
      </c>
      <c r="U48">
        <v>5</v>
      </c>
      <c r="V48">
        <v>5</v>
      </c>
      <c r="W48">
        <v>5</v>
      </c>
      <c r="X48">
        <v>0</v>
      </c>
      <c r="Y48">
        <v>0</v>
      </c>
      <c r="Z48">
        <v>1</v>
      </c>
      <c r="AA48">
        <v>5</v>
      </c>
      <c r="AB48">
        <v>38</v>
      </c>
      <c r="AC48">
        <v>29.9</v>
      </c>
      <c r="AD48">
        <v>10</v>
      </c>
    </row>
    <row r="49" spans="1:30">
      <c r="A49">
        <v>48</v>
      </c>
      <c r="B49">
        <v>48</v>
      </c>
      <c r="C49" s="38">
        <v>43862</v>
      </c>
      <c r="D49" t="s">
        <v>635</v>
      </c>
      <c r="E49" t="s">
        <v>120</v>
      </c>
      <c r="G49" t="s">
        <v>25</v>
      </c>
      <c r="H49" t="s">
        <v>486</v>
      </c>
      <c r="I49">
        <v>1</v>
      </c>
      <c r="J49" s="40">
        <v>1.3645833333333333</v>
      </c>
      <c r="K49">
        <v>10</v>
      </c>
      <c r="L49">
        <v>15</v>
      </c>
      <c r="M49">
        <v>0.66700000000000004</v>
      </c>
      <c r="N49">
        <v>0</v>
      </c>
      <c r="O49">
        <v>0</v>
      </c>
      <c r="Q49">
        <v>4</v>
      </c>
      <c r="R49">
        <v>5</v>
      </c>
      <c r="S49">
        <v>0.8</v>
      </c>
      <c r="T49">
        <v>0</v>
      </c>
      <c r="U49">
        <v>2</v>
      </c>
      <c r="V49">
        <v>2</v>
      </c>
      <c r="W49">
        <v>6</v>
      </c>
      <c r="X49">
        <v>2</v>
      </c>
      <c r="Y49">
        <v>0</v>
      </c>
      <c r="Z49">
        <v>2</v>
      </c>
      <c r="AA49">
        <v>2</v>
      </c>
      <c r="AB49">
        <v>24</v>
      </c>
      <c r="AC49">
        <v>21.1</v>
      </c>
      <c r="AD49">
        <v>17</v>
      </c>
    </row>
    <row r="50" spans="1:30">
      <c r="A50">
        <v>49</v>
      </c>
      <c r="B50">
        <v>49</v>
      </c>
      <c r="C50" s="38">
        <v>43864</v>
      </c>
      <c r="D50" t="s">
        <v>636</v>
      </c>
      <c r="E50" t="s">
        <v>120</v>
      </c>
      <c r="F50" t="s">
        <v>2</v>
      </c>
      <c r="G50" t="s">
        <v>30</v>
      </c>
      <c r="H50" t="s">
        <v>10</v>
      </c>
      <c r="I50">
        <v>1</v>
      </c>
      <c r="J50" s="40">
        <v>1.4256944444444446</v>
      </c>
      <c r="K50">
        <v>11</v>
      </c>
      <c r="L50">
        <v>23</v>
      </c>
      <c r="M50">
        <v>0.47799999999999998</v>
      </c>
      <c r="N50">
        <v>0</v>
      </c>
      <c r="O50">
        <v>0</v>
      </c>
      <c r="Q50">
        <v>4</v>
      </c>
      <c r="R50">
        <v>6</v>
      </c>
      <c r="S50">
        <v>0.66700000000000004</v>
      </c>
      <c r="T50">
        <v>0</v>
      </c>
      <c r="U50">
        <v>5</v>
      </c>
      <c r="V50">
        <v>5</v>
      </c>
      <c r="W50">
        <v>2</v>
      </c>
      <c r="X50">
        <v>2</v>
      </c>
      <c r="Y50">
        <v>0</v>
      </c>
      <c r="Z50">
        <v>3</v>
      </c>
      <c r="AA50">
        <v>2</v>
      </c>
      <c r="AB50">
        <v>26</v>
      </c>
      <c r="AC50">
        <v>14.6</v>
      </c>
      <c r="AD50">
        <v>-14</v>
      </c>
    </row>
    <row r="51" spans="1:30">
      <c r="A51">
        <v>50</v>
      </c>
      <c r="B51">
        <v>50</v>
      </c>
      <c r="C51" s="38">
        <v>43865</v>
      </c>
      <c r="D51" t="s">
        <v>637</v>
      </c>
      <c r="E51" t="s">
        <v>120</v>
      </c>
      <c r="F51" t="s">
        <v>2</v>
      </c>
      <c r="G51" t="s">
        <v>46</v>
      </c>
      <c r="H51" t="s">
        <v>306</v>
      </c>
      <c r="I51">
        <v>1</v>
      </c>
      <c r="J51" s="40">
        <v>1.3659722222222221</v>
      </c>
      <c r="K51">
        <v>12</v>
      </c>
      <c r="L51">
        <v>21</v>
      </c>
      <c r="M51">
        <v>0.57099999999999995</v>
      </c>
      <c r="N51">
        <v>0</v>
      </c>
      <c r="O51">
        <v>0</v>
      </c>
      <c r="Q51">
        <v>4</v>
      </c>
      <c r="R51">
        <v>5</v>
      </c>
      <c r="S51">
        <v>0.8</v>
      </c>
      <c r="T51">
        <v>2</v>
      </c>
      <c r="U51">
        <v>6</v>
      </c>
      <c r="V51">
        <v>8</v>
      </c>
      <c r="W51">
        <v>7</v>
      </c>
      <c r="X51">
        <v>1</v>
      </c>
      <c r="Y51">
        <v>0</v>
      </c>
      <c r="Z51">
        <v>2</v>
      </c>
      <c r="AA51">
        <v>3</v>
      </c>
      <c r="AB51">
        <v>28</v>
      </c>
      <c r="AC51">
        <v>23.6</v>
      </c>
      <c r="AD51">
        <v>-5</v>
      </c>
    </row>
    <row r="52" spans="1:30">
      <c r="A52">
        <v>51</v>
      </c>
      <c r="B52">
        <v>51</v>
      </c>
      <c r="C52" s="38">
        <v>43867</v>
      </c>
      <c r="D52" t="s">
        <v>638</v>
      </c>
      <c r="E52" t="s">
        <v>120</v>
      </c>
      <c r="F52" t="s">
        <v>2</v>
      </c>
      <c r="G52" t="s">
        <v>36</v>
      </c>
      <c r="H52" t="s">
        <v>4</v>
      </c>
      <c r="I52">
        <v>1</v>
      </c>
      <c r="J52" s="40">
        <v>1.5506944444444446</v>
      </c>
      <c r="K52">
        <v>6</v>
      </c>
      <c r="L52">
        <v>16</v>
      </c>
      <c r="M52">
        <v>0.375</v>
      </c>
      <c r="N52">
        <v>0</v>
      </c>
      <c r="O52">
        <v>0</v>
      </c>
      <c r="Q52">
        <v>9</v>
      </c>
      <c r="R52">
        <v>9</v>
      </c>
      <c r="S52">
        <v>1</v>
      </c>
      <c r="T52">
        <v>0</v>
      </c>
      <c r="U52">
        <v>7</v>
      </c>
      <c r="V52">
        <v>7</v>
      </c>
      <c r="W52">
        <v>6</v>
      </c>
      <c r="X52">
        <v>3</v>
      </c>
      <c r="Y52">
        <v>0</v>
      </c>
      <c r="Z52">
        <v>1</v>
      </c>
      <c r="AA52">
        <v>0</v>
      </c>
      <c r="AB52">
        <v>21</v>
      </c>
      <c r="AC52">
        <v>20.5</v>
      </c>
      <c r="AD52">
        <v>-2</v>
      </c>
    </row>
    <row r="53" spans="1:30">
      <c r="A53">
        <v>52</v>
      </c>
      <c r="B53">
        <v>52</v>
      </c>
      <c r="C53" s="38">
        <v>43869</v>
      </c>
      <c r="D53" t="s">
        <v>639</v>
      </c>
      <c r="E53" t="s">
        <v>120</v>
      </c>
      <c r="F53" t="s">
        <v>2</v>
      </c>
      <c r="G53" t="s">
        <v>105</v>
      </c>
      <c r="H53" t="s">
        <v>349</v>
      </c>
      <c r="I53">
        <v>1</v>
      </c>
      <c r="J53" s="40">
        <v>1.2381944444444444</v>
      </c>
      <c r="K53">
        <v>5</v>
      </c>
      <c r="L53">
        <v>10</v>
      </c>
      <c r="M53">
        <v>0.5</v>
      </c>
      <c r="N53">
        <v>0</v>
      </c>
      <c r="O53">
        <v>0</v>
      </c>
      <c r="Q53">
        <v>4</v>
      </c>
      <c r="R53">
        <v>5</v>
      </c>
      <c r="S53">
        <v>0.8</v>
      </c>
      <c r="T53">
        <v>0</v>
      </c>
      <c r="U53">
        <v>3</v>
      </c>
      <c r="V53">
        <v>3</v>
      </c>
      <c r="W53">
        <v>6</v>
      </c>
      <c r="X53">
        <v>0</v>
      </c>
      <c r="Y53">
        <v>0</v>
      </c>
      <c r="Z53">
        <v>3</v>
      </c>
      <c r="AA53">
        <v>5</v>
      </c>
      <c r="AB53">
        <v>14</v>
      </c>
      <c r="AC53">
        <v>8.6999999999999993</v>
      </c>
      <c r="AD53">
        <v>9</v>
      </c>
    </row>
    <row r="54" spans="1:30">
      <c r="A54">
        <v>55</v>
      </c>
      <c r="B54">
        <v>53</v>
      </c>
      <c r="C54" s="38">
        <v>43882</v>
      </c>
      <c r="D54" t="s">
        <v>640</v>
      </c>
      <c r="E54" t="s">
        <v>120</v>
      </c>
      <c r="F54" t="s">
        <v>2</v>
      </c>
      <c r="G54" t="s">
        <v>42</v>
      </c>
      <c r="H54" t="s">
        <v>196</v>
      </c>
      <c r="I54">
        <v>1</v>
      </c>
      <c r="J54" s="40">
        <v>1.4798611111111111</v>
      </c>
      <c r="K54">
        <v>8</v>
      </c>
      <c r="L54">
        <v>17</v>
      </c>
      <c r="M54">
        <v>0.47099999999999997</v>
      </c>
      <c r="N54">
        <v>0</v>
      </c>
      <c r="O54">
        <v>0</v>
      </c>
      <c r="Q54">
        <v>2</v>
      </c>
      <c r="R54">
        <v>2</v>
      </c>
      <c r="S54">
        <v>1</v>
      </c>
      <c r="T54">
        <v>0</v>
      </c>
      <c r="U54">
        <v>5</v>
      </c>
      <c r="V54">
        <v>5</v>
      </c>
      <c r="W54">
        <v>7</v>
      </c>
      <c r="X54">
        <v>0</v>
      </c>
      <c r="Y54">
        <v>1</v>
      </c>
      <c r="Z54">
        <v>3</v>
      </c>
      <c r="AA54">
        <v>1</v>
      </c>
      <c r="AB54">
        <v>18</v>
      </c>
      <c r="AC54">
        <v>13</v>
      </c>
      <c r="AD54">
        <v>10</v>
      </c>
    </row>
    <row r="55" spans="1:30">
      <c r="A55">
        <v>56</v>
      </c>
      <c r="B55">
        <v>54</v>
      </c>
      <c r="C55" s="38">
        <v>43884</v>
      </c>
      <c r="D55" t="s">
        <v>641</v>
      </c>
      <c r="E55" t="s">
        <v>120</v>
      </c>
      <c r="F55" t="s">
        <v>2</v>
      </c>
      <c r="G55" t="s">
        <v>18</v>
      </c>
      <c r="H55" t="s">
        <v>297</v>
      </c>
      <c r="I55">
        <v>1</v>
      </c>
      <c r="J55" s="39">
        <v>0.97777777777777775</v>
      </c>
      <c r="K55">
        <v>4</v>
      </c>
      <c r="L55">
        <v>12</v>
      </c>
      <c r="M55">
        <v>0.33300000000000002</v>
      </c>
      <c r="N55">
        <v>0</v>
      </c>
      <c r="O55">
        <v>0</v>
      </c>
      <c r="Q55">
        <v>3</v>
      </c>
      <c r="R55">
        <v>4</v>
      </c>
      <c r="S55">
        <v>0.75</v>
      </c>
      <c r="T55">
        <v>1</v>
      </c>
      <c r="U55">
        <v>4</v>
      </c>
      <c r="V55">
        <v>5</v>
      </c>
      <c r="W55">
        <v>3</v>
      </c>
      <c r="X55">
        <v>0</v>
      </c>
      <c r="Y55">
        <v>0</v>
      </c>
      <c r="Z55">
        <v>2</v>
      </c>
      <c r="AA55">
        <v>2</v>
      </c>
      <c r="AB55">
        <v>11</v>
      </c>
      <c r="AC55">
        <v>5</v>
      </c>
      <c r="AD55">
        <v>-21</v>
      </c>
    </row>
    <row r="56" spans="1:30">
      <c r="A56">
        <v>57</v>
      </c>
      <c r="B56">
        <v>55</v>
      </c>
      <c r="C56" s="38">
        <v>43887</v>
      </c>
      <c r="D56" t="s">
        <v>642</v>
      </c>
      <c r="E56" t="s">
        <v>120</v>
      </c>
      <c r="G56" t="s">
        <v>6</v>
      </c>
      <c r="H56" t="s">
        <v>28</v>
      </c>
      <c r="I56">
        <v>1</v>
      </c>
      <c r="J56" s="40">
        <v>1.4104166666666667</v>
      </c>
      <c r="K56">
        <v>9</v>
      </c>
      <c r="L56">
        <v>15</v>
      </c>
      <c r="M56">
        <v>0.6</v>
      </c>
      <c r="N56">
        <v>0</v>
      </c>
      <c r="O56">
        <v>1</v>
      </c>
      <c r="P56">
        <v>0</v>
      </c>
      <c r="Q56">
        <v>9</v>
      </c>
      <c r="R56">
        <v>9</v>
      </c>
      <c r="S56">
        <v>1</v>
      </c>
      <c r="T56">
        <v>2</v>
      </c>
      <c r="U56">
        <v>6</v>
      </c>
      <c r="V56">
        <v>8</v>
      </c>
      <c r="W56">
        <v>9</v>
      </c>
      <c r="X56">
        <v>1</v>
      </c>
      <c r="Y56">
        <v>0</v>
      </c>
      <c r="Z56">
        <v>2</v>
      </c>
      <c r="AA56">
        <v>3</v>
      </c>
      <c r="AB56">
        <v>27</v>
      </c>
      <c r="AC56">
        <v>27.4</v>
      </c>
      <c r="AD56">
        <v>-10</v>
      </c>
    </row>
    <row r="57" spans="1:30">
      <c r="A57">
        <v>58</v>
      </c>
      <c r="B57">
        <v>56</v>
      </c>
      <c r="C57" s="38">
        <v>43890</v>
      </c>
      <c r="D57" t="s">
        <v>643</v>
      </c>
      <c r="E57" t="s">
        <v>120</v>
      </c>
      <c r="G57" t="s">
        <v>92</v>
      </c>
      <c r="H57" t="s">
        <v>208</v>
      </c>
      <c r="I57">
        <v>1</v>
      </c>
      <c r="J57" s="40">
        <v>1.3694444444444445</v>
      </c>
      <c r="K57">
        <v>6</v>
      </c>
      <c r="L57">
        <v>13</v>
      </c>
      <c r="M57">
        <v>0.46200000000000002</v>
      </c>
      <c r="N57">
        <v>0</v>
      </c>
      <c r="O57">
        <v>0</v>
      </c>
      <c r="Q57">
        <v>4</v>
      </c>
      <c r="R57">
        <v>6</v>
      </c>
      <c r="S57">
        <v>0.66700000000000004</v>
      </c>
      <c r="T57">
        <v>0</v>
      </c>
      <c r="U57">
        <v>3</v>
      </c>
      <c r="V57">
        <v>3</v>
      </c>
      <c r="W57">
        <v>9</v>
      </c>
      <c r="X57">
        <v>1</v>
      </c>
      <c r="Y57">
        <v>1</v>
      </c>
      <c r="Z57">
        <v>3</v>
      </c>
      <c r="AA57">
        <v>0</v>
      </c>
      <c r="AB57">
        <v>16</v>
      </c>
      <c r="AC57">
        <v>14.4</v>
      </c>
      <c r="AD57">
        <v>20</v>
      </c>
    </row>
    <row r="58" spans="1:30">
      <c r="A58">
        <v>59</v>
      </c>
      <c r="B58">
        <v>57</v>
      </c>
      <c r="C58" s="38">
        <v>43892</v>
      </c>
      <c r="D58" t="s">
        <v>644</v>
      </c>
      <c r="E58" t="s">
        <v>120</v>
      </c>
      <c r="G58" t="s">
        <v>100</v>
      </c>
      <c r="H58" t="s">
        <v>49</v>
      </c>
      <c r="I58">
        <v>1</v>
      </c>
      <c r="J58" s="40">
        <v>1.5958333333333332</v>
      </c>
      <c r="K58">
        <v>4</v>
      </c>
      <c r="L58">
        <v>10</v>
      </c>
      <c r="M58">
        <v>0.4</v>
      </c>
      <c r="N58">
        <v>0</v>
      </c>
      <c r="O58">
        <v>0</v>
      </c>
      <c r="Q58">
        <v>2</v>
      </c>
      <c r="R58">
        <v>3</v>
      </c>
      <c r="S58">
        <v>0.66700000000000004</v>
      </c>
      <c r="T58">
        <v>0</v>
      </c>
      <c r="U58">
        <v>6</v>
      </c>
      <c r="V58">
        <v>6</v>
      </c>
      <c r="W58">
        <v>7</v>
      </c>
      <c r="X58">
        <v>0</v>
      </c>
      <c r="Y58">
        <v>0</v>
      </c>
      <c r="Z58">
        <v>1</v>
      </c>
      <c r="AA58">
        <v>2</v>
      </c>
      <c r="AB58">
        <v>10</v>
      </c>
      <c r="AC58">
        <v>9.1</v>
      </c>
      <c r="AD58">
        <v>-7</v>
      </c>
    </row>
    <row r="59" spans="1:30">
      <c r="A59">
        <v>60</v>
      </c>
      <c r="B59">
        <v>58</v>
      </c>
      <c r="C59" s="38">
        <v>43893</v>
      </c>
      <c r="D59" t="s">
        <v>645</v>
      </c>
      <c r="E59" t="s">
        <v>120</v>
      </c>
      <c r="F59" t="s">
        <v>2</v>
      </c>
      <c r="G59" t="s">
        <v>25</v>
      </c>
      <c r="H59" t="s">
        <v>208</v>
      </c>
      <c r="I59">
        <v>1</v>
      </c>
      <c r="J59" s="40">
        <v>1.4805555555555554</v>
      </c>
      <c r="K59">
        <v>5</v>
      </c>
      <c r="L59">
        <v>11</v>
      </c>
      <c r="M59">
        <v>0.45500000000000002</v>
      </c>
      <c r="N59">
        <v>0</v>
      </c>
      <c r="O59">
        <v>0</v>
      </c>
      <c r="Q59">
        <v>2</v>
      </c>
      <c r="R59">
        <v>3</v>
      </c>
      <c r="S59">
        <v>0.66700000000000004</v>
      </c>
      <c r="T59">
        <v>1</v>
      </c>
      <c r="U59">
        <v>4</v>
      </c>
      <c r="V59">
        <v>5</v>
      </c>
      <c r="W59">
        <v>10</v>
      </c>
      <c r="X59">
        <v>1</v>
      </c>
      <c r="Y59">
        <v>0</v>
      </c>
      <c r="Z59">
        <v>1</v>
      </c>
      <c r="AA59">
        <v>3</v>
      </c>
      <c r="AB59">
        <v>12</v>
      </c>
      <c r="AC59">
        <v>13.6</v>
      </c>
      <c r="AD59">
        <v>-3</v>
      </c>
    </row>
    <row r="60" spans="1:30">
      <c r="A60">
        <v>61</v>
      </c>
      <c r="B60">
        <v>59</v>
      </c>
      <c r="C60" s="38">
        <v>43896</v>
      </c>
      <c r="D60" t="s">
        <v>646</v>
      </c>
      <c r="E60" t="s">
        <v>120</v>
      </c>
      <c r="F60" t="s">
        <v>2</v>
      </c>
      <c r="G60" t="s">
        <v>20</v>
      </c>
      <c r="H60" t="s">
        <v>244</v>
      </c>
      <c r="I60">
        <v>1</v>
      </c>
      <c r="J60" s="40">
        <v>1.2729166666666667</v>
      </c>
      <c r="K60">
        <v>10</v>
      </c>
      <c r="L60">
        <v>13</v>
      </c>
      <c r="M60">
        <v>0.76900000000000002</v>
      </c>
      <c r="N60">
        <v>0</v>
      </c>
      <c r="O60">
        <v>0</v>
      </c>
      <c r="Q60">
        <v>4</v>
      </c>
      <c r="R60">
        <v>5</v>
      </c>
      <c r="S60">
        <v>0.8</v>
      </c>
      <c r="T60">
        <v>0</v>
      </c>
      <c r="U60">
        <v>5</v>
      </c>
      <c r="V60">
        <v>5</v>
      </c>
      <c r="W60">
        <v>9</v>
      </c>
      <c r="X60">
        <v>0</v>
      </c>
      <c r="Y60">
        <v>0</v>
      </c>
      <c r="Z60">
        <v>1</v>
      </c>
      <c r="AA60">
        <v>3</v>
      </c>
      <c r="AB60">
        <v>24</v>
      </c>
      <c r="AC60">
        <v>24.1</v>
      </c>
      <c r="AD60">
        <v>-22</v>
      </c>
    </row>
    <row r="61" spans="1:30">
      <c r="A61">
        <v>62</v>
      </c>
      <c r="B61">
        <v>60</v>
      </c>
      <c r="C61" s="38">
        <v>43898</v>
      </c>
      <c r="D61" t="s">
        <v>647</v>
      </c>
      <c r="E61" t="s">
        <v>120</v>
      </c>
      <c r="F61" t="s">
        <v>2</v>
      </c>
      <c r="G61" t="s">
        <v>124</v>
      </c>
      <c r="H61" t="s">
        <v>10</v>
      </c>
      <c r="I61">
        <v>1</v>
      </c>
      <c r="J61" s="40">
        <v>1.752777777777778</v>
      </c>
      <c r="K61">
        <v>7</v>
      </c>
      <c r="L61">
        <v>19</v>
      </c>
      <c r="M61">
        <v>0.36799999999999999</v>
      </c>
      <c r="N61">
        <v>0</v>
      </c>
      <c r="O61">
        <v>0</v>
      </c>
      <c r="Q61">
        <v>11</v>
      </c>
      <c r="R61">
        <v>12</v>
      </c>
      <c r="S61">
        <v>0.91700000000000004</v>
      </c>
      <c r="T61">
        <v>0</v>
      </c>
      <c r="U61">
        <v>8</v>
      </c>
      <c r="V61">
        <v>8</v>
      </c>
      <c r="W61">
        <v>4</v>
      </c>
      <c r="X61">
        <v>2</v>
      </c>
      <c r="Y61">
        <v>0</v>
      </c>
      <c r="Z61">
        <v>3</v>
      </c>
      <c r="AA61">
        <v>5</v>
      </c>
      <c r="AB61">
        <v>25</v>
      </c>
      <c r="AC61">
        <v>16.3</v>
      </c>
      <c r="AD61">
        <v>-8</v>
      </c>
    </row>
    <row r="62" spans="1:30">
      <c r="A62">
        <v>63</v>
      </c>
      <c r="B62">
        <v>61</v>
      </c>
      <c r="C62" s="38">
        <v>43900</v>
      </c>
      <c r="D62" t="s">
        <v>648</v>
      </c>
      <c r="E62" t="s">
        <v>120</v>
      </c>
      <c r="G62" t="s">
        <v>6</v>
      </c>
      <c r="H62" t="s">
        <v>118</v>
      </c>
      <c r="I62">
        <v>1</v>
      </c>
      <c r="J62" s="40">
        <v>1.4763888888888888</v>
      </c>
      <c r="K62">
        <v>5</v>
      </c>
      <c r="L62">
        <v>12</v>
      </c>
      <c r="M62">
        <v>0.41699999999999998</v>
      </c>
      <c r="N62">
        <v>0</v>
      </c>
      <c r="O62">
        <v>0</v>
      </c>
      <c r="Q62">
        <v>3</v>
      </c>
      <c r="R62">
        <v>4</v>
      </c>
      <c r="S62">
        <v>0.75</v>
      </c>
      <c r="T62">
        <v>2</v>
      </c>
      <c r="U62">
        <v>3</v>
      </c>
      <c r="V62">
        <v>5</v>
      </c>
      <c r="W62">
        <v>12</v>
      </c>
      <c r="X62">
        <v>2</v>
      </c>
      <c r="Y62">
        <v>0</v>
      </c>
      <c r="Z62">
        <v>3</v>
      </c>
      <c r="AA62">
        <v>1</v>
      </c>
      <c r="AB62">
        <v>13</v>
      </c>
      <c r="AC62">
        <v>15.5</v>
      </c>
      <c r="AD62">
        <v>9</v>
      </c>
    </row>
    <row r="63" spans="1:30">
      <c r="A63">
        <v>64</v>
      </c>
      <c r="B63">
        <v>62</v>
      </c>
      <c r="C63" s="38">
        <v>44043</v>
      </c>
      <c r="D63" t="s">
        <v>649</v>
      </c>
      <c r="E63" t="s">
        <v>120</v>
      </c>
      <c r="G63" t="s">
        <v>105</v>
      </c>
      <c r="H63" t="s">
        <v>196</v>
      </c>
      <c r="I63">
        <v>1</v>
      </c>
      <c r="J63" s="40">
        <v>1.5791666666666666</v>
      </c>
      <c r="K63">
        <v>10</v>
      </c>
      <c r="L63">
        <v>13</v>
      </c>
      <c r="M63">
        <v>0.76900000000000002</v>
      </c>
      <c r="N63">
        <v>0</v>
      </c>
      <c r="O63">
        <v>0</v>
      </c>
      <c r="Q63">
        <v>7</v>
      </c>
      <c r="R63">
        <v>9</v>
      </c>
      <c r="S63">
        <v>0.77800000000000002</v>
      </c>
      <c r="T63">
        <v>1</v>
      </c>
      <c r="U63">
        <v>4</v>
      </c>
      <c r="V63">
        <v>5</v>
      </c>
      <c r="W63">
        <v>10</v>
      </c>
      <c r="X63">
        <v>0</v>
      </c>
      <c r="Y63">
        <v>0</v>
      </c>
      <c r="Z63">
        <v>4</v>
      </c>
      <c r="AA63">
        <v>4</v>
      </c>
      <c r="AB63">
        <v>27</v>
      </c>
      <c r="AC63">
        <v>24.4</v>
      </c>
      <c r="AD63">
        <v>7</v>
      </c>
    </row>
    <row r="64" spans="1:30">
      <c r="A64">
        <v>65</v>
      </c>
      <c r="B64">
        <v>63</v>
      </c>
      <c r="C64" s="38">
        <v>44045</v>
      </c>
      <c r="D64" t="s">
        <v>650</v>
      </c>
      <c r="E64" t="s">
        <v>120</v>
      </c>
      <c r="F64" t="s">
        <v>2</v>
      </c>
      <c r="G64" t="s">
        <v>117</v>
      </c>
      <c r="H64" t="s">
        <v>106</v>
      </c>
      <c r="I64">
        <v>1</v>
      </c>
      <c r="J64" s="40">
        <v>1.3965277777777778</v>
      </c>
      <c r="K64">
        <v>5</v>
      </c>
      <c r="L64">
        <v>10</v>
      </c>
      <c r="M64">
        <v>0.5</v>
      </c>
      <c r="N64">
        <v>0</v>
      </c>
      <c r="O64">
        <v>0</v>
      </c>
      <c r="Q64">
        <v>4</v>
      </c>
      <c r="R64">
        <v>6</v>
      </c>
      <c r="S64">
        <v>0.66700000000000004</v>
      </c>
      <c r="T64">
        <v>0</v>
      </c>
      <c r="U64">
        <v>4</v>
      </c>
      <c r="V64">
        <v>4</v>
      </c>
      <c r="W64">
        <v>7</v>
      </c>
      <c r="X64">
        <v>1</v>
      </c>
      <c r="Y64">
        <v>1</v>
      </c>
      <c r="Z64">
        <v>2</v>
      </c>
      <c r="AA64">
        <v>1</v>
      </c>
      <c r="AB64">
        <v>14</v>
      </c>
      <c r="AC64">
        <v>13.6</v>
      </c>
      <c r="AD64">
        <v>-4</v>
      </c>
    </row>
    <row r="65" spans="1:30">
      <c r="A65">
        <v>66</v>
      </c>
      <c r="B65">
        <v>64</v>
      </c>
      <c r="C65" s="38">
        <v>44046</v>
      </c>
      <c r="D65" t="s">
        <v>651</v>
      </c>
      <c r="E65" t="s">
        <v>120</v>
      </c>
      <c r="F65" t="s">
        <v>2</v>
      </c>
      <c r="G65" t="s">
        <v>90</v>
      </c>
      <c r="H65" t="s">
        <v>86</v>
      </c>
      <c r="I65">
        <v>1</v>
      </c>
      <c r="J65" s="40">
        <v>1.2722222222222224</v>
      </c>
      <c r="K65">
        <v>11</v>
      </c>
      <c r="L65">
        <v>20</v>
      </c>
      <c r="M65">
        <v>0.55000000000000004</v>
      </c>
      <c r="N65">
        <v>1</v>
      </c>
      <c r="O65">
        <v>3</v>
      </c>
      <c r="P65">
        <v>0.33300000000000002</v>
      </c>
      <c r="Q65">
        <v>7</v>
      </c>
      <c r="R65">
        <v>7</v>
      </c>
      <c r="S65">
        <v>1</v>
      </c>
      <c r="T65">
        <v>1</v>
      </c>
      <c r="U65">
        <v>4</v>
      </c>
      <c r="V65">
        <v>5</v>
      </c>
      <c r="W65">
        <v>4</v>
      </c>
      <c r="X65">
        <v>1</v>
      </c>
      <c r="Y65">
        <v>2</v>
      </c>
      <c r="Z65">
        <v>1</v>
      </c>
      <c r="AA65">
        <v>1</v>
      </c>
      <c r="AB65">
        <v>30</v>
      </c>
      <c r="AC65">
        <v>26.1</v>
      </c>
      <c r="AD65">
        <v>-3</v>
      </c>
    </row>
    <row r="66" spans="1:30">
      <c r="A66">
        <v>67</v>
      </c>
      <c r="B66">
        <v>65</v>
      </c>
      <c r="C66" s="38">
        <v>44048</v>
      </c>
      <c r="D66" t="s">
        <v>652</v>
      </c>
      <c r="E66" t="s">
        <v>120</v>
      </c>
      <c r="G66" t="s">
        <v>15</v>
      </c>
      <c r="H66" t="s">
        <v>28</v>
      </c>
      <c r="I66">
        <v>1</v>
      </c>
      <c r="J66" s="40">
        <v>1.3493055555555555</v>
      </c>
      <c r="K66">
        <v>5</v>
      </c>
      <c r="L66">
        <v>11</v>
      </c>
      <c r="M66">
        <v>0.45500000000000002</v>
      </c>
      <c r="N66">
        <v>0</v>
      </c>
      <c r="O66">
        <v>2</v>
      </c>
      <c r="P66">
        <v>0</v>
      </c>
      <c r="Q66">
        <v>8</v>
      </c>
      <c r="R66">
        <v>9</v>
      </c>
      <c r="S66">
        <v>0.88900000000000001</v>
      </c>
      <c r="T66">
        <v>1</v>
      </c>
      <c r="U66">
        <v>4</v>
      </c>
      <c r="V66">
        <v>5</v>
      </c>
      <c r="W66">
        <v>8</v>
      </c>
      <c r="X66">
        <v>1</v>
      </c>
      <c r="Y66">
        <v>2</v>
      </c>
      <c r="Z66">
        <v>2</v>
      </c>
      <c r="AA66">
        <v>3</v>
      </c>
      <c r="AB66">
        <v>18</v>
      </c>
      <c r="AC66">
        <v>18.600000000000001</v>
      </c>
      <c r="AD66">
        <v>-6</v>
      </c>
    </row>
    <row r="67" spans="1:30">
      <c r="A67">
        <v>68</v>
      </c>
      <c r="B67">
        <v>66</v>
      </c>
      <c r="C67" s="38">
        <v>44050</v>
      </c>
      <c r="D67" t="s">
        <v>653</v>
      </c>
      <c r="E67" t="s">
        <v>120</v>
      </c>
      <c r="G67" t="s">
        <v>42</v>
      </c>
      <c r="H67" t="s">
        <v>34</v>
      </c>
      <c r="I67">
        <v>1</v>
      </c>
      <c r="J67" s="40">
        <v>1.2381944444444444</v>
      </c>
      <c r="K67">
        <v>4</v>
      </c>
      <c r="L67">
        <v>10</v>
      </c>
      <c r="M67">
        <v>0.4</v>
      </c>
      <c r="N67">
        <v>0</v>
      </c>
      <c r="O67">
        <v>0</v>
      </c>
      <c r="Q67">
        <v>5</v>
      </c>
      <c r="R67">
        <v>6</v>
      </c>
      <c r="S67">
        <v>0.83299999999999996</v>
      </c>
      <c r="T67">
        <v>1</v>
      </c>
      <c r="U67">
        <v>1</v>
      </c>
      <c r="V67">
        <v>2</v>
      </c>
      <c r="W67">
        <v>5</v>
      </c>
      <c r="X67">
        <v>2</v>
      </c>
      <c r="Y67">
        <v>0</v>
      </c>
      <c r="Z67">
        <v>5</v>
      </c>
      <c r="AA67">
        <v>3</v>
      </c>
      <c r="AB67">
        <v>13</v>
      </c>
      <c r="AC67">
        <v>7.5</v>
      </c>
      <c r="AD67">
        <v>5</v>
      </c>
    </row>
    <row r="68" spans="1:30">
      <c r="A68">
        <v>69</v>
      </c>
      <c r="B68">
        <v>67</v>
      </c>
      <c r="C68" s="38">
        <v>44052</v>
      </c>
      <c r="D68" t="s">
        <v>654</v>
      </c>
      <c r="E68" t="s">
        <v>120</v>
      </c>
      <c r="F68" t="s">
        <v>2</v>
      </c>
      <c r="G68" t="s">
        <v>1</v>
      </c>
      <c r="H68" t="s">
        <v>196</v>
      </c>
      <c r="I68">
        <v>1</v>
      </c>
      <c r="J68" s="40">
        <v>1.3784722222222223</v>
      </c>
      <c r="K68">
        <v>10</v>
      </c>
      <c r="L68">
        <v>16</v>
      </c>
      <c r="M68">
        <v>0.625</v>
      </c>
      <c r="N68">
        <v>0</v>
      </c>
      <c r="O68">
        <v>0</v>
      </c>
      <c r="Q68">
        <v>7</v>
      </c>
      <c r="R68">
        <v>7</v>
      </c>
      <c r="S68">
        <v>1</v>
      </c>
      <c r="T68">
        <v>1</v>
      </c>
      <c r="U68">
        <v>3</v>
      </c>
      <c r="V68">
        <v>4</v>
      </c>
      <c r="W68">
        <v>2</v>
      </c>
      <c r="X68">
        <v>1</v>
      </c>
      <c r="Y68">
        <v>0</v>
      </c>
      <c r="Z68">
        <v>3</v>
      </c>
      <c r="AA68">
        <v>3</v>
      </c>
      <c r="AB68">
        <v>27</v>
      </c>
      <c r="AC68">
        <v>19.600000000000001</v>
      </c>
      <c r="AD68">
        <v>6</v>
      </c>
    </row>
    <row r="69" spans="1:30">
      <c r="A69">
        <v>70</v>
      </c>
      <c r="B69">
        <v>68</v>
      </c>
      <c r="C69" s="38">
        <v>44054</v>
      </c>
      <c r="D69" t="s">
        <v>655</v>
      </c>
      <c r="E69" t="s">
        <v>120</v>
      </c>
      <c r="G69" t="s">
        <v>9</v>
      </c>
      <c r="H69" t="s">
        <v>202</v>
      </c>
      <c r="I69">
        <v>1</v>
      </c>
      <c r="J69" s="40">
        <v>1.1763888888888889</v>
      </c>
      <c r="K69">
        <v>9</v>
      </c>
      <c r="L69">
        <v>13</v>
      </c>
      <c r="M69">
        <v>0.69199999999999995</v>
      </c>
      <c r="N69">
        <v>0</v>
      </c>
      <c r="O69">
        <v>0</v>
      </c>
      <c r="Q69">
        <v>5</v>
      </c>
      <c r="R69">
        <v>6</v>
      </c>
      <c r="S69">
        <v>0.83299999999999996</v>
      </c>
      <c r="T69">
        <v>0</v>
      </c>
      <c r="U69">
        <v>6</v>
      </c>
      <c r="V69">
        <v>6</v>
      </c>
      <c r="W69">
        <v>4</v>
      </c>
      <c r="X69">
        <v>2</v>
      </c>
      <c r="Y69">
        <v>1</v>
      </c>
      <c r="Z69">
        <v>0</v>
      </c>
      <c r="AA69">
        <v>1</v>
      </c>
      <c r="AB69">
        <v>23</v>
      </c>
      <c r="AC69">
        <v>24</v>
      </c>
      <c r="AD69">
        <v>19</v>
      </c>
    </row>
    <row r="70" spans="1:30">
      <c r="M70">
        <f>_xlfn.VAR.P(M2:M69)</f>
        <v>1.8908891652249255E-2</v>
      </c>
      <c r="N70">
        <f>_xlfn.VAR.P(N2:N69)</f>
        <v>0.20307093425605535</v>
      </c>
      <c r="S70">
        <f>_xlfn.VAR.P(S2:S69)</f>
        <v>3.0119062151927264E-2</v>
      </c>
      <c r="V70">
        <f t="shared" ref="V70:Z70" si="0">_xlfn.VAR.P(V2:V69)</f>
        <v>4.5144896193771622</v>
      </c>
      <c r="W70">
        <f t="shared" si="0"/>
        <v>6.7128027681660898</v>
      </c>
      <c r="X70">
        <f t="shared" si="0"/>
        <v>0.91089965397923878</v>
      </c>
      <c r="Y70">
        <f t="shared" si="0"/>
        <v>0.32525951557093424</v>
      </c>
      <c r="Z70">
        <f t="shared" si="0"/>
        <v>1.7716262975778547</v>
      </c>
      <c r="AB70">
        <f t="shared" ref="AB70" si="1">_xlfn.VAR.P(AB26:AB69)</f>
        <v>51.431301652892564</v>
      </c>
    </row>
    <row r="71" spans="1:30">
      <c r="M71">
        <f>_xlfn.STDEV.P(M2:M69)</f>
        <v>0.13750960567265566</v>
      </c>
      <c r="N71">
        <f>_xlfn.STDEV.P(N2:N69)</f>
        <v>0.45063392488366361</v>
      </c>
      <c r="S71">
        <f>_xlfn.STDEV.P(S2:S69)</f>
        <v>0.17354844324259225</v>
      </c>
      <c r="V71">
        <f t="shared" ref="V71:Z71" si="2">_xlfn.STDEV.P(V2:V69)</f>
        <v>2.1247328348235133</v>
      </c>
      <c r="W71">
        <f t="shared" si="2"/>
        <v>2.5909077112406167</v>
      </c>
      <c r="X71">
        <f t="shared" si="2"/>
        <v>0.95441063174046781</v>
      </c>
      <c r="Y71">
        <f t="shared" si="2"/>
        <v>0.5703152773430975</v>
      </c>
      <c r="Z71">
        <f t="shared" si="2"/>
        <v>1.3310245292923248</v>
      </c>
      <c r="AB71">
        <f t="shared" ref="AB71" si="3">_xlfn.STDEV.P(AB26:AB69)</f>
        <v>7.1715620092761219</v>
      </c>
    </row>
    <row r="72" spans="1:30">
      <c r="M72">
        <f>AVERAGE(M2:M69)</f>
        <v>0.53007352941176467</v>
      </c>
      <c r="N72">
        <f>AVERAGE(N2:N69)</f>
        <v>0.13235294117647059</v>
      </c>
      <c r="S72">
        <f>AVERAGE(S2:S69)</f>
        <v>0.83526865671641781</v>
      </c>
      <c r="V72">
        <f t="shared" ref="V72:Z72" si="4">AVERAGE(V2:V69)</f>
        <v>5.5147058823529411</v>
      </c>
      <c r="W72">
        <f t="shared" si="4"/>
        <v>5.5882352941176467</v>
      </c>
      <c r="X72">
        <f t="shared" si="4"/>
        <v>1.0294117647058822</v>
      </c>
      <c r="Y72">
        <f t="shared" si="4"/>
        <v>0.29411764705882354</v>
      </c>
      <c r="Z72">
        <f t="shared" si="4"/>
        <v>2.4117647058823528</v>
      </c>
      <c r="AB72">
        <f t="shared" ref="AB72" si="5">AVERAGE(AB26:AB69)</f>
        <v>22.522727272727273</v>
      </c>
    </row>
    <row r="73" spans="1:30">
      <c r="M73">
        <f>M71/M72</f>
        <v>0.25941609615038386</v>
      </c>
      <c r="N73">
        <f>N71/N72</f>
        <v>3.4047896546765695</v>
      </c>
      <c r="S73">
        <f>S71/S72</f>
        <v>0.2077755963271033</v>
      </c>
      <c r="V73">
        <f t="shared" ref="V73:Z73" si="6">V71/V72</f>
        <v>0.38528488738133043</v>
      </c>
      <c r="W73">
        <f t="shared" si="6"/>
        <v>0.46363611674832089</v>
      </c>
      <c r="X73">
        <f t="shared" si="6"/>
        <v>0.92714175654788311</v>
      </c>
      <c r="Y73">
        <f t="shared" si="6"/>
        <v>1.9390719429665315</v>
      </c>
      <c r="Z73">
        <f t="shared" si="6"/>
        <v>0.5518882194626713</v>
      </c>
      <c r="AB73">
        <f t="shared" ref="AB73" si="7">AB71/AB72</f>
        <v>0.31841445853496403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JJ</vt:lpstr>
      <vt:lpstr>JV</vt:lpstr>
      <vt:lpstr>DL</vt:lpstr>
      <vt:lpstr>AD</vt:lpstr>
      <vt:lpstr>BL</vt:lpstr>
      <vt:lpstr>WCJ</vt:lpstr>
      <vt:lpstr>TH</vt:lpstr>
      <vt:lpstr>RH</vt:lpstr>
      <vt:lpstr>DD</vt:lpstr>
      <vt:lpstr>player game-by-game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Garbanati</dc:creator>
  <cp:lastModifiedBy>Robert Garbanati</cp:lastModifiedBy>
  <dcterms:created xsi:type="dcterms:W3CDTF">2020-12-29T21:31:05Z</dcterms:created>
  <dcterms:modified xsi:type="dcterms:W3CDTF">2021-01-09T00:46:49Z</dcterms:modified>
</cp:coreProperties>
</file>