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D2954BD3-5A65-47C3-A5AF-1F23BB9D89CF}" xr6:coauthVersionLast="47" xr6:coauthVersionMax="47" xr10:uidLastSave="{00000000-0000-0000-0000-000000000000}"/>
  <bookViews>
    <workbookView xWindow="-108" yWindow="-108" windowWidth="46296" windowHeight="25536" activeTab="9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9" l="1"/>
  <c r="AD2" i="9"/>
  <c r="AC2" i="9"/>
  <c r="AB2" i="9"/>
  <c r="AA2" i="9"/>
  <c r="AN7" i="4"/>
  <c r="AM7" i="4"/>
  <c r="AL7" i="4"/>
  <c r="AK7" i="4"/>
  <c r="FA9" i="13"/>
  <c r="FA8" i="13"/>
  <c r="FA7" i="13"/>
  <c r="FA6" i="13"/>
  <c r="A5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FV1" i="13"/>
  <c r="FU1" i="13"/>
  <c r="FT1" i="13"/>
  <c r="FS1" i="13"/>
  <c r="FR1" i="13"/>
  <c r="FQ1" i="13"/>
  <c r="FP1" i="13"/>
  <c r="FO1" i="13"/>
  <c r="FN1" i="13"/>
  <c r="FM1" i="13"/>
  <c r="FL1" i="13"/>
  <c r="FK1" i="13"/>
  <c r="FJ1" i="13"/>
  <c r="FI1" i="13"/>
  <c r="FH1" i="13"/>
  <c r="FG1" i="13"/>
  <c r="FF1" i="13"/>
  <c r="FE1" i="13"/>
  <c r="FD1" i="13"/>
  <c r="FC1" i="13"/>
  <c r="FB1" i="13"/>
  <c r="FA1" i="13"/>
  <c r="EZ1" i="13"/>
  <c r="EY1" i="13"/>
  <c r="EX1" i="13"/>
  <c r="EW1" i="13"/>
  <c r="EV1" i="13"/>
  <c r="EU1" i="13"/>
  <c r="ET1" i="13"/>
  <c r="ES1" i="13"/>
  <c r="ER1" i="13"/>
  <c r="EQ1" i="13"/>
  <c r="EP1" i="13"/>
  <c r="EO1" i="13"/>
  <c r="EN1" i="13"/>
  <c r="EM1" i="13"/>
  <c r="EL1" i="13"/>
  <c r="EK1" i="13"/>
  <c r="EJ1" i="13"/>
  <c r="EI1" i="13"/>
  <c r="EH1" i="13"/>
  <c r="EG1" i="13"/>
  <c r="EF1" i="13"/>
  <c r="EE1" i="13"/>
  <c r="ED1" i="13"/>
  <c r="EC1" i="13"/>
  <c r="EB1" i="13"/>
  <c r="EA1" i="13"/>
  <c r="DZ1" i="13"/>
  <c r="DY1" i="13"/>
  <c r="DX1" i="13"/>
  <c r="DW1" i="13"/>
  <c r="DV1" i="13"/>
  <c r="DU1" i="13"/>
  <c r="DT1" i="13"/>
  <c r="DS1" i="13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BV1" i="13"/>
  <c r="BU1" i="13"/>
  <c r="BT1" i="13"/>
  <c r="BS1" i="13"/>
  <c r="BR1" i="13"/>
  <c r="BQ1" i="13"/>
  <c r="BP1" i="13"/>
  <c r="BO1" i="13"/>
  <c r="BN1" i="13"/>
  <c r="BM1" i="13"/>
  <c r="BL1" i="13"/>
  <c r="BK1" i="13"/>
  <c r="BJ1" i="13"/>
  <c r="BI1" i="13"/>
  <c r="BH1" i="13"/>
  <c r="BG1" i="13"/>
  <c r="BF1" i="13"/>
  <c r="BE1" i="13"/>
  <c r="BD1" i="13"/>
  <c r="BC1" i="13"/>
  <c r="BB1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A1" i="13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B34" i="7"/>
  <c r="B33" i="7"/>
  <c r="B32" i="7"/>
  <c r="B31" i="7"/>
  <c r="B30" i="7"/>
  <c r="B29" i="7"/>
  <c r="B28" i="7"/>
  <c r="B27" i="7"/>
  <c r="B26" i="7"/>
  <c r="B19" i="7"/>
  <c r="B18" i="7"/>
  <c r="B17" i="7"/>
  <c r="B16" i="7"/>
  <c r="B15" i="7"/>
  <c r="B14" i="7"/>
  <c r="B13" i="7"/>
  <c r="B12" i="7"/>
  <c r="B11" i="7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179" i="1"/>
  <c r="P179" i="1"/>
  <c r="AH179" i="1" s="1"/>
  <c r="Q178" i="1"/>
  <c r="P178" i="1"/>
  <c r="AH178" i="1" s="1"/>
  <c r="Q177" i="1"/>
  <c r="P177" i="1"/>
  <c r="AI177" i="1" s="1"/>
  <c r="Q176" i="1"/>
  <c r="P176" i="1"/>
  <c r="AI176" i="1" s="1"/>
  <c r="Q175" i="1"/>
  <c r="P175" i="1"/>
  <c r="AI175" i="1" s="1"/>
  <c r="Q174" i="1"/>
  <c r="P174" i="1"/>
  <c r="AI174" i="1" s="1"/>
  <c r="Q173" i="1"/>
  <c r="P173" i="1"/>
  <c r="AH173" i="1" s="1"/>
  <c r="Q172" i="1"/>
  <c r="P172" i="1"/>
  <c r="AH172" i="1" s="1"/>
  <c r="Q171" i="1"/>
  <c r="P171" i="1"/>
  <c r="AI171" i="1" s="1"/>
  <c r="Q170" i="1"/>
  <c r="P170" i="1"/>
  <c r="AI170" i="1" s="1"/>
  <c r="Q169" i="1"/>
  <c r="P169" i="1"/>
  <c r="AI169" i="1" s="1"/>
  <c r="Q168" i="1"/>
  <c r="P168" i="1"/>
  <c r="AI168" i="1" s="1"/>
  <c r="Q167" i="1"/>
  <c r="P167" i="1"/>
  <c r="AH167" i="1" s="1"/>
  <c r="Q166" i="1"/>
  <c r="P166" i="1"/>
  <c r="AH166" i="1" s="1"/>
  <c r="Q165" i="1"/>
  <c r="P165" i="1"/>
  <c r="AI165" i="1" s="1"/>
  <c r="Q164" i="1"/>
  <c r="P164" i="1"/>
  <c r="AI164" i="1" s="1"/>
  <c r="Q163" i="1"/>
  <c r="P163" i="1"/>
  <c r="AI163" i="1" s="1"/>
  <c r="Q162" i="1"/>
  <c r="P162" i="1"/>
  <c r="AI162" i="1" s="1"/>
  <c r="Q161" i="1"/>
  <c r="P161" i="1"/>
  <c r="AH161" i="1" s="1"/>
  <c r="Q160" i="1"/>
  <c r="P160" i="1"/>
  <c r="AH160" i="1" s="1"/>
  <c r="Q159" i="1"/>
  <c r="P159" i="1"/>
  <c r="AI159" i="1" s="1"/>
  <c r="Q158" i="1"/>
  <c r="P158" i="1"/>
  <c r="AI158" i="1" s="1"/>
  <c r="Q157" i="1"/>
  <c r="P157" i="1"/>
  <c r="AI157" i="1" s="1"/>
  <c r="Q156" i="1"/>
  <c r="P156" i="1"/>
  <c r="AI156" i="1" s="1"/>
  <c r="Q155" i="1"/>
  <c r="P155" i="1"/>
  <c r="AH155" i="1" s="1"/>
  <c r="Q154" i="1"/>
  <c r="P154" i="1"/>
  <c r="AH154" i="1" s="1"/>
  <c r="Q153" i="1"/>
  <c r="P153" i="1"/>
  <c r="AI153" i="1" s="1"/>
  <c r="Q152" i="1"/>
  <c r="P152" i="1"/>
  <c r="AI152" i="1" s="1"/>
  <c r="Q151" i="1"/>
  <c r="P151" i="1"/>
  <c r="AI151" i="1" s="1"/>
  <c r="Q150" i="1"/>
  <c r="P150" i="1"/>
  <c r="AI150" i="1" s="1"/>
  <c r="Q149" i="1"/>
  <c r="P149" i="1"/>
  <c r="AH149" i="1" s="1"/>
  <c r="Q148" i="1"/>
  <c r="P148" i="1"/>
  <c r="AH148" i="1" s="1"/>
  <c r="Q147" i="1"/>
  <c r="P147" i="1"/>
  <c r="AI147" i="1" s="1"/>
  <c r="Q146" i="1"/>
  <c r="P146" i="1"/>
  <c r="AI146" i="1" s="1"/>
  <c r="Q145" i="1"/>
  <c r="P145" i="1"/>
  <c r="AI145" i="1" s="1"/>
  <c r="Q144" i="1"/>
  <c r="P144" i="1"/>
  <c r="AI144" i="1" s="1"/>
  <c r="Q143" i="1"/>
  <c r="P143" i="1"/>
  <c r="AH143" i="1" s="1"/>
  <c r="Q142" i="1"/>
  <c r="P142" i="1"/>
  <c r="AH142" i="1" s="1"/>
  <c r="Q141" i="1"/>
  <c r="P141" i="1"/>
  <c r="AI141" i="1" s="1"/>
  <c r="Q140" i="1"/>
  <c r="P140" i="1"/>
  <c r="AI140" i="1" s="1"/>
  <c r="Q139" i="1"/>
  <c r="P139" i="1"/>
  <c r="AI139" i="1" s="1"/>
  <c r="Q138" i="1"/>
  <c r="P138" i="1"/>
  <c r="AI138" i="1" s="1"/>
  <c r="Q137" i="1"/>
  <c r="P137" i="1"/>
  <c r="AH137" i="1" s="1"/>
  <c r="Q136" i="1"/>
  <c r="P136" i="1"/>
  <c r="AH136" i="1" s="1"/>
  <c r="Q135" i="1"/>
  <c r="P135" i="1"/>
  <c r="AI135" i="1" s="1"/>
  <c r="Q134" i="1"/>
  <c r="P134" i="1"/>
  <c r="AI134" i="1" s="1"/>
  <c r="Q133" i="1"/>
  <c r="P133" i="1"/>
  <c r="AI133" i="1" s="1"/>
  <c r="Q132" i="1"/>
  <c r="P132" i="1"/>
  <c r="AI132" i="1" s="1"/>
  <c r="Q131" i="1"/>
  <c r="P131" i="1"/>
  <c r="AH131" i="1" s="1"/>
  <c r="Q130" i="1"/>
  <c r="P130" i="1"/>
  <c r="AH130" i="1" s="1"/>
  <c r="Q129" i="1"/>
  <c r="P129" i="1"/>
  <c r="AI129" i="1" s="1"/>
  <c r="Q128" i="1"/>
  <c r="P128" i="1"/>
  <c r="AI128" i="1" s="1"/>
  <c r="Q127" i="1"/>
  <c r="P127" i="1"/>
  <c r="AI127" i="1" s="1"/>
  <c r="Q126" i="1"/>
  <c r="P126" i="1"/>
  <c r="AI126" i="1" s="1"/>
  <c r="Q125" i="1"/>
  <c r="P125" i="1"/>
  <c r="AH125" i="1" s="1"/>
  <c r="Q124" i="1"/>
  <c r="P124" i="1"/>
  <c r="AH124" i="1" s="1"/>
  <c r="Q123" i="1"/>
  <c r="P123" i="1"/>
  <c r="AI123" i="1" s="1"/>
  <c r="Q122" i="1"/>
  <c r="P122" i="1"/>
  <c r="AI122" i="1" s="1"/>
  <c r="Q121" i="1"/>
  <c r="P121" i="1"/>
  <c r="AI121" i="1" s="1"/>
  <c r="Q120" i="1"/>
  <c r="P120" i="1"/>
  <c r="AI120" i="1" s="1"/>
  <c r="Q119" i="1"/>
  <c r="P119" i="1"/>
  <c r="AH119" i="1" s="1"/>
  <c r="Q118" i="1"/>
  <c r="P118" i="1"/>
  <c r="AH118" i="1" s="1"/>
  <c r="Q117" i="1"/>
  <c r="P117" i="1"/>
  <c r="AI117" i="1" s="1"/>
  <c r="Q116" i="1"/>
  <c r="P116" i="1"/>
  <c r="AI116" i="1" s="1"/>
  <c r="Q115" i="1"/>
  <c r="P115" i="1"/>
  <c r="AI115" i="1" s="1"/>
  <c r="Q114" i="1"/>
  <c r="P114" i="1"/>
  <c r="AI114" i="1" s="1"/>
  <c r="Q113" i="1"/>
  <c r="P113" i="1"/>
  <c r="AH113" i="1" s="1"/>
  <c r="Q112" i="1"/>
  <c r="P112" i="1"/>
  <c r="AH112" i="1" s="1"/>
  <c r="Q111" i="1"/>
  <c r="P111" i="1"/>
  <c r="AI111" i="1" s="1"/>
  <c r="Q110" i="1"/>
  <c r="P110" i="1"/>
  <c r="AI110" i="1" s="1"/>
  <c r="Q109" i="1"/>
  <c r="P109" i="1"/>
  <c r="AI109" i="1" s="1"/>
  <c r="Q108" i="1"/>
  <c r="P108" i="1"/>
  <c r="AI108" i="1" s="1"/>
  <c r="Q107" i="1"/>
  <c r="P107" i="1"/>
  <c r="AH107" i="1" s="1"/>
  <c r="Q106" i="1"/>
  <c r="P106" i="1"/>
  <c r="AH106" i="1" s="1"/>
  <c r="Q105" i="1"/>
  <c r="P105" i="1"/>
  <c r="AI105" i="1" s="1"/>
  <c r="Q104" i="1"/>
  <c r="P104" i="1"/>
  <c r="AI104" i="1" s="1"/>
  <c r="Q103" i="1"/>
  <c r="P103" i="1"/>
  <c r="AI103" i="1" s="1"/>
  <c r="Q102" i="1"/>
  <c r="P102" i="1"/>
  <c r="AI102" i="1" s="1"/>
  <c r="Q101" i="1"/>
  <c r="P101" i="1"/>
  <c r="AH101" i="1" s="1"/>
  <c r="Q100" i="1"/>
  <c r="P100" i="1"/>
  <c r="AH100" i="1" s="1"/>
  <c r="Q99" i="1"/>
  <c r="P99" i="1"/>
  <c r="AI99" i="1" s="1"/>
  <c r="Q98" i="1"/>
  <c r="P98" i="1"/>
  <c r="AI98" i="1" s="1"/>
  <c r="Q97" i="1"/>
  <c r="P97" i="1"/>
  <c r="AI97" i="1" s="1"/>
  <c r="Q96" i="1"/>
  <c r="P96" i="1"/>
  <c r="AI96" i="1" s="1"/>
  <c r="Q95" i="1"/>
  <c r="P95" i="1"/>
  <c r="AH95" i="1" s="1"/>
  <c r="Q94" i="1"/>
  <c r="P94" i="1"/>
  <c r="AH94" i="1" s="1"/>
  <c r="Q93" i="1"/>
  <c r="P93" i="1"/>
  <c r="AI93" i="1" s="1"/>
  <c r="Q92" i="1"/>
  <c r="P92" i="1"/>
  <c r="AI92" i="1" s="1"/>
  <c r="Q91" i="1"/>
  <c r="P91" i="1"/>
  <c r="AI91" i="1" s="1"/>
  <c r="Q90" i="1"/>
  <c r="P90" i="1"/>
  <c r="AI90" i="1" s="1"/>
  <c r="Q89" i="1"/>
  <c r="P89" i="1"/>
  <c r="AH89" i="1" s="1"/>
  <c r="Q88" i="1"/>
  <c r="P88" i="1"/>
  <c r="AH88" i="1" s="1"/>
  <c r="Q87" i="1"/>
  <c r="P87" i="1"/>
  <c r="AI87" i="1" s="1"/>
  <c r="Q86" i="1"/>
  <c r="P86" i="1"/>
  <c r="AI86" i="1" s="1"/>
  <c r="Q85" i="1"/>
  <c r="P85" i="1"/>
  <c r="AI85" i="1" s="1"/>
  <c r="Q84" i="1"/>
  <c r="P84" i="1"/>
  <c r="AI84" i="1" s="1"/>
  <c r="Q83" i="1"/>
  <c r="P83" i="1"/>
  <c r="AH83" i="1" s="1"/>
  <c r="Q82" i="1"/>
  <c r="P82" i="1"/>
  <c r="AH82" i="1" s="1"/>
  <c r="Q81" i="1"/>
  <c r="P81" i="1"/>
  <c r="AI81" i="1" s="1"/>
  <c r="Q80" i="1"/>
  <c r="P80" i="1"/>
  <c r="AI80" i="1" s="1"/>
  <c r="Q79" i="1"/>
  <c r="P79" i="1"/>
  <c r="AI79" i="1" s="1"/>
  <c r="Q78" i="1"/>
  <c r="P78" i="1"/>
  <c r="AI78" i="1" s="1"/>
  <c r="Q77" i="1"/>
  <c r="P77" i="1"/>
  <c r="AH77" i="1" s="1"/>
  <c r="Q76" i="1"/>
  <c r="P76" i="1"/>
  <c r="AH76" i="1" s="1"/>
  <c r="Q75" i="1"/>
  <c r="P75" i="1"/>
  <c r="AI75" i="1" s="1"/>
  <c r="Q74" i="1"/>
  <c r="P74" i="1"/>
  <c r="AI74" i="1" s="1"/>
  <c r="Q73" i="1"/>
  <c r="P73" i="1"/>
  <c r="AI73" i="1" s="1"/>
  <c r="Q72" i="1"/>
  <c r="P72" i="1"/>
  <c r="AI72" i="1" s="1"/>
  <c r="Q71" i="1"/>
  <c r="P71" i="1"/>
  <c r="AH71" i="1" s="1"/>
  <c r="Q70" i="1"/>
  <c r="P70" i="1"/>
  <c r="AH70" i="1" s="1"/>
  <c r="Q69" i="1"/>
  <c r="P69" i="1"/>
  <c r="AI69" i="1" s="1"/>
  <c r="Q68" i="1"/>
  <c r="P68" i="1"/>
  <c r="AI68" i="1" s="1"/>
  <c r="Q67" i="1"/>
  <c r="P67" i="1"/>
  <c r="AI67" i="1" s="1"/>
  <c r="Q66" i="1"/>
  <c r="P66" i="1"/>
  <c r="AI66" i="1" s="1"/>
  <c r="Q65" i="1"/>
  <c r="P65" i="1"/>
  <c r="AH65" i="1" s="1"/>
  <c r="Q64" i="1"/>
  <c r="P64" i="1"/>
  <c r="AH64" i="1" s="1"/>
  <c r="Q63" i="1"/>
  <c r="P63" i="1"/>
  <c r="AI63" i="1" s="1"/>
  <c r="Q62" i="1"/>
  <c r="P62" i="1"/>
  <c r="AI62" i="1" s="1"/>
  <c r="Q61" i="1"/>
  <c r="P61" i="1"/>
  <c r="AI61" i="1" s="1"/>
  <c r="Q60" i="1"/>
  <c r="P60" i="1"/>
  <c r="AI60" i="1" s="1"/>
  <c r="Q59" i="1"/>
  <c r="P59" i="1"/>
  <c r="AH59" i="1" s="1"/>
  <c r="Q58" i="1"/>
  <c r="P58" i="1"/>
  <c r="AH58" i="1" s="1"/>
  <c r="Q57" i="1"/>
  <c r="P57" i="1"/>
  <c r="AI57" i="1" s="1"/>
  <c r="Q56" i="1"/>
  <c r="P56" i="1"/>
  <c r="AI56" i="1" s="1"/>
  <c r="Q55" i="1"/>
  <c r="P55" i="1"/>
  <c r="AI55" i="1" s="1"/>
  <c r="Q54" i="1"/>
  <c r="P54" i="1"/>
  <c r="AI54" i="1" s="1"/>
  <c r="Q53" i="1"/>
  <c r="P53" i="1"/>
  <c r="AH53" i="1" s="1"/>
  <c r="Q52" i="1"/>
  <c r="P52" i="1"/>
  <c r="AH52" i="1" s="1"/>
  <c r="Q51" i="1"/>
  <c r="P51" i="1"/>
  <c r="AI51" i="1" s="1"/>
  <c r="Q50" i="1"/>
  <c r="P50" i="1"/>
  <c r="AI50" i="1" s="1"/>
  <c r="Q49" i="1"/>
  <c r="P49" i="1"/>
  <c r="AI49" i="1" s="1"/>
  <c r="Q48" i="1"/>
  <c r="P48" i="1"/>
  <c r="AI48" i="1" s="1"/>
  <c r="Q47" i="1"/>
  <c r="P47" i="1"/>
  <c r="AH47" i="1" s="1"/>
  <c r="Q46" i="1"/>
  <c r="P46" i="1"/>
  <c r="AH46" i="1" s="1"/>
  <c r="Q45" i="1"/>
  <c r="P45" i="1"/>
  <c r="AI45" i="1" s="1"/>
  <c r="Q44" i="1"/>
  <c r="P44" i="1"/>
  <c r="AI44" i="1" s="1"/>
  <c r="Q43" i="1"/>
  <c r="P43" i="1"/>
  <c r="AI43" i="1" s="1"/>
  <c r="Q42" i="1"/>
  <c r="P42" i="1"/>
  <c r="AI42" i="1" s="1"/>
  <c r="Q41" i="1"/>
  <c r="P41" i="1"/>
  <c r="AH41" i="1" s="1"/>
  <c r="Q40" i="1"/>
  <c r="P40" i="1"/>
  <c r="AH40" i="1" s="1"/>
  <c r="Q39" i="1"/>
  <c r="P39" i="1"/>
  <c r="AI39" i="1" s="1"/>
  <c r="Q38" i="1"/>
  <c r="P38" i="1"/>
  <c r="AI38" i="1" s="1"/>
  <c r="Q37" i="1"/>
  <c r="P37" i="1"/>
  <c r="AI37" i="1" s="1"/>
  <c r="Q36" i="1"/>
  <c r="P36" i="1"/>
  <c r="AI36" i="1" s="1"/>
  <c r="Q35" i="1"/>
  <c r="P35" i="1"/>
  <c r="AH35" i="1" s="1"/>
  <c r="Q34" i="1"/>
  <c r="P34" i="1"/>
  <c r="AH34" i="1" s="1"/>
  <c r="Q33" i="1"/>
  <c r="P33" i="1"/>
  <c r="AI33" i="1" s="1"/>
  <c r="Q32" i="1"/>
  <c r="P32" i="1"/>
  <c r="AI32" i="1" s="1"/>
  <c r="Q31" i="1"/>
  <c r="P31" i="1"/>
  <c r="AI31" i="1" s="1"/>
  <c r="Q30" i="1"/>
  <c r="P30" i="1"/>
  <c r="AI30" i="1" s="1"/>
  <c r="Q29" i="1"/>
  <c r="P29" i="1"/>
  <c r="AH29" i="1" s="1"/>
  <c r="Q28" i="1"/>
  <c r="P28" i="1"/>
  <c r="AH28" i="1" s="1"/>
  <c r="Q27" i="1"/>
  <c r="P27" i="1"/>
  <c r="AI27" i="1" s="1"/>
  <c r="Q26" i="1"/>
  <c r="P26" i="1"/>
  <c r="AI26" i="1" s="1"/>
  <c r="Q25" i="1"/>
  <c r="P25" i="1"/>
  <c r="AI25" i="1" s="1"/>
  <c r="Q24" i="1"/>
  <c r="P24" i="1"/>
  <c r="AI24" i="1" s="1"/>
  <c r="Q23" i="1"/>
  <c r="P23" i="1"/>
  <c r="AH23" i="1" s="1"/>
  <c r="Q22" i="1"/>
  <c r="P22" i="1"/>
  <c r="AH22" i="1" s="1"/>
  <c r="Q21" i="1"/>
  <c r="P21" i="1"/>
  <c r="AI21" i="1" s="1"/>
  <c r="Q20" i="1"/>
  <c r="P20" i="1"/>
  <c r="AI20" i="1" s="1"/>
  <c r="Q19" i="1"/>
  <c r="P19" i="1"/>
  <c r="AI19" i="1" s="1"/>
  <c r="Q18" i="1"/>
  <c r="P18" i="1"/>
  <c r="AI18" i="1" s="1"/>
  <c r="Q17" i="1"/>
  <c r="P17" i="1"/>
  <c r="AH17" i="1" s="1"/>
  <c r="Q16" i="1"/>
  <c r="P16" i="1"/>
  <c r="AH16" i="1" s="1"/>
  <c r="Q15" i="1"/>
  <c r="P15" i="1"/>
  <c r="AI15" i="1" s="1"/>
  <c r="Q14" i="1"/>
  <c r="P14" i="1"/>
  <c r="AI14" i="1" s="1"/>
  <c r="Q13" i="1"/>
  <c r="P13" i="1"/>
  <c r="AI13" i="1" s="1"/>
  <c r="Q12" i="1"/>
  <c r="P12" i="1"/>
  <c r="AI12" i="1" s="1"/>
  <c r="Q11" i="1"/>
  <c r="P11" i="1"/>
  <c r="AH11" i="1" s="1"/>
  <c r="Q10" i="1"/>
  <c r="P10" i="1"/>
  <c r="AH10" i="1" s="1"/>
  <c r="Q9" i="1"/>
  <c r="P9" i="1"/>
  <c r="AI9" i="1" s="1"/>
  <c r="Q8" i="1"/>
  <c r="P8" i="1"/>
  <c r="AI8" i="1" s="1"/>
  <c r="Q7" i="1"/>
  <c r="P7" i="1"/>
  <c r="AI7" i="1" s="1"/>
  <c r="Q6" i="1"/>
  <c r="P6" i="1"/>
  <c r="Q5" i="1"/>
  <c r="P5" i="1"/>
  <c r="AH5" i="1" s="1"/>
  <c r="Q4" i="1"/>
  <c r="P4" i="1"/>
  <c r="AH4" i="1" s="1"/>
  <c r="Q3" i="1"/>
  <c r="P3" i="1"/>
  <c r="Q219" i="1"/>
  <c r="P219" i="1"/>
  <c r="AI219" i="1" s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2" i="1" l="1"/>
  <c r="AI131" i="1"/>
  <c r="AI191" i="1"/>
  <c r="AI203" i="1"/>
  <c r="AI59" i="1"/>
  <c r="AI71" i="1"/>
  <c r="AI143" i="1"/>
  <c r="AI215" i="1"/>
  <c r="AI5" i="1"/>
  <c r="AI77" i="1"/>
  <c r="AI149" i="1"/>
  <c r="AI11" i="1"/>
  <c r="AI83" i="1"/>
  <c r="AI155" i="1"/>
  <c r="AI17" i="1"/>
  <c r="AI89" i="1"/>
  <c r="AI161" i="1"/>
  <c r="AI23" i="1"/>
  <c r="AI95" i="1"/>
  <c r="AI167" i="1"/>
  <c r="C42" i="7"/>
  <c r="AI29" i="1"/>
  <c r="AI101" i="1"/>
  <c r="AI173" i="1"/>
  <c r="AI35" i="1"/>
  <c r="AI107" i="1"/>
  <c r="AI179" i="1"/>
  <c r="AI41" i="1"/>
  <c r="AI113" i="1"/>
  <c r="AI185" i="1"/>
  <c r="AI47" i="1"/>
  <c r="AI119" i="1"/>
  <c r="AI53" i="1"/>
  <c r="AI125" i="1"/>
  <c r="AI197" i="1"/>
  <c r="C38" i="7"/>
  <c r="AI65" i="1"/>
  <c r="AI137" i="1"/>
  <c r="AI209" i="1"/>
  <c r="AI4" i="1"/>
  <c r="AI10" i="1"/>
  <c r="AI16" i="1"/>
  <c r="AI22" i="1"/>
  <c r="AI28" i="1"/>
  <c r="AI34" i="1"/>
  <c r="AI40" i="1"/>
  <c r="AI46" i="1"/>
  <c r="AI52" i="1"/>
  <c r="AI58" i="1"/>
  <c r="AI64" i="1"/>
  <c r="AI70" i="1"/>
  <c r="AI76" i="1"/>
  <c r="AI82" i="1"/>
  <c r="AI88" i="1"/>
  <c r="AI94" i="1"/>
  <c r="AI100" i="1"/>
  <c r="AI106" i="1"/>
  <c r="AI112" i="1"/>
  <c r="AI118" i="1"/>
  <c r="AI124" i="1"/>
  <c r="AI130" i="1"/>
  <c r="AI136" i="1"/>
  <c r="AI142" i="1"/>
  <c r="AI148" i="1"/>
  <c r="AI154" i="1"/>
  <c r="AI160" i="1"/>
  <c r="AI166" i="1"/>
  <c r="AI172" i="1"/>
  <c r="AI178" i="1"/>
  <c r="AI184" i="1"/>
  <c r="AI190" i="1"/>
  <c r="AI196" i="1"/>
  <c r="AI202" i="1"/>
  <c r="AI208" i="1"/>
  <c r="AI214" i="1"/>
  <c r="E2" i="7"/>
  <c r="C39" i="7"/>
  <c r="F2" i="7"/>
  <c r="C40" i="7"/>
  <c r="AH6" i="1"/>
  <c r="AH12" i="1"/>
  <c r="AH18" i="1"/>
  <c r="AH24" i="1"/>
  <c r="AH30" i="1"/>
  <c r="AH36" i="1"/>
  <c r="AH42" i="1"/>
  <c r="AH48" i="1"/>
  <c r="AH54" i="1"/>
  <c r="AH60" i="1"/>
  <c r="AH66" i="1"/>
  <c r="AH72" i="1"/>
  <c r="AH78" i="1"/>
  <c r="AH84" i="1"/>
  <c r="AH90" i="1"/>
  <c r="AH96" i="1"/>
  <c r="AH102" i="1"/>
  <c r="AH108" i="1"/>
  <c r="AH114" i="1"/>
  <c r="AH120" i="1"/>
  <c r="AH126" i="1"/>
  <c r="AH132" i="1"/>
  <c r="AH138" i="1"/>
  <c r="AH144" i="1"/>
  <c r="AH150" i="1"/>
  <c r="AH156" i="1"/>
  <c r="AH162" i="1"/>
  <c r="AH168" i="1"/>
  <c r="AH174" i="1"/>
  <c r="AH180" i="1"/>
  <c r="AH186" i="1"/>
  <c r="AH192" i="1"/>
  <c r="AH198" i="1"/>
  <c r="AH204" i="1"/>
  <c r="AH210" i="1"/>
  <c r="AH216" i="1"/>
  <c r="H2" i="7"/>
  <c r="C43" i="7"/>
  <c r="G2" i="7"/>
  <c r="AI6" i="1"/>
  <c r="I2" i="7"/>
  <c r="C41" i="7"/>
  <c r="AH7" i="1"/>
  <c r="AH13" i="1"/>
  <c r="AH19" i="1"/>
  <c r="AH25" i="1"/>
  <c r="AH31" i="1"/>
  <c r="AH37" i="1"/>
  <c r="AH43" i="1"/>
  <c r="AH49" i="1"/>
  <c r="AH55" i="1"/>
  <c r="AH61" i="1"/>
  <c r="AH67" i="1"/>
  <c r="AH73" i="1"/>
  <c r="AH79" i="1"/>
  <c r="AH85" i="1"/>
  <c r="AH91" i="1"/>
  <c r="AH97" i="1"/>
  <c r="AH103" i="1"/>
  <c r="AH109" i="1"/>
  <c r="AH115" i="1"/>
  <c r="AH121" i="1"/>
  <c r="AH127" i="1"/>
  <c r="AH133" i="1"/>
  <c r="AH139" i="1"/>
  <c r="AH145" i="1"/>
  <c r="AH151" i="1"/>
  <c r="AH157" i="1"/>
  <c r="AH163" i="1"/>
  <c r="AH169" i="1"/>
  <c r="AH175" i="1"/>
  <c r="AH181" i="1"/>
  <c r="AH187" i="1"/>
  <c r="AH193" i="1"/>
  <c r="AH199" i="1"/>
  <c r="AH205" i="1"/>
  <c r="AH211" i="1"/>
  <c r="AH217" i="1"/>
  <c r="J2" i="7"/>
  <c r="K2" i="7"/>
  <c r="AH8" i="1"/>
  <c r="AH14" i="1"/>
  <c r="AH20" i="1"/>
  <c r="AH26" i="1"/>
  <c r="AH32" i="1"/>
  <c r="AH38" i="1"/>
  <c r="AH44" i="1"/>
  <c r="AH50" i="1"/>
  <c r="AH56" i="1"/>
  <c r="AH62" i="1"/>
  <c r="AH68" i="1"/>
  <c r="AH74" i="1"/>
  <c r="AH80" i="1"/>
  <c r="AH86" i="1"/>
  <c r="AH92" i="1"/>
  <c r="AH98" i="1"/>
  <c r="AH104" i="1"/>
  <c r="AH110" i="1"/>
  <c r="AH116" i="1"/>
  <c r="AH122" i="1"/>
  <c r="AH128" i="1"/>
  <c r="AH134" i="1"/>
  <c r="AH140" i="1"/>
  <c r="AH146" i="1"/>
  <c r="AH152" i="1"/>
  <c r="AH158" i="1"/>
  <c r="AH164" i="1"/>
  <c r="AH170" i="1"/>
  <c r="AH176" i="1"/>
  <c r="AH182" i="1"/>
  <c r="AH188" i="1"/>
  <c r="AH194" i="1"/>
  <c r="AH200" i="1"/>
  <c r="AH206" i="1"/>
  <c r="AH212" i="1"/>
  <c r="AH218" i="1"/>
  <c r="L2" i="7"/>
  <c r="M2" i="7"/>
  <c r="AH3" i="1"/>
  <c r="AH9" i="1"/>
  <c r="AH15" i="1"/>
  <c r="AH21" i="1"/>
  <c r="AH27" i="1"/>
  <c r="AH33" i="1"/>
  <c r="AH39" i="1"/>
  <c r="AH45" i="1"/>
  <c r="AH51" i="1"/>
  <c r="AH57" i="1"/>
  <c r="AH63" i="1"/>
  <c r="AH69" i="1"/>
  <c r="AH75" i="1"/>
  <c r="AH81" i="1"/>
  <c r="AH87" i="1"/>
  <c r="AH93" i="1"/>
  <c r="AH99" i="1"/>
  <c r="AH105" i="1"/>
  <c r="AH111" i="1"/>
  <c r="AH117" i="1"/>
  <c r="AH123" i="1"/>
  <c r="AH129" i="1"/>
  <c r="AH135" i="1"/>
  <c r="AH141" i="1"/>
  <c r="AH147" i="1"/>
  <c r="AH153" i="1"/>
  <c r="AH159" i="1"/>
  <c r="AH165" i="1"/>
  <c r="AH171" i="1"/>
  <c r="AH177" i="1"/>
  <c r="AH183" i="1"/>
  <c r="AH189" i="1"/>
  <c r="AH195" i="1"/>
  <c r="AH201" i="1"/>
  <c r="AH207" i="1"/>
  <c r="AH213" i="1"/>
  <c r="AH219" i="1"/>
  <c r="N2" i="7"/>
  <c r="C36" i="7"/>
  <c r="AI3" i="1"/>
  <c r="O2" i="7"/>
  <c r="C37" i="7"/>
  <c r="D2" i="7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O30" i="7" l="1" a="1"/>
  <c r="O30" i="7" s="1"/>
  <c r="O32" i="7" a="1"/>
  <c r="O32" i="7" s="1"/>
  <c r="O31" i="7" a="1"/>
  <c r="O31" i="7" s="1"/>
  <c r="O29" i="7" a="1"/>
  <c r="O29" i="7" s="1"/>
  <c r="O33" i="7" a="1"/>
  <c r="O33" i="7" s="1"/>
  <c r="O34" i="7" a="1"/>
  <c r="O34" i="7" s="1"/>
  <c r="O28" i="7" a="1"/>
  <c r="O28" i="7" s="1"/>
  <c r="O26" i="7" a="1"/>
  <c r="O26" i="7" s="1"/>
  <c r="O27" i="7" a="1"/>
  <c r="O27" i="7" s="1"/>
  <c r="N30" i="7" a="1"/>
  <c r="N30" i="7" s="1"/>
  <c r="N32" i="7" a="1"/>
  <c r="N32" i="7" s="1"/>
  <c r="N31" i="7" a="1"/>
  <c r="N31" i="7" s="1"/>
  <c r="N29" i="7" a="1"/>
  <c r="N29" i="7" s="1"/>
  <c r="N33" i="7" a="1"/>
  <c r="N33" i="7" s="1"/>
  <c r="N34" i="7" a="1"/>
  <c r="N34" i="7" s="1"/>
  <c r="N28" i="7" a="1"/>
  <c r="N28" i="7" s="1"/>
  <c r="N26" i="7" a="1"/>
  <c r="N26" i="7" s="1"/>
  <c r="N27" i="7" a="1"/>
  <c r="N27" i="7" s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L61" i="9"/>
  <c r="AK61" i="9"/>
  <c r="AL60" i="9"/>
  <c r="AK60" i="9"/>
  <c r="AL59" i="9"/>
  <c r="AK59" i="9"/>
  <c r="AL58" i="9"/>
  <c r="AK58" i="9"/>
  <c r="AL57" i="9"/>
  <c r="AK57" i="9"/>
  <c r="AL56" i="9"/>
  <c r="AK56" i="9"/>
  <c r="AL55" i="9"/>
  <c r="AK55" i="9"/>
  <c r="AL54" i="9"/>
  <c r="AK54" i="9"/>
  <c r="AL52" i="9"/>
  <c r="AK52" i="9"/>
  <c r="AL51" i="9"/>
  <c r="AK51" i="9"/>
  <c r="AL50" i="9"/>
  <c r="AK50" i="9"/>
  <c r="AL49" i="9"/>
  <c r="AK49" i="9"/>
  <c r="AL48" i="9"/>
  <c r="AK48" i="9"/>
  <c r="AL47" i="9"/>
  <c r="AK47" i="9"/>
  <c r="AL46" i="9"/>
  <c r="AK46" i="9"/>
  <c r="AL45" i="9"/>
  <c r="AK45" i="9"/>
  <c r="AL43" i="9"/>
  <c r="AK43" i="9"/>
  <c r="AL42" i="9"/>
  <c r="AK42" i="9"/>
  <c r="AL41" i="9"/>
  <c r="AK41" i="9"/>
  <c r="AL40" i="9"/>
  <c r="AK40" i="9"/>
  <c r="AL39" i="9"/>
  <c r="AK39" i="9"/>
  <c r="AL38" i="9"/>
  <c r="AK38" i="9"/>
  <c r="AL37" i="9"/>
  <c r="AK37" i="9"/>
  <c r="AL36" i="9"/>
  <c r="AK36" i="9"/>
  <c r="AK34" i="9"/>
  <c r="AK33" i="9"/>
  <c r="AK32" i="9"/>
  <c r="AK31" i="9"/>
  <c r="AK30" i="9"/>
  <c r="AK29" i="9"/>
  <c r="AK28" i="9"/>
  <c r="AK27" i="9"/>
  <c r="AK26" i="9"/>
  <c r="AL25" i="9"/>
  <c r="AK25" i="9"/>
  <c r="AL24" i="9"/>
  <c r="AK24" i="9"/>
  <c r="AL23" i="9"/>
  <c r="AK23" i="9"/>
  <c r="AL22" i="9"/>
  <c r="AK22" i="9"/>
  <c r="AL21" i="9"/>
  <c r="AK21" i="9"/>
  <c r="AK19" i="9"/>
  <c r="AK18" i="9"/>
  <c r="AK17" i="9"/>
  <c r="AK16" i="9"/>
  <c r="AK15" i="9"/>
  <c r="AK14" i="9"/>
  <c r="AK13" i="9"/>
  <c r="AK12" i="9"/>
  <c r="AK11" i="9"/>
  <c r="AL8" i="9"/>
  <c r="AK8" i="9"/>
  <c r="AL7" i="9"/>
  <c r="AK7" i="9"/>
  <c r="AL6" i="9"/>
  <c r="AK6" i="9"/>
  <c r="AL5" i="9"/>
  <c r="AK5" i="9"/>
  <c r="AL4" i="9"/>
  <c r="AK4" i="9"/>
  <c r="AL2" i="9"/>
  <c r="AW1" i="9"/>
  <c r="AV1" i="9"/>
  <c r="AU1" i="9"/>
  <c r="AT1" i="9"/>
  <c r="AS1" i="9"/>
  <c r="AR1" i="9"/>
  <c r="AQ1" i="9"/>
  <c r="AP1" i="9"/>
  <c r="AO1" i="9"/>
  <c r="AN1" i="9"/>
  <c r="AM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G2" i="9"/>
  <c r="F2" i="9"/>
  <c r="E2" i="9"/>
  <c r="D2" i="9"/>
  <c r="H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K3" i="9" l="1"/>
  <c r="A5" i="8"/>
  <c r="B25" i="7" s="1"/>
  <c r="A4" i="8"/>
  <c r="B24" i="7" s="1"/>
  <c r="A3" i="8"/>
  <c r="B23" i="7" s="1"/>
  <c r="A2" i="8"/>
  <c r="B22" i="7" s="1"/>
  <c r="A1" i="8"/>
  <c r="B21" i="7" s="1"/>
  <c r="AL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L14" i="9"/>
  <c r="C3" i="8"/>
  <c r="AL15" i="9"/>
  <c r="AL30" i="9"/>
  <c r="AL31" i="9"/>
  <c r="AL16" i="9"/>
  <c r="AL33" i="9"/>
  <c r="AL18" i="9"/>
  <c r="AL34" i="9"/>
  <c r="AL19" i="9"/>
  <c r="AL17" i="9"/>
  <c r="AL32" i="9"/>
  <c r="AL26" i="9"/>
  <c r="AL11" i="9"/>
  <c r="AL12" i="9"/>
  <c r="AL27" i="9"/>
  <c r="AL28" i="9"/>
  <c r="AL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M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L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W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T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P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T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W37" i="9" s="1"/>
  <c r="AG49" i="1"/>
  <c r="Y130" i="1"/>
  <c r="AB124" i="1"/>
  <c r="X95" i="1"/>
  <c r="AD92" i="1"/>
  <c r="AE49" i="1"/>
  <c r="AB39" i="1"/>
  <c r="AC23" i="1"/>
  <c r="AW2" i="9"/>
  <c r="W77" i="1"/>
  <c r="Y48" i="1"/>
  <c r="AA31" i="1"/>
  <c r="H45" i="7"/>
  <c r="AR45" i="9" s="1"/>
  <c r="AG86" i="1"/>
  <c r="AA103" i="1"/>
  <c r="W71" i="1"/>
  <c r="AE51" i="1"/>
  <c r="W29" i="1"/>
  <c r="K38" i="7"/>
  <c r="AU38" i="9" s="1"/>
  <c r="D43" i="7"/>
  <c r="AN43" i="9" s="1"/>
  <c r="Z103" i="1"/>
  <c r="X96" i="1"/>
  <c r="AB86" i="1"/>
  <c r="AD75" i="1"/>
  <c r="AD51" i="1"/>
  <c r="X48" i="1"/>
  <c r="AF46" i="1"/>
  <c r="AB38" i="1"/>
  <c r="Z31" i="1"/>
  <c r="L38" i="7"/>
  <c r="AV38" i="9" s="1"/>
  <c r="H42" i="7"/>
  <c r="AR42" i="9" s="1"/>
  <c r="L43" i="7"/>
  <c r="AV43" i="9" s="1"/>
  <c r="AM36" i="9"/>
  <c r="J39" i="7"/>
  <c r="AT39" i="9" s="1"/>
  <c r="AM40" i="9"/>
  <c r="AG21" i="1"/>
  <c r="AG77" i="1"/>
  <c r="Y96" i="1"/>
  <c r="AC86" i="1"/>
  <c r="AE75" i="1"/>
  <c r="AC38" i="1"/>
  <c r="J43" i="7"/>
  <c r="AT43" i="9" s="1"/>
  <c r="H36" i="7"/>
  <c r="AR36" i="9" s="1"/>
  <c r="G48" i="7"/>
  <c r="AQ48" i="9" s="1"/>
  <c r="AG48" i="1"/>
  <c r="Y103" i="1"/>
  <c r="W96" i="1"/>
  <c r="AA86" i="1"/>
  <c r="AC75" i="1"/>
  <c r="AC51" i="1"/>
  <c r="W48" i="1"/>
  <c r="AE46" i="1"/>
  <c r="AA38" i="1"/>
  <c r="Y31" i="1"/>
  <c r="M38" i="7"/>
  <c r="AW38" i="9" s="1"/>
  <c r="J42" i="7"/>
  <c r="AT42" i="9" s="1"/>
  <c r="I43" i="7"/>
  <c r="AS43" i="9" s="1"/>
  <c r="AO2" i="9"/>
  <c r="F36" i="7"/>
  <c r="AP36" i="9" s="1"/>
  <c r="G42" i="7"/>
  <c r="AQ42" i="9" s="1"/>
  <c r="AS2" i="9"/>
  <c r="AG71" i="1"/>
  <c r="AF71" i="1"/>
  <c r="L37" i="7"/>
  <c r="AV37" i="9" s="1"/>
  <c r="Z86" i="1"/>
  <c r="AB75" i="1"/>
  <c r="Z38" i="1"/>
  <c r="G39" i="7"/>
  <c r="AQ39" i="9" s="1"/>
  <c r="AE125" i="1"/>
  <c r="W103" i="1"/>
  <c r="Y86" i="1"/>
  <c r="AE77" i="1"/>
  <c r="AA75" i="1"/>
  <c r="AE71" i="1"/>
  <c r="AA51" i="1"/>
  <c r="AC46" i="1"/>
  <c r="Y38" i="1"/>
  <c r="W31" i="1"/>
  <c r="AE29" i="1"/>
  <c r="AM38" i="9"/>
  <c r="J41" i="7"/>
  <c r="AT41" i="9" s="1"/>
  <c r="K49" i="7"/>
  <c r="AU49" i="9" s="1"/>
  <c r="M39" i="7"/>
  <c r="AW39" i="9" s="1"/>
  <c r="E40" i="7"/>
  <c r="AO40" i="9" s="1"/>
  <c r="L42" i="7"/>
  <c r="AV42" i="9" s="1"/>
  <c r="AM43" i="9"/>
  <c r="J36" i="7"/>
  <c r="AT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N38" i="9" s="1"/>
  <c r="H40" i="7"/>
  <c r="AR40" i="9" s="1"/>
  <c r="E43" i="7"/>
  <c r="AO43" i="9" s="1"/>
  <c r="I36" i="7"/>
  <c r="AS36" i="9" s="1"/>
  <c r="L40" i="7"/>
  <c r="AV40" i="9" s="1"/>
  <c r="AV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O38" i="9" s="1"/>
  <c r="F49" i="7"/>
  <c r="AP49" i="9" s="1"/>
  <c r="H41" i="7"/>
  <c r="AR41" i="9" s="1"/>
  <c r="AP2" i="9"/>
  <c r="I39" i="7"/>
  <c r="AS39" i="9" s="1"/>
  <c r="F42" i="7"/>
  <c r="AP42" i="9" s="1"/>
  <c r="AG46" i="1"/>
  <c r="AG79" i="1"/>
  <c r="AF125" i="1"/>
  <c r="AD46" i="1"/>
  <c r="X31" i="1"/>
  <c r="G41" i="7"/>
  <c r="AQ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P38" i="9" s="1"/>
  <c r="M41" i="7"/>
  <c r="AW41" i="9" s="1"/>
  <c r="M43" i="7"/>
  <c r="AW43" i="9" s="1"/>
  <c r="E41" i="7"/>
  <c r="AO41" i="9" s="1"/>
  <c r="G37" i="7"/>
  <c r="AQ37" i="9" s="1"/>
  <c r="I40" i="7"/>
  <c r="AS40" i="9" s="1"/>
  <c r="AA77" i="1"/>
  <c r="W75" i="1"/>
  <c r="AA71" i="1"/>
  <c r="W51" i="1"/>
  <c r="Y46" i="1"/>
  <c r="AE31" i="1"/>
  <c r="AA29" i="1"/>
  <c r="G38" i="7"/>
  <c r="AQ38" i="9" s="1"/>
  <c r="I42" i="7"/>
  <c r="AS42" i="9" s="1"/>
  <c r="K39" i="7"/>
  <c r="AU39" i="9" s="1"/>
  <c r="AM41" i="9"/>
  <c r="F39" i="7"/>
  <c r="AP39" i="9" s="1"/>
  <c r="AG96" i="1"/>
  <c r="M42" i="7"/>
  <c r="AW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R38" i="9" s="1"/>
  <c r="F43" i="7"/>
  <c r="AP43" i="9" s="1"/>
  <c r="M40" i="7"/>
  <c r="AW40" i="9" s="1"/>
  <c r="H43" i="7"/>
  <c r="AR43" i="9" s="1"/>
  <c r="K42" i="7"/>
  <c r="AU42" i="9" s="1"/>
  <c r="D37" i="7"/>
  <c r="AN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S38" i="9" s="1"/>
  <c r="D42" i="7"/>
  <c r="AN42" i="9" s="1"/>
  <c r="F47" i="7"/>
  <c r="AP47" i="9" s="1"/>
  <c r="F41" i="7"/>
  <c r="AP41" i="9" s="1"/>
  <c r="J47" i="7"/>
  <c r="AT47" i="9" s="1"/>
  <c r="K40" i="7"/>
  <c r="AU40" i="9" s="1"/>
  <c r="AU2" i="9"/>
  <c r="AG57" i="1"/>
  <c r="AG31" i="1"/>
  <c r="AG125" i="1"/>
  <c r="G43" i="7"/>
  <c r="AQ43" i="9" s="1"/>
  <c r="H37" i="7"/>
  <c r="AR37" i="9" s="1"/>
  <c r="K36" i="7"/>
  <c r="AU36" i="9" s="1"/>
  <c r="E37" i="7"/>
  <c r="AO37" i="9" s="1"/>
  <c r="K41" i="7"/>
  <c r="AU41" i="9" s="1"/>
  <c r="L39" i="7"/>
  <c r="AV39" i="9" s="1"/>
  <c r="I37" i="7"/>
  <c r="AS37" i="9" s="1"/>
  <c r="AT2" i="9"/>
  <c r="H39" i="7"/>
  <c r="AR39" i="9" s="1"/>
  <c r="L41" i="7"/>
  <c r="AV41" i="9" s="1"/>
  <c r="G36" i="7"/>
  <c r="AQ36" i="9" s="1"/>
  <c r="F37" i="7"/>
  <c r="AP37" i="9" s="1"/>
  <c r="F48" i="7"/>
  <c r="AP48" i="9" s="1"/>
  <c r="F40" i="7"/>
  <c r="AP40" i="9" s="1"/>
  <c r="AN2" i="9"/>
  <c r="D36" i="7"/>
  <c r="AN36" i="9" s="1"/>
  <c r="L36" i="7"/>
  <c r="AV36" i="9" s="1"/>
  <c r="D41" i="7"/>
  <c r="AN41" i="9" s="1"/>
  <c r="E36" i="7"/>
  <c r="AO36" i="9" s="1"/>
  <c r="J40" i="7"/>
  <c r="AT40" i="9" s="1"/>
  <c r="AM42" i="9"/>
  <c r="AM37" i="9"/>
  <c r="D40" i="7"/>
  <c r="AN40" i="9" s="1"/>
  <c r="AM39" i="9"/>
  <c r="K37" i="7"/>
  <c r="AU37" i="9" s="1"/>
  <c r="I41" i="7"/>
  <c r="AS41" i="9" s="1"/>
  <c r="E42" i="7"/>
  <c r="AO42" i="9" s="1"/>
  <c r="AR2" i="9"/>
  <c r="G40" i="7"/>
  <c r="AQ40" i="9" s="1"/>
  <c r="AQ2" i="9"/>
  <c r="E39" i="7"/>
  <c r="AO39" i="9" s="1"/>
  <c r="K43" i="7"/>
  <c r="AU43" i="9" s="1"/>
  <c r="D39" i="7"/>
  <c r="AN39" i="9" s="1"/>
  <c r="M48" i="7"/>
  <c r="AW48" i="9" s="1"/>
  <c r="J1" i="1"/>
  <c r="I1" i="1"/>
  <c r="H1" i="1"/>
  <c r="D1" i="1"/>
  <c r="C1" i="1"/>
  <c r="N11" i="7" l="1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M30" i="7" a="1"/>
  <c r="M30" i="7" s="1"/>
  <c r="M32" i="7" a="1"/>
  <c r="M32" i="7" s="1"/>
  <c r="AW32" i="9" s="1"/>
  <c r="M31" i="7" a="1"/>
  <c r="M31" i="7" s="1"/>
  <c r="AW31" i="9" s="1"/>
  <c r="M29" i="7" a="1"/>
  <c r="M29" i="7" s="1"/>
  <c r="M33" i="7" a="1"/>
  <c r="M33" i="7" s="1"/>
  <c r="AW33" i="9" s="1"/>
  <c r="M34" i="7" a="1"/>
  <c r="M34" i="7" s="1"/>
  <c r="M19" i="7" a="1"/>
  <c r="M19" i="7" s="1"/>
  <c r="M28" i="7" a="1"/>
  <c r="M28" i="7" s="1"/>
  <c r="M16" i="7" a="1"/>
  <c r="M16" i="7" s="1"/>
  <c r="M27" i="7" a="1"/>
  <c r="M27" i="7" s="1"/>
  <c r="M26" i="7" a="1"/>
  <c r="M26" i="7" s="1"/>
  <c r="F34" i="7" a="1"/>
  <c r="F34" i="7" s="1"/>
  <c r="F29" i="7" a="1"/>
  <c r="F29" i="7" s="1"/>
  <c r="F27" i="7" a="1"/>
  <c r="F27" i="7" s="1"/>
  <c r="F26" i="7" a="1"/>
  <c r="F26" i="7" s="1"/>
  <c r="F28" i="7" a="1"/>
  <c r="F28" i="7" s="1"/>
  <c r="F3" i="7" a="1"/>
  <c r="F3" i="7" s="1"/>
  <c r="F17" i="7" s="1" a="1"/>
  <c r="F17" i="7" s="1"/>
  <c r="F31" i="7" a="1"/>
  <c r="F31" i="7" s="1"/>
  <c r="F33" i="7" a="1"/>
  <c r="F33" i="7" s="1"/>
  <c r="AP33" i="9" s="1"/>
  <c r="F32" i="7" a="1"/>
  <c r="F32" i="7" s="1"/>
  <c r="F30" i="7" a="1"/>
  <c r="F30" i="7" s="1"/>
  <c r="I28" i="7" a="1"/>
  <c r="I28" i="7" s="1"/>
  <c r="I27" i="7" a="1"/>
  <c r="I27" i="7" s="1"/>
  <c r="I26" i="7" a="1"/>
  <c r="I26" i="7" s="1"/>
  <c r="I3" i="7" a="1"/>
  <c r="I3" i="7" s="1"/>
  <c r="I12" i="7" s="1" a="1"/>
  <c r="I12" i="7" s="1"/>
  <c r="I31" i="7" a="1"/>
  <c r="I31" i="7" s="1"/>
  <c r="AS31" i="9" s="1"/>
  <c r="I33" i="7" a="1"/>
  <c r="I33" i="7" s="1"/>
  <c r="AS33" i="9" s="1"/>
  <c r="I32" i="7" a="1"/>
  <c r="I32" i="7" s="1"/>
  <c r="I30" i="7" a="1"/>
  <c r="I30" i="7" s="1"/>
  <c r="I29" i="7" a="1"/>
  <c r="I29" i="7" s="1"/>
  <c r="I34" i="7" a="1"/>
  <c r="I34" i="7" s="1"/>
  <c r="AS34" i="9" s="1"/>
  <c r="J27" i="7" a="1"/>
  <c r="J27" i="7" s="1"/>
  <c r="J26" i="7" a="1"/>
  <c r="J26" i="7" s="1"/>
  <c r="J3" i="7" a="1"/>
  <c r="J3" i="7" s="1"/>
  <c r="J17" i="7" s="1" a="1"/>
  <c r="J17" i="7" s="1"/>
  <c r="J31" i="7" a="1"/>
  <c r="J31" i="7" s="1"/>
  <c r="J33" i="7" a="1"/>
  <c r="J33" i="7" s="1"/>
  <c r="AT33" i="9" s="1"/>
  <c r="J32" i="7" a="1"/>
  <c r="J32" i="7" s="1"/>
  <c r="J30" i="7" a="1"/>
  <c r="J30" i="7" s="1"/>
  <c r="AT30" i="9" s="1"/>
  <c r="J29" i="7" a="1"/>
  <c r="J29" i="7" s="1"/>
  <c r="AT29" i="9" s="1"/>
  <c r="J34" i="7" a="1"/>
  <c r="J34" i="7" s="1"/>
  <c r="J28" i="7" a="1"/>
  <c r="J28" i="7" s="1"/>
  <c r="L3" i="7" a="1"/>
  <c r="L3" i="7" s="1"/>
  <c r="L15" i="7" s="1" a="1"/>
  <c r="L15" i="7" s="1"/>
  <c r="L26" i="7" a="1"/>
  <c r="L26" i="7" s="1"/>
  <c r="L30" i="7" a="1"/>
  <c r="L30" i="7" s="1"/>
  <c r="L32" i="7" a="1"/>
  <c r="L32" i="7" s="1"/>
  <c r="L31" i="7" a="1"/>
  <c r="L31" i="7" s="1"/>
  <c r="AV31" i="9" s="1"/>
  <c r="L33" i="7" a="1"/>
  <c r="L33" i="7" s="1"/>
  <c r="L29" i="7" a="1"/>
  <c r="L29" i="7" s="1"/>
  <c r="AV29" i="9" s="1"/>
  <c r="L34" i="7" a="1"/>
  <c r="L34" i="7" s="1"/>
  <c r="AV34" i="9" s="1"/>
  <c r="L28" i="7" a="1"/>
  <c r="L28" i="7" s="1"/>
  <c r="AV28" i="9" s="1"/>
  <c r="L27" i="7" a="1"/>
  <c r="L27" i="7" s="1"/>
  <c r="E33" i="7" a="1"/>
  <c r="E33" i="7" s="1"/>
  <c r="AO33" i="9" s="1"/>
  <c r="E32" i="7" a="1"/>
  <c r="E32" i="7" s="1"/>
  <c r="E30" i="7" a="1"/>
  <c r="E30" i="7" s="1"/>
  <c r="E34" i="7" a="1"/>
  <c r="E34" i="7" s="1"/>
  <c r="AO34" i="9" s="1"/>
  <c r="E29" i="7" a="1"/>
  <c r="E29" i="7" s="1"/>
  <c r="E3" i="7" a="1"/>
  <c r="E3" i="7" s="1"/>
  <c r="E15" i="7" s="1" a="1"/>
  <c r="E15" i="7" s="1"/>
  <c r="E27" i="7" a="1"/>
  <c r="E27" i="7" s="1"/>
  <c r="E26" i="7" a="1"/>
  <c r="E26" i="7" s="1"/>
  <c r="E28" i="7" a="1"/>
  <c r="E28" i="7" s="1"/>
  <c r="AO28" i="9" s="1"/>
  <c r="E31" i="7" a="1"/>
  <c r="E31" i="7" s="1"/>
  <c r="K28" i="7" a="1"/>
  <c r="K28" i="7" s="1"/>
  <c r="AU28" i="9" s="1"/>
  <c r="K3" i="7" a="1"/>
  <c r="K3" i="7" s="1"/>
  <c r="K11" i="7" s="1" a="1"/>
  <c r="K11" i="7" s="1"/>
  <c r="K32" i="7" a="1"/>
  <c r="K32" i="7" s="1"/>
  <c r="K31" i="7" a="1"/>
  <c r="K31" i="7" s="1"/>
  <c r="K30" i="7" a="1"/>
  <c r="K30" i="7" s="1"/>
  <c r="K33" i="7" a="1"/>
  <c r="K33" i="7" s="1"/>
  <c r="AU33" i="9" s="1"/>
  <c r="K29" i="7" a="1"/>
  <c r="K29" i="7" s="1"/>
  <c r="K34" i="7" a="1"/>
  <c r="K34" i="7" s="1"/>
  <c r="K26" i="7" a="1"/>
  <c r="K26" i="7" s="1"/>
  <c r="K27" i="7" a="1"/>
  <c r="K27" i="7" s="1"/>
  <c r="D25" i="7" a="1"/>
  <c r="D25" i="7" s="1"/>
  <c r="D31" i="7" a="1"/>
  <c r="D31" i="7" s="1"/>
  <c r="D29" i="7" a="1"/>
  <c r="D29" i="7" s="1"/>
  <c r="AN29" i="9" s="1"/>
  <c r="D26" i="7" a="1"/>
  <c r="D26" i="7" s="1"/>
  <c r="D32" i="7" a="1"/>
  <c r="D32" i="7" s="1"/>
  <c r="D27" i="7" a="1"/>
  <c r="D27" i="7" s="1"/>
  <c r="D33" i="7" a="1"/>
  <c r="D33" i="7" s="1"/>
  <c r="AN33" i="9" s="1"/>
  <c r="D28" i="7" a="1"/>
  <c r="D28" i="7" s="1"/>
  <c r="AN28" i="9" s="1"/>
  <c r="D34" i="7" a="1"/>
  <c r="D34" i="7" s="1"/>
  <c r="D24" i="7" a="1"/>
  <c r="D24" i="7" s="1"/>
  <c r="D30" i="7" a="1"/>
  <c r="D30" i="7" s="1"/>
  <c r="AN30" i="9" s="1"/>
  <c r="D3" i="7" a="1"/>
  <c r="D3" i="7" s="1"/>
  <c r="H28" i="7" a="1"/>
  <c r="H28" i="7" s="1"/>
  <c r="AR28" i="9" s="1"/>
  <c r="H27" i="7" a="1"/>
  <c r="H27" i="7" s="1"/>
  <c r="H26" i="7" a="1"/>
  <c r="H26" i="7" s="1"/>
  <c r="H30" i="7" a="1"/>
  <c r="H30" i="7" s="1"/>
  <c r="AR30" i="9" s="1"/>
  <c r="H29" i="7" a="1"/>
  <c r="H29" i="7" s="1"/>
  <c r="H3" i="7" a="1"/>
  <c r="H3" i="7" s="1"/>
  <c r="H17" i="7" s="1" a="1"/>
  <c r="H17" i="7" s="1"/>
  <c r="H33" i="7" a="1"/>
  <c r="H33" i="7" s="1"/>
  <c r="AR33" i="9" s="1"/>
  <c r="H31" i="7" a="1"/>
  <c r="H31" i="7" s="1"/>
  <c r="AR31" i="9" s="1"/>
  <c r="H34" i="7" a="1"/>
  <c r="H34" i="7" s="1"/>
  <c r="AR34" i="9" s="1"/>
  <c r="H32" i="7" a="1"/>
  <c r="H32" i="7" s="1"/>
  <c r="C31" i="7" a="1"/>
  <c r="C31" i="7" s="1"/>
  <c r="AM31" i="9" s="1"/>
  <c r="C25" i="7" a="1"/>
  <c r="C25" i="7" s="1"/>
  <c r="C30" i="7" a="1"/>
  <c r="C30" i="7" s="1"/>
  <c r="C24" i="7" a="1"/>
  <c r="C24" i="7" s="1"/>
  <c r="C29" i="7" a="1"/>
  <c r="C29" i="7" s="1"/>
  <c r="AM29" i="9" s="1"/>
  <c r="C34" i="7" a="1"/>
  <c r="C34" i="7" s="1"/>
  <c r="AM34" i="9" s="1"/>
  <c r="C23" i="7" a="1"/>
  <c r="C23" i="7" s="1"/>
  <c r="C28" i="7" a="1"/>
  <c r="C28" i="7" s="1"/>
  <c r="C27" i="7" a="1"/>
  <c r="C27" i="7" s="1"/>
  <c r="C26" i="7" a="1"/>
  <c r="C26" i="7" s="1"/>
  <c r="C22" i="7" a="1"/>
  <c r="C22" i="7" s="1"/>
  <c r="C33" i="7" a="1"/>
  <c r="C33" i="7" s="1"/>
  <c r="C32" i="7" a="1"/>
  <c r="C32" i="7" s="1"/>
  <c r="AM32" i="9" s="1"/>
  <c r="G28" i="7" a="1"/>
  <c r="G28" i="7" s="1"/>
  <c r="G27" i="7" a="1"/>
  <c r="G27" i="7" s="1"/>
  <c r="G26" i="7" a="1"/>
  <c r="G26" i="7" s="1"/>
  <c r="G31" i="7" a="1"/>
  <c r="G31" i="7" s="1"/>
  <c r="AQ31" i="9" s="1"/>
  <c r="G3" i="7" a="1"/>
  <c r="G3" i="7" s="1"/>
  <c r="G16" i="7" s="1" a="1"/>
  <c r="G16" i="7" s="1"/>
  <c r="G33" i="7" a="1"/>
  <c r="G33" i="7" s="1"/>
  <c r="G32" i="7" a="1"/>
  <c r="G32" i="7" s="1"/>
  <c r="AQ32" i="9" s="1"/>
  <c r="G30" i="7" a="1"/>
  <c r="G30" i="7" s="1"/>
  <c r="G29" i="7" a="1"/>
  <c r="G29" i="7" s="1"/>
  <c r="G34" i="7" a="1"/>
  <c r="G34" i="7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Q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V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S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R46" i="9" s="1"/>
  <c r="H50" i="7"/>
  <c r="AR50" i="9" s="1"/>
  <c r="AA4" i="8"/>
  <c r="L51" i="7"/>
  <c r="AV51" i="9" s="1"/>
  <c r="DM4" i="8"/>
  <c r="BC91" i="1"/>
  <c r="AZ6" i="1"/>
  <c r="CM5" i="8"/>
  <c r="L47" i="7"/>
  <c r="AV47" i="9" s="1"/>
  <c r="DW4" i="8"/>
  <c r="AX59" i="1"/>
  <c r="D45" i="7"/>
  <c r="AN45" i="9" s="1"/>
  <c r="DJ2" i="8"/>
  <c r="D50" i="7"/>
  <c r="AN50" i="9" s="1"/>
  <c r="BB41" i="1"/>
  <c r="H49" i="7"/>
  <c r="AR49" i="9" s="1"/>
  <c r="AZ57" i="1"/>
  <c r="CW2" i="8"/>
  <c r="AY25" i="1"/>
  <c r="DB5" i="8"/>
  <c r="AY23" i="1"/>
  <c r="BC48" i="1"/>
  <c r="F50" i="7"/>
  <c r="AP50" i="9" s="1"/>
  <c r="AX34" i="1"/>
  <c r="BI4" i="8"/>
  <c r="AX4" i="8"/>
  <c r="CS2" i="8"/>
  <c r="AX58" i="1"/>
  <c r="AP4" i="8"/>
  <c r="G45" i="7"/>
  <c r="AQ45" i="9" s="1"/>
  <c r="F45" i="7"/>
  <c r="AP45" i="9" s="1"/>
  <c r="I49" i="7"/>
  <c r="AS49" i="9" s="1"/>
  <c r="F52" i="7"/>
  <c r="AP52" i="9" s="1"/>
  <c r="CP2" i="8"/>
  <c r="AW85" i="1"/>
  <c r="AZ118" i="1"/>
  <c r="G47" i="7"/>
  <c r="AQ47" i="9" s="1"/>
  <c r="G51" i="7"/>
  <c r="AQ51" i="9" s="1"/>
  <c r="AV79" i="1"/>
  <c r="F46" i="7"/>
  <c r="AP46" i="9" s="1"/>
  <c r="S4" i="8"/>
  <c r="BO4" i="8"/>
  <c r="L46" i="7"/>
  <c r="AV46" i="9" s="1"/>
  <c r="H47" i="7"/>
  <c r="AR47" i="9" s="1"/>
  <c r="K45" i="7"/>
  <c r="AU45" i="9" s="1"/>
  <c r="E45" i="7"/>
  <c r="AO45" i="9" s="1"/>
  <c r="DF5" i="8"/>
  <c r="AV11" i="1"/>
  <c r="I51" i="7"/>
  <c r="AS51" i="9" s="1"/>
  <c r="E48" i="7"/>
  <c r="AO48" i="9" s="1"/>
  <c r="Z5" i="8"/>
  <c r="BB39" i="1"/>
  <c r="P4" i="8"/>
  <c r="BD18" i="1"/>
  <c r="AF4" i="8"/>
  <c r="AZ4" i="8"/>
  <c r="AV31" i="1"/>
  <c r="I47" i="7"/>
  <c r="AS47" i="9" s="1"/>
  <c r="BD5" i="8"/>
  <c r="BC37" i="1"/>
  <c r="AU60" i="1"/>
  <c r="AZ52" i="1"/>
  <c r="AY4" i="8"/>
  <c r="BH2" i="8"/>
  <c r="L50" i="7"/>
  <c r="AV50" i="9" s="1"/>
  <c r="AU42" i="1"/>
  <c r="K48" i="7"/>
  <c r="AU48" i="9" s="1"/>
  <c r="G52" i="7"/>
  <c r="AQ52" i="9" s="1"/>
  <c r="M49" i="7"/>
  <c r="AW49" i="9" s="1"/>
  <c r="G50" i="7"/>
  <c r="AQ50" i="9" s="1"/>
  <c r="AU76" i="1"/>
  <c r="DB2" i="8"/>
  <c r="AX44" i="1"/>
  <c r="BA113" i="1"/>
  <c r="J48" i="7"/>
  <c r="AT48" i="9" s="1"/>
  <c r="J51" i="7"/>
  <c r="AT51" i="9" s="1"/>
  <c r="M5" i="8"/>
  <c r="G46" i="7"/>
  <c r="AQ46" i="9" s="1"/>
  <c r="CF5" i="8"/>
  <c r="BB68" i="1"/>
  <c r="D46" i="7"/>
  <c r="AN46" i="9" s="1"/>
  <c r="BB70" i="1"/>
  <c r="BD14" i="1"/>
  <c r="BJ5" i="8"/>
  <c r="J46" i="7"/>
  <c r="AT46" i="9" s="1"/>
  <c r="K2" i="8"/>
  <c r="AU12" i="1"/>
  <c r="AY123" i="1"/>
  <c r="H48" i="7"/>
  <c r="AR48" i="9" s="1"/>
  <c r="AU27" i="1"/>
  <c r="BD9" i="1"/>
  <c r="D47" i="7"/>
  <c r="AN47" i="9" s="1"/>
  <c r="AX2" i="8"/>
  <c r="BD74" i="1"/>
  <c r="L45" i="7"/>
  <c r="AV45" i="9" s="1"/>
  <c r="J49" i="7"/>
  <c r="AT49" i="9" s="1"/>
  <c r="BW4" i="8"/>
  <c r="DD5" i="8"/>
  <c r="BU2" i="8"/>
  <c r="BB4" i="8"/>
  <c r="AY40" i="1"/>
  <c r="BC112" i="1"/>
  <c r="AY17" i="1"/>
  <c r="H52" i="7"/>
  <c r="AR52" i="9" s="1"/>
  <c r="M51" i="7"/>
  <c r="AW51" i="9" s="1"/>
  <c r="M47" i="7"/>
  <c r="AW47" i="9" s="1"/>
  <c r="H51" i="7"/>
  <c r="AR51" i="9" s="1"/>
  <c r="AY24" i="1"/>
  <c r="BD7" i="1"/>
  <c r="W2" i="8"/>
  <c r="E52" i="7"/>
  <c r="AO52" i="9" s="1"/>
  <c r="K47" i="7"/>
  <c r="AU47" i="9" s="1"/>
  <c r="E46" i="7"/>
  <c r="AO46" i="9" s="1"/>
  <c r="K51" i="7"/>
  <c r="AU51" i="9" s="1"/>
  <c r="CU4" i="8"/>
  <c r="AC4" i="8"/>
  <c r="E49" i="7"/>
  <c r="AO49" i="9" s="1"/>
  <c r="BD55" i="1"/>
  <c r="K46" i="7"/>
  <c r="AU46" i="9" s="1"/>
  <c r="E51" i="7"/>
  <c r="AO51" i="9" s="1"/>
  <c r="CE4" i="8"/>
  <c r="K52" i="7"/>
  <c r="AU52" i="9" s="1"/>
  <c r="E50" i="7"/>
  <c r="AO50" i="9" s="1"/>
  <c r="K50" i="7"/>
  <c r="AU50" i="9" s="1"/>
  <c r="E47" i="7"/>
  <c r="AO47" i="9" s="1"/>
  <c r="AZ40" i="1"/>
  <c r="AV14" i="1"/>
  <c r="AV62" i="1"/>
  <c r="AT32" i="9"/>
  <c r="AU34" i="9"/>
  <c r="AT34" i="9"/>
  <c r="AQ34" i="9"/>
  <c r="AQ28" i="9"/>
  <c r="AQ29" i="9"/>
  <c r="AQ30" i="9"/>
  <c r="AQ33" i="9"/>
  <c r="AU32" i="9"/>
  <c r="AU31" i="9"/>
  <c r="AT31" i="9"/>
  <c r="AM30" i="9"/>
  <c r="AP30" i="9"/>
  <c r="AP29" i="9"/>
  <c r="AP28" i="9"/>
  <c r="AP31" i="9"/>
  <c r="AP32" i="9"/>
  <c r="AP34" i="9"/>
  <c r="AW34" i="9"/>
  <c r="AW28" i="9"/>
  <c r="AW29" i="9"/>
  <c r="AW30" i="9"/>
  <c r="AU30" i="9"/>
  <c r="AV32" i="9"/>
  <c r="AV33" i="9"/>
  <c r="AV30" i="9"/>
  <c r="AS29" i="9"/>
  <c r="AS30" i="9"/>
  <c r="AS32" i="9"/>
  <c r="AS28" i="9"/>
  <c r="AM33" i="9"/>
  <c r="AO29" i="9"/>
  <c r="AO30" i="9"/>
  <c r="AO31" i="9"/>
  <c r="AO32" i="9"/>
  <c r="AU29" i="9"/>
  <c r="AN34" i="9"/>
  <c r="AN31" i="9"/>
  <c r="AN32" i="9"/>
  <c r="AR29" i="9"/>
  <c r="AR32" i="9"/>
  <c r="AT28" i="9"/>
  <c r="AM28" i="9"/>
  <c r="BM5" i="8"/>
  <c r="CK5" i="8"/>
  <c r="DE4" i="8"/>
  <c r="DN4" i="8"/>
  <c r="M45" i="7"/>
  <c r="AW45" i="9" s="1"/>
  <c r="AV4" i="8"/>
  <c r="AZ15" i="1"/>
  <c r="I50" i="7"/>
  <c r="AS50" i="9" s="1"/>
  <c r="I46" i="7"/>
  <c r="AS46" i="9" s="1"/>
  <c r="B3" i="8"/>
  <c r="BX5" i="8"/>
  <c r="AT36" i="1"/>
  <c r="AG2" i="8"/>
  <c r="D52" i="7"/>
  <c r="AN52" i="9" s="1"/>
  <c r="D48" i="7"/>
  <c r="AN48" i="9" s="1"/>
  <c r="I52" i="7"/>
  <c r="AS52" i="9" s="1"/>
  <c r="AU3" i="1"/>
  <c r="D51" i="7"/>
  <c r="AN51" i="9" s="1"/>
  <c r="D49" i="7"/>
  <c r="AN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S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M48" i="9" s="1"/>
  <c r="J50" i="7"/>
  <c r="AT50" i="9" s="1"/>
  <c r="BQ5" i="8"/>
  <c r="E5" i="8"/>
  <c r="FB4" i="8"/>
  <c r="L49" i="7"/>
  <c r="AV49" i="9" s="1"/>
  <c r="EV4" i="8"/>
  <c r="GB5" i="8"/>
  <c r="DH4" i="8"/>
  <c r="DN5" i="8"/>
  <c r="CR4" i="8"/>
  <c r="EA5" i="8"/>
  <c r="X2" i="8"/>
  <c r="J52" i="7"/>
  <c r="AT52" i="9" s="1"/>
  <c r="GN2" i="8"/>
  <c r="F5" i="8"/>
  <c r="CU5" i="8"/>
  <c r="DA5" i="8"/>
  <c r="DU5" i="8"/>
  <c r="GG4" i="8"/>
  <c r="J45" i="7"/>
  <c r="AT45" i="9" s="1"/>
  <c r="L52" i="7"/>
  <c r="AV52" i="9" s="1"/>
  <c r="FE2" i="8"/>
  <c r="CL2" i="8"/>
  <c r="EH5" i="8"/>
  <c r="M50" i="7"/>
  <c r="AW50" i="9" s="1"/>
  <c r="BT2" i="8"/>
  <c r="M52" i="7"/>
  <c r="AW52" i="9" s="1"/>
  <c r="BH5" i="8"/>
  <c r="AT163" i="1"/>
  <c r="J5" i="8"/>
  <c r="C47" i="7"/>
  <c r="AM47" i="9" s="1"/>
  <c r="AH2" i="8"/>
  <c r="BS4" i="8"/>
  <c r="C49" i="7"/>
  <c r="AM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W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M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M60" i="9" s="1"/>
  <c r="C57" i="7"/>
  <c r="AM57" i="9" s="1"/>
  <c r="EH2" i="8"/>
  <c r="AY2" i="8"/>
  <c r="C56" i="7"/>
  <c r="AM56" i="9" s="1"/>
  <c r="CB4" i="8"/>
  <c r="AT126" i="1"/>
  <c r="AT80" i="1"/>
  <c r="CQ4" i="8"/>
  <c r="F2" i="8"/>
  <c r="AM4" i="8"/>
  <c r="DQ4" i="8"/>
  <c r="DU2" i="8"/>
  <c r="AI5" i="8"/>
  <c r="EA2" i="8"/>
  <c r="C58" i="7"/>
  <c r="AM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M54" i="9" s="1"/>
  <c r="GS2" i="8"/>
  <c r="C59" i="7"/>
  <c r="AM59" i="9" s="1"/>
  <c r="C55" i="7"/>
  <c r="AM55" i="9" s="1"/>
  <c r="C61" i="7"/>
  <c r="AM61" i="9" s="1"/>
  <c r="F11" i="7" l="1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U26" i="9"/>
  <c r="D16" i="7" a="1"/>
  <c r="D16" i="7" s="1"/>
  <c r="P3" i="7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Z2" i="9" s="1"/>
  <c r="X2" i="3" a="1"/>
  <c r="A2" i="3" a="1"/>
  <c r="A2" i="3" s="1"/>
  <c r="X1" i="8"/>
  <c r="X15" i="6"/>
  <c r="B15" i="6"/>
  <c r="O61" i="7"/>
  <c r="O58" i="7"/>
  <c r="M57" i="7"/>
  <c r="AW57" i="9" s="1"/>
  <c r="BU15" i="6"/>
  <c r="E1" i="8"/>
  <c r="E15" i="6"/>
  <c r="N1" i="8"/>
  <c r="N15" i="6"/>
  <c r="F15" i="6"/>
  <c r="N61" i="7"/>
  <c r="N59" i="7"/>
  <c r="N54" i="7"/>
  <c r="K1" i="8"/>
  <c r="K15" i="6"/>
  <c r="AM26" i="9"/>
  <c r="AQ26" i="9"/>
  <c r="I1" i="8"/>
  <c r="I15" i="6"/>
  <c r="AR26" i="9"/>
  <c r="AW26" i="9"/>
  <c r="AO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S26" i="9"/>
  <c r="AV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P26" i="9"/>
  <c r="AT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N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N25" i="9"/>
  <c r="F24" i="7" a="1"/>
  <c r="F24" i="7" s="1"/>
  <c r="I25" i="7" a="1"/>
  <c r="I25" i="7" s="1"/>
  <c r="G25" i="7" a="1"/>
  <c r="G25" i="7" s="1"/>
  <c r="E22" i="7" a="1"/>
  <c r="E22" i="7" s="1"/>
  <c r="AM25" i="9"/>
  <c r="J25" i="7" a="1"/>
  <c r="J25" i="7" s="1"/>
  <c r="L25" i="7" a="1"/>
  <c r="L25" i="7" s="1"/>
  <c r="M25" i="7" a="1"/>
  <c r="M25" i="7" s="1"/>
  <c r="G54" i="7"/>
  <c r="AQ54" i="9" s="1"/>
  <c r="Q1" i="8"/>
  <c r="F57" i="7"/>
  <c r="AP57" i="9" s="1"/>
  <c r="E56" i="7"/>
  <c r="AO56" i="9" s="1"/>
  <c r="F1" i="8"/>
  <c r="M56" i="7"/>
  <c r="AW56" i="9" s="1"/>
  <c r="M60" i="7"/>
  <c r="AW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AM24" i="9"/>
  <c r="G24" i="7" a="1"/>
  <c r="G24" i="7" s="1"/>
  <c r="H24" i="7" a="1"/>
  <c r="H24" i="7" s="1"/>
  <c r="M23" i="7" a="1"/>
  <c r="M23" i="7" s="1"/>
  <c r="AM22" i="9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AN24" i="9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AM23" i="9"/>
  <c r="E24" i="7" a="1"/>
  <c r="E24" i="7" s="1"/>
  <c r="F23" i="7" a="1"/>
  <c r="F23" i="7" s="1"/>
  <c r="K57" i="7"/>
  <c r="AU57" i="9" s="1"/>
  <c r="I55" i="7"/>
  <c r="AS55" i="9" s="1"/>
  <c r="B1" i="8"/>
  <c r="M54" i="7"/>
  <c r="AW54" i="9" s="1"/>
  <c r="AB1" i="8"/>
  <c r="H54" i="7"/>
  <c r="AR54" i="9" s="1"/>
  <c r="E55" i="7"/>
  <c r="AO55" i="9" s="1"/>
  <c r="E54" i="7"/>
  <c r="AO54" i="9" s="1"/>
  <c r="E59" i="7"/>
  <c r="AO59" i="9" s="1"/>
  <c r="J59" i="7"/>
  <c r="AT59" i="9" s="1"/>
  <c r="J55" i="7"/>
  <c r="AT55" i="9" s="1"/>
  <c r="J54" i="7"/>
  <c r="AT54" i="9" s="1"/>
  <c r="L58" i="7"/>
  <c r="AV58" i="9" s="1"/>
  <c r="J1" i="8"/>
  <c r="F58" i="7"/>
  <c r="AP58" i="9" s="1"/>
  <c r="AI1" i="8"/>
  <c r="M59" i="7"/>
  <c r="AW59" i="9" s="1"/>
  <c r="M55" i="7"/>
  <c r="AW55" i="9" s="1"/>
  <c r="K58" i="7"/>
  <c r="AU58" i="9" s="1"/>
  <c r="D60" i="7"/>
  <c r="AN60" i="9" s="1"/>
  <c r="D57" i="7"/>
  <c r="AN57" i="9" s="1"/>
  <c r="D56" i="7"/>
  <c r="AN56" i="9" s="1"/>
  <c r="M58" i="7"/>
  <c r="AW58" i="9" s="1"/>
  <c r="M61" i="7"/>
  <c r="AW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O57" i="9" s="1"/>
  <c r="E60" i="7"/>
  <c r="AO60" i="9" s="1"/>
  <c r="E58" i="7"/>
  <c r="AO58" i="9" s="1"/>
  <c r="E61" i="7"/>
  <c r="AO61" i="9" s="1"/>
  <c r="I58" i="7"/>
  <c r="AS58" i="9" s="1"/>
  <c r="J61" i="7"/>
  <c r="AT61" i="9" s="1"/>
  <c r="J58" i="7"/>
  <c r="AT58" i="9" s="1"/>
  <c r="J56" i="7"/>
  <c r="AT56" i="9" s="1"/>
  <c r="J60" i="7"/>
  <c r="AT60" i="9" s="1"/>
  <c r="J57" i="7"/>
  <c r="AT57" i="9" s="1"/>
  <c r="H56" i="7"/>
  <c r="AR56" i="9" s="1"/>
  <c r="H60" i="7"/>
  <c r="AR60" i="9" s="1"/>
  <c r="H61" i="7"/>
  <c r="AR61" i="9" s="1"/>
  <c r="G56" i="7"/>
  <c r="AQ56" i="9" s="1"/>
  <c r="G60" i="7"/>
  <c r="AQ60" i="9" s="1"/>
  <c r="G57" i="7"/>
  <c r="AQ57" i="9" s="1"/>
  <c r="K54" i="7"/>
  <c r="AU54" i="9" s="1"/>
  <c r="K61" i="7"/>
  <c r="AU61" i="9" s="1"/>
  <c r="K59" i="7"/>
  <c r="AU59" i="9" s="1"/>
  <c r="H57" i="7"/>
  <c r="AR57" i="9" s="1"/>
  <c r="L55" i="7"/>
  <c r="AV55" i="9" s="1"/>
  <c r="L56" i="7"/>
  <c r="AV56" i="9" s="1"/>
  <c r="L60" i="7"/>
  <c r="AV60" i="9" s="1"/>
  <c r="H59" i="7"/>
  <c r="AR59" i="9" s="1"/>
  <c r="H55" i="7"/>
  <c r="AR55" i="9" s="1"/>
  <c r="G61" i="7"/>
  <c r="AQ61" i="9" s="1"/>
  <c r="G58" i="7"/>
  <c r="AQ58" i="9" s="1"/>
  <c r="D61" i="7"/>
  <c r="AN61" i="9" s="1"/>
  <c r="D55" i="7"/>
  <c r="AN55" i="9" s="1"/>
  <c r="D59" i="7"/>
  <c r="AN59" i="9" s="1"/>
  <c r="D54" i="7"/>
  <c r="AN54" i="9" s="1"/>
  <c r="D58" i="7"/>
  <c r="AN58" i="9" s="1"/>
  <c r="I57" i="7"/>
  <c r="AS57" i="9" s="1"/>
  <c r="I60" i="7"/>
  <c r="AS60" i="9" s="1"/>
  <c r="G55" i="7"/>
  <c r="AQ55" i="9" s="1"/>
  <c r="G59" i="7"/>
  <c r="AQ59" i="9" s="1"/>
  <c r="L61" i="7"/>
  <c r="AV61" i="9" s="1"/>
  <c r="L59" i="7"/>
  <c r="AV59" i="9" s="1"/>
  <c r="L54" i="7"/>
  <c r="AV54" i="9" s="1"/>
  <c r="K55" i="7"/>
  <c r="AU55" i="9" s="1"/>
  <c r="I54" i="7"/>
  <c r="AS54" i="9" s="1"/>
  <c r="I61" i="7"/>
  <c r="AS61" i="9" s="1"/>
  <c r="I59" i="7"/>
  <c r="AS59" i="9" s="1"/>
  <c r="K60" i="7"/>
  <c r="AU60" i="9" s="1"/>
  <c r="K56" i="7"/>
  <c r="AU56" i="9" s="1"/>
  <c r="F54" i="7"/>
  <c r="AP54" i="9" s="1"/>
  <c r="F61" i="7"/>
  <c r="AP61" i="9" s="1"/>
  <c r="F59" i="7"/>
  <c r="AP59" i="9" s="1"/>
  <c r="H58" i="7"/>
  <c r="AR58" i="9" s="1"/>
  <c r="F60" i="7"/>
  <c r="AP60" i="9" s="1"/>
  <c r="F55" i="7"/>
  <c r="AP55" i="9" s="1"/>
  <c r="F56" i="7"/>
  <c r="AP56" i="9" s="1"/>
  <c r="I56" i="7"/>
  <c r="AS56" i="9" s="1"/>
  <c r="L57" i="7"/>
  <c r="AV57" i="9" s="1"/>
  <c r="C52" i="7"/>
  <c r="AM52" i="9" s="1"/>
  <c r="C45" i="7"/>
  <c r="AM45" i="9" s="1"/>
  <c r="C46" i="7"/>
  <c r="AM46" i="9" s="1"/>
  <c r="C50" i="7"/>
  <c r="AM50" i="9" s="1"/>
  <c r="P9" i="7" l="1"/>
  <c r="AN23" i="9"/>
  <c r="D6" i="7"/>
  <c r="AT23" i="9"/>
  <c r="J6" i="7"/>
  <c r="AQ23" i="9"/>
  <c r="G6" i="7"/>
  <c r="AO22" i="9"/>
  <c r="E5" i="7"/>
  <c r="AT22" i="9"/>
  <c r="J5" i="7"/>
  <c r="AW22" i="9"/>
  <c r="M5" i="7"/>
  <c r="AQ25" i="9"/>
  <c r="G8" i="7"/>
  <c r="AN22" i="9"/>
  <c r="D5" i="7"/>
  <c r="AP24" i="9"/>
  <c r="F7" i="7"/>
  <c r="AW23" i="9"/>
  <c r="M6" i="7"/>
  <c r="AV23" i="9"/>
  <c r="L6" i="7"/>
  <c r="AR22" i="9"/>
  <c r="H5" i="7"/>
  <c r="AR24" i="9"/>
  <c r="H7" i="7"/>
  <c r="AO25" i="9"/>
  <c r="E8" i="7"/>
  <c r="AS24" i="9"/>
  <c r="I7" i="7"/>
  <c r="AU24" i="9"/>
  <c r="K7" i="7"/>
  <c r="AQ24" i="9"/>
  <c r="G7" i="7"/>
  <c r="AU25" i="9"/>
  <c r="K8" i="7"/>
  <c r="AP23" i="9"/>
  <c r="F6" i="7"/>
  <c r="AR23" i="9"/>
  <c r="H6" i="7"/>
  <c r="AP25" i="9"/>
  <c r="F8" i="7"/>
  <c r="AS22" i="9"/>
  <c r="I5" i="7"/>
  <c r="AS25" i="9"/>
  <c r="I8" i="7"/>
  <c r="AO24" i="9"/>
  <c r="E7" i="7"/>
  <c r="AU23" i="9"/>
  <c r="K6" i="7"/>
  <c r="AQ22" i="9"/>
  <c r="G5" i="7"/>
  <c r="AW25" i="9"/>
  <c r="M8" i="7"/>
  <c r="AR25" i="9"/>
  <c r="H8" i="7"/>
  <c r="AT24" i="9"/>
  <c r="J7" i="7"/>
  <c r="AV22" i="9"/>
  <c r="L5" i="7"/>
  <c r="AV25" i="9"/>
  <c r="L8" i="7"/>
  <c r="AU22" i="9"/>
  <c r="K5" i="7"/>
  <c r="AW24" i="9"/>
  <c r="M7" i="7"/>
  <c r="AO23" i="9"/>
  <c r="E6" i="7"/>
  <c r="AT25" i="9"/>
  <c r="J8" i="7"/>
  <c r="AP22" i="9"/>
  <c r="F5" i="7"/>
  <c r="AS23" i="9"/>
  <c r="I6" i="7"/>
  <c r="AV24" i="9"/>
  <c r="L7" i="7"/>
  <c r="F2" i="4"/>
  <c r="X179" i="4"/>
  <c r="A179" i="4" s="1"/>
  <c r="X167" i="4"/>
  <c r="A167" i="4" s="1"/>
  <c r="X155" i="4"/>
  <c r="A155" i="4" s="1"/>
  <c r="X143" i="4"/>
  <c r="A143" i="4" s="1"/>
  <c r="X131" i="4"/>
  <c r="A131" i="4" s="1"/>
  <c r="X119" i="4"/>
  <c r="A119" i="4" s="1"/>
  <c r="X107" i="4"/>
  <c r="A107" i="4" s="1"/>
  <c r="X95" i="4"/>
  <c r="A95" i="4" s="1"/>
  <c r="X83" i="4"/>
  <c r="A83" i="4" s="1"/>
  <c r="X71" i="4"/>
  <c r="A71" i="4" s="1"/>
  <c r="X59" i="4"/>
  <c r="A59" i="4" s="1"/>
  <c r="X47" i="4"/>
  <c r="A47" i="4" s="1"/>
  <c r="X35" i="4"/>
  <c r="A35" i="4" s="1"/>
  <c r="X23" i="4"/>
  <c r="A23" i="4" s="1"/>
  <c r="X11" i="4"/>
  <c r="A11" i="4" s="1"/>
  <c r="Y176" i="4"/>
  <c r="B176" i="4" s="1"/>
  <c r="Y164" i="4"/>
  <c r="B164" i="4" s="1"/>
  <c r="Y152" i="4"/>
  <c r="B152" i="4" s="1"/>
  <c r="Y140" i="4"/>
  <c r="B140" i="4" s="1"/>
  <c r="Y128" i="4"/>
  <c r="B128" i="4" s="1"/>
  <c r="Y116" i="4"/>
  <c r="B116" i="4" s="1"/>
  <c r="Y104" i="4"/>
  <c r="B104" i="4" s="1"/>
  <c r="Y92" i="4"/>
  <c r="B92" i="4" s="1"/>
  <c r="Y80" i="4"/>
  <c r="B80" i="4" s="1"/>
  <c r="Y68" i="4"/>
  <c r="B68" i="4" s="1"/>
  <c r="Y56" i="4"/>
  <c r="B56" i="4" s="1"/>
  <c r="X178" i="4"/>
  <c r="A178" i="4" s="1"/>
  <c r="X166" i="4"/>
  <c r="A166" i="4" s="1"/>
  <c r="X154" i="4"/>
  <c r="A154" i="4" s="1"/>
  <c r="X176" i="4"/>
  <c r="A176" i="4" s="1"/>
  <c r="X164" i="4"/>
  <c r="A164" i="4" s="1"/>
  <c r="X152" i="4"/>
  <c r="A152" i="4" s="1"/>
  <c r="X140" i="4"/>
  <c r="A140" i="4" s="1"/>
  <c r="X128" i="4"/>
  <c r="A128" i="4" s="1"/>
  <c r="X116" i="4"/>
  <c r="A116" i="4" s="1"/>
  <c r="X104" i="4"/>
  <c r="A104" i="4" s="1"/>
  <c r="X92" i="4"/>
  <c r="A92" i="4" s="1"/>
  <c r="X80" i="4"/>
  <c r="A80" i="4" s="1"/>
  <c r="X68" i="4"/>
  <c r="A68" i="4" s="1"/>
  <c r="X56" i="4"/>
  <c r="A56" i="4" s="1"/>
  <c r="X44" i="4"/>
  <c r="A44" i="4" s="1"/>
  <c r="X32" i="4"/>
  <c r="A32" i="4" s="1"/>
  <c r="X20" i="4"/>
  <c r="A20" i="4" s="1"/>
  <c r="X8" i="4"/>
  <c r="A8" i="4" s="1"/>
  <c r="Y173" i="4"/>
  <c r="B173" i="4" s="1"/>
  <c r="Y161" i="4"/>
  <c r="B161" i="4" s="1"/>
  <c r="Y149" i="4"/>
  <c r="B149" i="4" s="1"/>
  <c r="Y137" i="4"/>
  <c r="B137" i="4" s="1"/>
  <c r="Y125" i="4"/>
  <c r="B125" i="4" s="1"/>
  <c r="Y113" i="4"/>
  <c r="B113" i="4" s="1"/>
  <c r="X172" i="4"/>
  <c r="A172" i="4" s="1"/>
  <c r="X160" i="4"/>
  <c r="A160" i="4" s="1"/>
  <c r="X148" i="4"/>
  <c r="A148" i="4" s="1"/>
  <c r="X136" i="4"/>
  <c r="A136" i="4" s="1"/>
  <c r="X124" i="4"/>
  <c r="A124" i="4" s="1"/>
  <c r="X112" i="4"/>
  <c r="A112" i="4" s="1"/>
  <c r="X100" i="4"/>
  <c r="A100" i="4" s="1"/>
  <c r="X88" i="4"/>
  <c r="A88" i="4" s="1"/>
  <c r="X76" i="4"/>
  <c r="A76" i="4" s="1"/>
  <c r="X64" i="4"/>
  <c r="A64" i="4" s="1"/>
  <c r="X52" i="4"/>
  <c r="A52" i="4" s="1"/>
  <c r="X40" i="4"/>
  <c r="A40" i="4" s="1"/>
  <c r="X28" i="4"/>
  <c r="A28" i="4" s="1"/>
  <c r="X16" i="4"/>
  <c r="A16" i="4" s="1"/>
  <c r="X4" i="4"/>
  <c r="A4" i="4" s="1"/>
  <c r="Y169" i="4"/>
  <c r="B169" i="4" s="1"/>
  <c r="Y157" i="4"/>
  <c r="B157" i="4" s="1"/>
  <c r="Y145" i="4"/>
  <c r="B145" i="4" s="1"/>
  <c r="Y133" i="4"/>
  <c r="B133" i="4" s="1"/>
  <c r="Y121" i="4"/>
  <c r="B121" i="4" s="1"/>
  <c r="Y109" i="4"/>
  <c r="B109" i="4" s="1"/>
  <c r="X170" i="4"/>
  <c r="A170" i="4" s="1"/>
  <c r="X169" i="4"/>
  <c r="A169" i="4" s="1"/>
  <c r="X157" i="4"/>
  <c r="A157" i="4" s="1"/>
  <c r="X145" i="4"/>
  <c r="A145" i="4" s="1"/>
  <c r="X133" i="4"/>
  <c r="A133" i="4" s="1"/>
  <c r="X121" i="4"/>
  <c r="A121" i="4" s="1"/>
  <c r="X109" i="4"/>
  <c r="A109" i="4" s="1"/>
  <c r="X97" i="4"/>
  <c r="A97" i="4" s="1"/>
  <c r="X159" i="4"/>
  <c r="A159" i="4" s="1"/>
  <c r="X139" i="4"/>
  <c r="A139" i="4" s="1"/>
  <c r="X122" i="4"/>
  <c r="A122" i="4" s="1"/>
  <c r="X103" i="4"/>
  <c r="A103" i="4" s="1"/>
  <c r="X86" i="4"/>
  <c r="A86" i="4" s="1"/>
  <c r="X70" i="4"/>
  <c r="A70" i="4" s="1"/>
  <c r="X54" i="4"/>
  <c r="A54" i="4" s="1"/>
  <c r="X38" i="4"/>
  <c r="A38" i="4" s="1"/>
  <c r="X22" i="4"/>
  <c r="A22" i="4" s="1"/>
  <c r="X6" i="4"/>
  <c r="A6" i="4" s="1"/>
  <c r="Y167" i="4"/>
  <c r="B167" i="4" s="1"/>
  <c r="Y151" i="4"/>
  <c r="B151" i="4" s="1"/>
  <c r="Y135" i="4"/>
  <c r="B135" i="4" s="1"/>
  <c r="Y119" i="4"/>
  <c r="B119" i="4" s="1"/>
  <c r="Y103" i="4"/>
  <c r="B103" i="4" s="1"/>
  <c r="Y90" i="4"/>
  <c r="B90" i="4" s="1"/>
  <c r="Y77" i="4"/>
  <c r="B77" i="4" s="1"/>
  <c r="Y64" i="4"/>
  <c r="B64" i="4" s="1"/>
  <c r="Y51" i="4"/>
  <c r="B51" i="4" s="1"/>
  <c r="Y39" i="4"/>
  <c r="B39" i="4" s="1"/>
  <c r="Y27" i="4"/>
  <c r="B27" i="4" s="1"/>
  <c r="Y15" i="4"/>
  <c r="B15" i="4" s="1"/>
  <c r="Y3" i="4"/>
  <c r="B3" i="4" s="1"/>
  <c r="Z168" i="4"/>
  <c r="C168" i="4" s="1"/>
  <c r="Z156" i="4"/>
  <c r="C156" i="4" s="1"/>
  <c r="Z144" i="4"/>
  <c r="C144" i="4" s="1"/>
  <c r="Z132" i="4"/>
  <c r="C132" i="4" s="1"/>
  <c r="Z120" i="4"/>
  <c r="C120" i="4" s="1"/>
  <c r="Z108" i="4"/>
  <c r="C108" i="4" s="1"/>
  <c r="Z96" i="4"/>
  <c r="C96" i="4" s="1"/>
  <c r="Z84" i="4"/>
  <c r="C84" i="4" s="1"/>
  <c r="Z72" i="4"/>
  <c r="C72" i="4" s="1"/>
  <c r="Z60" i="4"/>
  <c r="C60" i="4" s="1"/>
  <c r="Z48" i="4"/>
  <c r="C48" i="4" s="1"/>
  <c r="Z36" i="4"/>
  <c r="C36" i="4" s="1"/>
  <c r="Z24" i="4"/>
  <c r="C24" i="4" s="1"/>
  <c r="Z12" i="4"/>
  <c r="C12" i="4" s="1"/>
  <c r="AA177" i="4"/>
  <c r="D177" i="4" s="1"/>
  <c r="AA165" i="4"/>
  <c r="D165" i="4" s="1"/>
  <c r="AA153" i="4"/>
  <c r="D153" i="4" s="1"/>
  <c r="AA141" i="4"/>
  <c r="D141" i="4" s="1"/>
  <c r="AA129" i="4"/>
  <c r="D129" i="4" s="1"/>
  <c r="AA117" i="4"/>
  <c r="D117" i="4" s="1"/>
  <c r="AA105" i="4"/>
  <c r="D105" i="4" s="1"/>
  <c r="AA93" i="4"/>
  <c r="D93" i="4" s="1"/>
  <c r="AA81" i="4"/>
  <c r="D81" i="4" s="1"/>
  <c r="AA69" i="4"/>
  <c r="D69" i="4" s="1"/>
  <c r="AA57" i="4"/>
  <c r="D57" i="4" s="1"/>
  <c r="AA45" i="4"/>
  <c r="D45" i="4" s="1"/>
  <c r="AA33" i="4"/>
  <c r="D33" i="4" s="1"/>
  <c r="AA21" i="4"/>
  <c r="D21" i="4" s="1"/>
  <c r="AA9" i="4"/>
  <c r="D9" i="4" s="1"/>
  <c r="X158" i="4"/>
  <c r="A158" i="4" s="1"/>
  <c r="X138" i="4"/>
  <c r="A138" i="4" s="1"/>
  <c r="X120" i="4"/>
  <c r="A120" i="4" s="1"/>
  <c r="X102" i="4"/>
  <c r="A102" i="4" s="1"/>
  <c r="X85" i="4"/>
  <c r="A85" i="4" s="1"/>
  <c r="X69" i="4"/>
  <c r="A69" i="4" s="1"/>
  <c r="X53" i="4"/>
  <c r="A53" i="4" s="1"/>
  <c r="X37" i="4"/>
  <c r="A37" i="4" s="1"/>
  <c r="X21" i="4"/>
  <c r="A21" i="4" s="1"/>
  <c r="X5" i="4"/>
  <c r="A5" i="4" s="1"/>
  <c r="Y166" i="4"/>
  <c r="B166" i="4" s="1"/>
  <c r="Y150" i="4"/>
  <c r="B150" i="4" s="1"/>
  <c r="Y134" i="4"/>
  <c r="B134" i="4" s="1"/>
  <c r="Y118" i="4"/>
  <c r="B118" i="4" s="1"/>
  <c r="Y102" i="4"/>
  <c r="B102" i="4" s="1"/>
  <c r="Y89" i="4"/>
  <c r="B89" i="4" s="1"/>
  <c r="Y76" i="4"/>
  <c r="B76" i="4" s="1"/>
  <c r="Y63" i="4"/>
  <c r="B63" i="4" s="1"/>
  <c r="Y50" i="4"/>
  <c r="B50" i="4" s="1"/>
  <c r="Y38" i="4"/>
  <c r="B38" i="4" s="1"/>
  <c r="Y26" i="4"/>
  <c r="B26" i="4" s="1"/>
  <c r="Y14" i="4"/>
  <c r="B14" i="4" s="1"/>
  <c r="Z179" i="4"/>
  <c r="C179" i="4" s="1"/>
  <c r="Z167" i="4"/>
  <c r="C167" i="4" s="1"/>
  <c r="Z155" i="4"/>
  <c r="C155" i="4" s="1"/>
  <c r="Z143" i="4"/>
  <c r="C143" i="4" s="1"/>
  <c r="Z131" i="4"/>
  <c r="C131" i="4" s="1"/>
  <c r="Z119" i="4"/>
  <c r="C119" i="4" s="1"/>
  <c r="Z107" i="4"/>
  <c r="C107" i="4" s="1"/>
  <c r="Z95" i="4"/>
  <c r="C95" i="4" s="1"/>
  <c r="Z83" i="4"/>
  <c r="C83" i="4" s="1"/>
  <c r="Z71" i="4"/>
  <c r="C71" i="4" s="1"/>
  <c r="Z59" i="4"/>
  <c r="C59" i="4" s="1"/>
  <c r="Z47" i="4"/>
  <c r="C47" i="4" s="1"/>
  <c r="Z35" i="4"/>
  <c r="C35" i="4" s="1"/>
  <c r="Z23" i="4"/>
  <c r="C23" i="4" s="1"/>
  <c r="Z11" i="4"/>
  <c r="C11" i="4" s="1"/>
  <c r="AA176" i="4"/>
  <c r="D176" i="4" s="1"/>
  <c r="AA164" i="4"/>
  <c r="D164" i="4" s="1"/>
  <c r="AA152" i="4"/>
  <c r="D152" i="4" s="1"/>
  <c r="AA140" i="4"/>
  <c r="D140" i="4" s="1"/>
  <c r="AA128" i="4"/>
  <c r="D128" i="4" s="1"/>
  <c r="AA116" i="4"/>
  <c r="D116" i="4" s="1"/>
  <c r="AA104" i="4"/>
  <c r="D104" i="4" s="1"/>
  <c r="AA92" i="4"/>
  <c r="D92" i="4" s="1"/>
  <c r="AA80" i="4"/>
  <c r="D80" i="4" s="1"/>
  <c r="AA68" i="4"/>
  <c r="D68" i="4" s="1"/>
  <c r="AA56" i="4"/>
  <c r="D56" i="4" s="1"/>
  <c r="AA44" i="4"/>
  <c r="D44" i="4" s="1"/>
  <c r="AA32" i="4"/>
  <c r="D32" i="4" s="1"/>
  <c r="AA20" i="4"/>
  <c r="D20" i="4" s="1"/>
  <c r="AA8" i="4"/>
  <c r="D8" i="4" s="1"/>
  <c r="X177" i="4"/>
  <c r="A177" i="4" s="1"/>
  <c r="X156" i="4"/>
  <c r="A156" i="4" s="1"/>
  <c r="X137" i="4"/>
  <c r="A137" i="4" s="1"/>
  <c r="X118" i="4"/>
  <c r="A118" i="4" s="1"/>
  <c r="X101" i="4"/>
  <c r="A101" i="4" s="1"/>
  <c r="X84" i="4"/>
  <c r="A84" i="4" s="1"/>
  <c r="X67" i="4"/>
  <c r="A67" i="4" s="1"/>
  <c r="X51" i="4"/>
  <c r="A51" i="4" s="1"/>
  <c r="X36" i="4"/>
  <c r="A36" i="4" s="1"/>
  <c r="X19" i="4"/>
  <c r="A19" i="4" s="1"/>
  <c r="X3" i="4"/>
  <c r="A3" i="4" s="1"/>
  <c r="Y165" i="4"/>
  <c r="B165" i="4" s="1"/>
  <c r="Y148" i="4"/>
  <c r="B148" i="4" s="1"/>
  <c r="Y132" i="4"/>
  <c r="B132" i="4" s="1"/>
  <c r="Y117" i="4"/>
  <c r="B117" i="4" s="1"/>
  <c r="Y101" i="4"/>
  <c r="B101" i="4" s="1"/>
  <c r="Y88" i="4"/>
  <c r="B88" i="4" s="1"/>
  <c r="Y75" i="4"/>
  <c r="B75" i="4" s="1"/>
  <c r="Y62" i="4"/>
  <c r="B62" i="4" s="1"/>
  <c r="Y49" i="4"/>
  <c r="B49" i="4" s="1"/>
  <c r="Y37" i="4"/>
  <c r="B37" i="4" s="1"/>
  <c r="Y25" i="4"/>
  <c r="B25" i="4" s="1"/>
  <c r="Y13" i="4"/>
  <c r="B13" i="4" s="1"/>
  <c r="Z178" i="4"/>
  <c r="C178" i="4" s="1"/>
  <c r="Z166" i="4"/>
  <c r="C166" i="4" s="1"/>
  <c r="Z154" i="4"/>
  <c r="C154" i="4" s="1"/>
  <c r="Z142" i="4"/>
  <c r="C142" i="4" s="1"/>
  <c r="Z130" i="4"/>
  <c r="C130" i="4" s="1"/>
  <c r="Z118" i="4"/>
  <c r="C118" i="4" s="1"/>
  <c r="Z106" i="4"/>
  <c r="C106" i="4" s="1"/>
  <c r="Z94" i="4"/>
  <c r="C94" i="4" s="1"/>
  <c r="Z82" i="4"/>
  <c r="C82" i="4" s="1"/>
  <c r="Z70" i="4"/>
  <c r="C70" i="4" s="1"/>
  <c r="Z58" i="4"/>
  <c r="C58" i="4" s="1"/>
  <c r="Z46" i="4"/>
  <c r="C46" i="4" s="1"/>
  <c r="Z34" i="4"/>
  <c r="C34" i="4" s="1"/>
  <c r="Z22" i="4"/>
  <c r="C22" i="4" s="1"/>
  <c r="Z10" i="4"/>
  <c r="C10" i="4" s="1"/>
  <c r="AA175" i="4"/>
  <c r="D175" i="4" s="1"/>
  <c r="AA163" i="4"/>
  <c r="D163" i="4" s="1"/>
  <c r="AA151" i="4"/>
  <c r="D151" i="4" s="1"/>
  <c r="AA139" i="4"/>
  <c r="D139" i="4" s="1"/>
  <c r="AA127" i="4"/>
  <c r="D127" i="4" s="1"/>
  <c r="AA115" i="4"/>
  <c r="D115" i="4" s="1"/>
  <c r="AA103" i="4"/>
  <c r="D103" i="4" s="1"/>
  <c r="AA91" i="4"/>
  <c r="D91" i="4" s="1"/>
  <c r="AA79" i="4"/>
  <c r="D79" i="4" s="1"/>
  <c r="AA67" i="4"/>
  <c r="D67" i="4" s="1"/>
  <c r="AA55" i="4"/>
  <c r="D55" i="4" s="1"/>
  <c r="AA43" i="4"/>
  <c r="D43" i="4" s="1"/>
  <c r="AA31" i="4"/>
  <c r="D31" i="4" s="1"/>
  <c r="AA19" i="4"/>
  <c r="D19" i="4" s="1"/>
  <c r="AA7" i="4"/>
  <c r="D7" i="4" s="1"/>
  <c r="X174" i="4"/>
  <c r="A174" i="4" s="1"/>
  <c r="X151" i="4"/>
  <c r="A151" i="4" s="1"/>
  <c r="X134" i="4"/>
  <c r="A134" i="4" s="1"/>
  <c r="X115" i="4"/>
  <c r="A115" i="4" s="1"/>
  <c r="X98" i="4"/>
  <c r="A98" i="4" s="1"/>
  <c r="X81" i="4"/>
  <c r="A81" i="4" s="1"/>
  <c r="X65" i="4"/>
  <c r="A65" i="4" s="1"/>
  <c r="X49" i="4"/>
  <c r="A49" i="4" s="1"/>
  <c r="X33" i="4"/>
  <c r="A33" i="4" s="1"/>
  <c r="X17" i="4"/>
  <c r="A17" i="4" s="1"/>
  <c r="Y178" i="4"/>
  <c r="B178" i="4" s="1"/>
  <c r="Y162" i="4"/>
  <c r="B162" i="4" s="1"/>
  <c r="Y146" i="4"/>
  <c r="B146" i="4" s="1"/>
  <c r="Y130" i="4"/>
  <c r="B130" i="4" s="1"/>
  <c r="Y114" i="4"/>
  <c r="B114" i="4" s="1"/>
  <c r="Y99" i="4"/>
  <c r="B99" i="4" s="1"/>
  <c r="Y86" i="4"/>
  <c r="B86" i="4" s="1"/>
  <c r="Y73" i="4"/>
  <c r="B73" i="4" s="1"/>
  <c r="Y60" i="4"/>
  <c r="B60" i="4" s="1"/>
  <c r="Y47" i="4"/>
  <c r="B47" i="4" s="1"/>
  <c r="Y35" i="4"/>
  <c r="B35" i="4" s="1"/>
  <c r="Y23" i="4"/>
  <c r="B23" i="4" s="1"/>
  <c r="Y11" i="4"/>
  <c r="B11" i="4" s="1"/>
  <c r="Z176" i="4"/>
  <c r="C176" i="4" s="1"/>
  <c r="Z164" i="4"/>
  <c r="C164" i="4" s="1"/>
  <c r="Z152" i="4"/>
  <c r="C152" i="4" s="1"/>
  <c r="Z140" i="4"/>
  <c r="C140" i="4" s="1"/>
  <c r="Z128" i="4"/>
  <c r="C128" i="4" s="1"/>
  <c r="Z116" i="4"/>
  <c r="C116" i="4" s="1"/>
  <c r="Z104" i="4"/>
  <c r="C104" i="4" s="1"/>
  <c r="Z92" i="4"/>
  <c r="C92" i="4" s="1"/>
  <c r="Z80" i="4"/>
  <c r="C80" i="4" s="1"/>
  <c r="Z68" i="4"/>
  <c r="C68" i="4" s="1"/>
  <c r="Z56" i="4"/>
  <c r="C56" i="4" s="1"/>
  <c r="Z44" i="4"/>
  <c r="C44" i="4" s="1"/>
  <c r="Z32" i="4"/>
  <c r="C32" i="4" s="1"/>
  <c r="Z20" i="4"/>
  <c r="C20" i="4" s="1"/>
  <c r="Z8" i="4"/>
  <c r="C8" i="4" s="1"/>
  <c r="AA173" i="4"/>
  <c r="D173" i="4" s="1"/>
  <c r="AA161" i="4"/>
  <c r="D161" i="4" s="1"/>
  <c r="AA149" i="4"/>
  <c r="D149" i="4" s="1"/>
  <c r="AA137" i="4"/>
  <c r="D137" i="4" s="1"/>
  <c r="AA125" i="4"/>
  <c r="D125" i="4" s="1"/>
  <c r="AA113" i="4"/>
  <c r="D113" i="4" s="1"/>
  <c r="AA101" i="4"/>
  <c r="D101" i="4" s="1"/>
  <c r="AA89" i="4"/>
  <c r="D89" i="4" s="1"/>
  <c r="AA77" i="4"/>
  <c r="D77" i="4" s="1"/>
  <c r="AA65" i="4"/>
  <c r="D65" i="4" s="1"/>
  <c r="AA53" i="4"/>
  <c r="D53" i="4" s="1"/>
  <c r="AA41" i="4"/>
  <c r="D41" i="4" s="1"/>
  <c r="X173" i="4"/>
  <c r="A173" i="4" s="1"/>
  <c r="X150" i="4"/>
  <c r="A150" i="4" s="1"/>
  <c r="X132" i="4"/>
  <c r="A132" i="4" s="1"/>
  <c r="X114" i="4"/>
  <c r="A114" i="4" s="1"/>
  <c r="X96" i="4"/>
  <c r="A96" i="4" s="1"/>
  <c r="X79" i="4"/>
  <c r="A79" i="4" s="1"/>
  <c r="X63" i="4"/>
  <c r="A63" i="4" s="1"/>
  <c r="X48" i="4"/>
  <c r="A48" i="4" s="1"/>
  <c r="X31" i="4"/>
  <c r="A31" i="4" s="1"/>
  <c r="X15" i="4"/>
  <c r="A15" i="4" s="1"/>
  <c r="Y177" i="4"/>
  <c r="B177" i="4" s="1"/>
  <c r="Y160" i="4"/>
  <c r="B160" i="4" s="1"/>
  <c r="Y144" i="4"/>
  <c r="B144" i="4" s="1"/>
  <c r="Y129" i="4"/>
  <c r="B129" i="4" s="1"/>
  <c r="Y112" i="4"/>
  <c r="B112" i="4" s="1"/>
  <c r="Y98" i="4"/>
  <c r="B98" i="4" s="1"/>
  <c r="Y85" i="4"/>
  <c r="B85" i="4" s="1"/>
  <c r="X171" i="4"/>
  <c r="A171" i="4" s="1"/>
  <c r="X149" i="4"/>
  <c r="A149" i="4" s="1"/>
  <c r="X130" i="4"/>
  <c r="A130" i="4" s="1"/>
  <c r="X113" i="4"/>
  <c r="A113" i="4" s="1"/>
  <c r="X94" i="4"/>
  <c r="A94" i="4" s="1"/>
  <c r="X78" i="4"/>
  <c r="A78" i="4" s="1"/>
  <c r="X62" i="4"/>
  <c r="A62" i="4" s="1"/>
  <c r="X46" i="4"/>
  <c r="A46" i="4" s="1"/>
  <c r="X30" i="4"/>
  <c r="A30" i="4" s="1"/>
  <c r="X14" i="4"/>
  <c r="A14" i="4" s="1"/>
  <c r="Y175" i="4"/>
  <c r="B175" i="4" s="1"/>
  <c r="Y159" i="4"/>
  <c r="B159" i="4" s="1"/>
  <c r="Y143" i="4"/>
  <c r="B143" i="4" s="1"/>
  <c r="Y127" i="4"/>
  <c r="B127" i="4" s="1"/>
  <c r="Y111" i="4"/>
  <c r="B111" i="4" s="1"/>
  <c r="Y97" i="4"/>
  <c r="B97" i="4" s="1"/>
  <c r="Y84" i="4"/>
  <c r="B84" i="4" s="1"/>
  <c r="Y71" i="4"/>
  <c r="B71" i="4" s="1"/>
  <c r="Y58" i="4"/>
  <c r="B58" i="4" s="1"/>
  <c r="Y45" i="4"/>
  <c r="B45" i="4" s="1"/>
  <c r="Y33" i="4"/>
  <c r="B33" i="4" s="1"/>
  <c r="Y21" i="4"/>
  <c r="B21" i="4" s="1"/>
  <c r="Y9" i="4"/>
  <c r="B9" i="4" s="1"/>
  <c r="Z174" i="4"/>
  <c r="C174" i="4" s="1"/>
  <c r="Z162" i="4"/>
  <c r="C162" i="4" s="1"/>
  <c r="Z150" i="4"/>
  <c r="C150" i="4" s="1"/>
  <c r="X168" i="4"/>
  <c r="A168" i="4" s="1"/>
  <c r="X147" i="4"/>
  <c r="A147" i="4" s="1"/>
  <c r="X129" i="4"/>
  <c r="A129" i="4" s="1"/>
  <c r="X111" i="4"/>
  <c r="A111" i="4" s="1"/>
  <c r="X93" i="4"/>
  <c r="A93" i="4" s="1"/>
  <c r="X77" i="4"/>
  <c r="A77" i="4" s="1"/>
  <c r="X61" i="4"/>
  <c r="A61" i="4" s="1"/>
  <c r="X45" i="4"/>
  <c r="A45" i="4" s="1"/>
  <c r="X29" i="4"/>
  <c r="A29" i="4" s="1"/>
  <c r="X13" i="4"/>
  <c r="A13" i="4" s="1"/>
  <c r="Y174" i="4"/>
  <c r="B174" i="4" s="1"/>
  <c r="Y158" i="4"/>
  <c r="B158" i="4" s="1"/>
  <c r="Y142" i="4"/>
  <c r="B142" i="4" s="1"/>
  <c r="Y126" i="4"/>
  <c r="B126" i="4" s="1"/>
  <c r="Y110" i="4"/>
  <c r="B110" i="4" s="1"/>
  <c r="Y96" i="4"/>
  <c r="B96" i="4" s="1"/>
  <c r="Y83" i="4"/>
  <c r="B83" i="4" s="1"/>
  <c r="Y70" i="4"/>
  <c r="B70" i="4" s="1"/>
  <c r="Y57" i="4"/>
  <c r="B57" i="4" s="1"/>
  <c r="Y44" i="4"/>
  <c r="B44" i="4" s="1"/>
  <c r="Y32" i="4"/>
  <c r="B32" i="4" s="1"/>
  <c r="Y20" i="4"/>
  <c r="B20" i="4" s="1"/>
  <c r="Y8" i="4"/>
  <c r="B8" i="4" s="1"/>
  <c r="Z173" i="4"/>
  <c r="C173" i="4" s="1"/>
  <c r="Z161" i="4"/>
  <c r="C161" i="4" s="1"/>
  <c r="X165" i="4"/>
  <c r="A165" i="4" s="1"/>
  <c r="X146" i="4"/>
  <c r="A146" i="4" s="1"/>
  <c r="X127" i="4"/>
  <c r="A127" i="4" s="1"/>
  <c r="X110" i="4"/>
  <c r="A110" i="4" s="1"/>
  <c r="X91" i="4"/>
  <c r="A91" i="4" s="1"/>
  <c r="X75" i="4"/>
  <c r="A75" i="4" s="1"/>
  <c r="X60" i="4"/>
  <c r="A60" i="4" s="1"/>
  <c r="X43" i="4"/>
  <c r="A43" i="4" s="1"/>
  <c r="X27" i="4"/>
  <c r="A27" i="4" s="1"/>
  <c r="X12" i="4"/>
  <c r="A12" i="4" s="1"/>
  <c r="Y172" i="4"/>
  <c r="B172" i="4" s="1"/>
  <c r="Y156" i="4"/>
  <c r="B156" i="4" s="1"/>
  <c r="Y141" i="4"/>
  <c r="B141" i="4" s="1"/>
  <c r="Y124" i="4"/>
  <c r="B124" i="4" s="1"/>
  <c r="Y108" i="4"/>
  <c r="B108" i="4" s="1"/>
  <c r="Y95" i="4"/>
  <c r="B95" i="4" s="1"/>
  <c r="Y82" i="4"/>
  <c r="B82" i="4" s="1"/>
  <c r="Y69" i="4"/>
  <c r="B69" i="4" s="1"/>
  <c r="Y55" i="4"/>
  <c r="B55" i="4" s="1"/>
  <c r="Y43" i="4"/>
  <c r="B43" i="4" s="1"/>
  <c r="Y31" i="4"/>
  <c r="B31" i="4" s="1"/>
  <c r="Y19" i="4"/>
  <c r="B19" i="4" s="1"/>
  <c r="Y7" i="4"/>
  <c r="B7" i="4" s="1"/>
  <c r="Z172" i="4"/>
  <c r="C172" i="4" s="1"/>
  <c r="Z160" i="4"/>
  <c r="C160" i="4" s="1"/>
  <c r="Z148" i="4"/>
  <c r="C148" i="4" s="1"/>
  <c r="Z136" i="4"/>
  <c r="C136" i="4" s="1"/>
  <c r="Z124" i="4"/>
  <c r="C124" i="4" s="1"/>
  <c r="Z112" i="4"/>
  <c r="C112" i="4" s="1"/>
  <c r="Z100" i="4"/>
  <c r="C100" i="4" s="1"/>
  <c r="Z88" i="4"/>
  <c r="C88" i="4" s="1"/>
  <c r="Z76" i="4"/>
  <c r="C76" i="4" s="1"/>
  <c r="Z64" i="4"/>
  <c r="C64" i="4" s="1"/>
  <c r="Z52" i="4"/>
  <c r="C52" i="4" s="1"/>
  <c r="Z40" i="4"/>
  <c r="C40" i="4" s="1"/>
  <c r="Z28" i="4"/>
  <c r="C28" i="4" s="1"/>
  <c r="Z16" i="4"/>
  <c r="C16" i="4" s="1"/>
  <c r="Z4" i="4"/>
  <c r="C4" i="4" s="1"/>
  <c r="AA169" i="4"/>
  <c r="D169" i="4" s="1"/>
  <c r="AA157" i="4"/>
  <c r="D157" i="4" s="1"/>
  <c r="AA145" i="4"/>
  <c r="D145" i="4" s="1"/>
  <c r="AA133" i="4"/>
  <c r="D133" i="4" s="1"/>
  <c r="AA121" i="4"/>
  <c r="D121" i="4" s="1"/>
  <c r="AA109" i="4"/>
  <c r="D109" i="4" s="1"/>
  <c r="AA97" i="4"/>
  <c r="D97" i="4" s="1"/>
  <c r="AA85" i="4"/>
  <c r="D85" i="4" s="1"/>
  <c r="AA73" i="4"/>
  <c r="D73" i="4" s="1"/>
  <c r="AA61" i="4"/>
  <c r="D61" i="4" s="1"/>
  <c r="AA49" i="4"/>
  <c r="D49" i="4" s="1"/>
  <c r="AA37" i="4"/>
  <c r="D37" i="4" s="1"/>
  <c r="X163" i="4"/>
  <c r="A163" i="4" s="1"/>
  <c r="X144" i="4"/>
  <c r="A144" i="4" s="1"/>
  <c r="X126" i="4"/>
  <c r="A126" i="4" s="1"/>
  <c r="X108" i="4"/>
  <c r="A108" i="4" s="1"/>
  <c r="X90" i="4"/>
  <c r="A90" i="4" s="1"/>
  <c r="X74" i="4"/>
  <c r="A74" i="4" s="1"/>
  <c r="X58" i="4"/>
  <c r="A58" i="4" s="1"/>
  <c r="X42" i="4"/>
  <c r="A42" i="4" s="1"/>
  <c r="X26" i="4"/>
  <c r="A26" i="4" s="1"/>
  <c r="X10" i="4"/>
  <c r="A10" i="4" s="1"/>
  <c r="Y171" i="4"/>
  <c r="B171" i="4" s="1"/>
  <c r="Y155" i="4"/>
  <c r="B155" i="4" s="1"/>
  <c r="Y139" i="4"/>
  <c r="B139" i="4" s="1"/>
  <c r="Y123" i="4"/>
  <c r="B123" i="4" s="1"/>
  <c r="Y107" i="4"/>
  <c r="B107" i="4" s="1"/>
  <c r="Y94" i="4"/>
  <c r="B94" i="4" s="1"/>
  <c r="Y81" i="4"/>
  <c r="B81" i="4" s="1"/>
  <c r="Y67" i="4"/>
  <c r="B67" i="4" s="1"/>
  <c r="Y54" i="4"/>
  <c r="B54" i="4" s="1"/>
  <c r="Y42" i="4"/>
  <c r="B42" i="4" s="1"/>
  <c r="Y30" i="4"/>
  <c r="B30" i="4" s="1"/>
  <c r="Y18" i="4"/>
  <c r="B18" i="4" s="1"/>
  <c r="Y6" i="4"/>
  <c r="B6" i="4" s="1"/>
  <c r="Z171" i="4"/>
  <c r="C171" i="4" s="1"/>
  <c r="Z159" i="4"/>
  <c r="C159" i="4" s="1"/>
  <c r="Z147" i="4"/>
  <c r="C147" i="4" s="1"/>
  <c r="Z135" i="4"/>
  <c r="C135" i="4" s="1"/>
  <c r="Z123" i="4"/>
  <c r="C123" i="4" s="1"/>
  <c r="Z111" i="4"/>
  <c r="C111" i="4" s="1"/>
  <c r="Z99" i="4"/>
  <c r="C99" i="4" s="1"/>
  <c r="Z87" i="4"/>
  <c r="C87" i="4" s="1"/>
  <c r="Z75" i="4"/>
  <c r="C75" i="4" s="1"/>
  <c r="Z63" i="4"/>
  <c r="C63" i="4" s="1"/>
  <c r="Z51" i="4"/>
  <c r="C51" i="4" s="1"/>
  <c r="Z39" i="4"/>
  <c r="C39" i="4" s="1"/>
  <c r="Z27" i="4"/>
  <c r="C27" i="4" s="1"/>
  <c r="Z15" i="4"/>
  <c r="C15" i="4" s="1"/>
  <c r="Z3" i="4"/>
  <c r="C3" i="4" s="1"/>
  <c r="X162" i="4"/>
  <c r="A162" i="4" s="1"/>
  <c r="X142" i="4"/>
  <c r="A142" i="4" s="1"/>
  <c r="X125" i="4"/>
  <c r="A125" i="4" s="1"/>
  <c r="X106" i="4"/>
  <c r="A106" i="4" s="1"/>
  <c r="X89" i="4"/>
  <c r="A89" i="4" s="1"/>
  <c r="X73" i="4"/>
  <c r="A73" i="4" s="1"/>
  <c r="X57" i="4"/>
  <c r="A57" i="4" s="1"/>
  <c r="X41" i="4"/>
  <c r="A41" i="4" s="1"/>
  <c r="X25" i="4"/>
  <c r="A25" i="4" s="1"/>
  <c r="X9" i="4"/>
  <c r="A9" i="4" s="1"/>
  <c r="Y170" i="4"/>
  <c r="B170" i="4" s="1"/>
  <c r="Y154" i="4"/>
  <c r="B154" i="4" s="1"/>
  <c r="Y138" i="4"/>
  <c r="B138" i="4" s="1"/>
  <c r="Y122" i="4"/>
  <c r="B122" i="4" s="1"/>
  <c r="Y106" i="4"/>
  <c r="B106" i="4" s="1"/>
  <c r="Y93" i="4"/>
  <c r="B93" i="4" s="1"/>
  <c r="Y79" i="4"/>
  <c r="B79" i="4" s="1"/>
  <c r="Y66" i="4"/>
  <c r="B66" i="4" s="1"/>
  <c r="Y53" i="4"/>
  <c r="B53" i="4" s="1"/>
  <c r="Y41" i="4"/>
  <c r="B41" i="4" s="1"/>
  <c r="Y29" i="4"/>
  <c r="B29" i="4" s="1"/>
  <c r="Y17" i="4"/>
  <c r="B17" i="4" s="1"/>
  <c r="Y5" i="4"/>
  <c r="B5" i="4" s="1"/>
  <c r="Z170" i="4"/>
  <c r="C170" i="4" s="1"/>
  <c r="X161" i="4"/>
  <c r="A161" i="4" s="1"/>
  <c r="X55" i="4"/>
  <c r="A55" i="4" s="1"/>
  <c r="Y136" i="4"/>
  <c r="B136" i="4" s="1"/>
  <c r="Y61" i="4"/>
  <c r="B61" i="4" s="1"/>
  <c r="Y12" i="4"/>
  <c r="B12" i="4" s="1"/>
  <c r="Z149" i="4"/>
  <c r="C149" i="4" s="1"/>
  <c r="Z125" i="4"/>
  <c r="C125" i="4" s="1"/>
  <c r="Z101" i="4"/>
  <c r="C101" i="4" s="1"/>
  <c r="Z77" i="4"/>
  <c r="C77" i="4" s="1"/>
  <c r="Z53" i="4"/>
  <c r="C53" i="4" s="1"/>
  <c r="Z29" i="4"/>
  <c r="C29" i="4" s="1"/>
  <c r="Z5" i="4"/>
  <c r="C5" i="4" s="1"/>
  <c r="AA159" i="4"/>
  <c r="D159" i="4" s="1"/>
  <c r="AA138" i="4"/>
  <c r="D138" i="4" s="1"/>
  <c r="AA119" i="4"/>
  <c r="D119" i="4" s="1"/>
  <c r="AA98" i="4"/>
  <c r="D98" i="4" s="1"/>
  <c r="AA76" i="4"/>
  <c r="D76" i="4" s="1"/>
  <c r="AA58" i="4"/>
  <c r="D58" i="4" s="1"/>
  <c r="AA36" i="4"/>
  <c r="D36" i="4" s="1"/>
  <c r="AA18" i="4"/>
  <c r="D18" i="4" s="1"/>
  <c r="AA3" i="4"/>
  <c r="D3" i="4" s="1"/>
  <c r="AB169" i="4"/>
  <c r="E169" i="4" s="1"/>
  <c r="AB157" i="4"/>
  <c r="E157" i="4" s="1"/>
  <c r="AB145" i="4"/>
  <c r="E145" i="4" s="1"/>
  <c r="AB133" i="4"/>
  <c r="E133" i="4" s="1"/>
  <c r="AB121" i="4"/>
  <c r="E121" i="4" s="1"/>
  <c r="AB109" i="4"/>
  <c r="E109" i="4" s="1"/>
  <c r="AB97" i="4"/>
  <c r="E97" i="4" s="1"/>
  <c r="AB85" i="4"/>
  <c r="E85" i="4" s="1"/>
  <c r="AB73" i="4"/>
  <c r="E73" i="4" s="1"/>
  <c r="AB61" i="4"/>
  <c r="E61" i="4" s="1"/>
  <c r="AB49" i="4"/>
  <c r="E49" i="4" s="1"/>
  <c r="AB37" i="4"/>
  <c r="E37" i="4" s="1"/>
  <c r="AB25" i="4"/>
  <c r="E25" i="4" s="1"/>
  <c r="AB13" i="4"/>
  <c r="E13" i="4" s="1"/>
  <c r="Y34" i="4"/>
  <c r="B34" i="4" s="1"/>
  <c r="Z163" i="4"/>
  <c r="C163" i="4" s="1"/>
  <c r="Z110" i="4"/>
  <c r="C110" i="4" s="1"/>
  <c r="Z38" i="4"/>
  <c r="C38" i="4" s="1"/>
  <c r="AA147" i="4"/>
  <c r="D147" i="4" s="1"/>
  <c r="AA86" i="4"/>
  <c r="D86" i="4" s="1"/>
  <c r="AA11" i="4"/>
  <c r="D11" i="4" s="1"/>
  <c r="AB174" i="4"/>
  <c r="E174" i="4" s="1"/>
  <c r="AB138" i="4"/>
  <c r="E138" i="4" s="1"/>
  <c r="AB90" i="4"/>
  <c r="E90" i="4" s="1"/>
  <c r="AB54" i="4"/>
  <c r="E54" i="4" s="1"/>
  <c r="AB6" i="4"/>
  <c r="E6" i="4" s="1"/>
  <c r="X66" i="4"/>
  <c r="A66" i="4" s="1"/>
  <c r="AB110" i="4"/>
  <c r="E110" i="4" s="1"/>
  <c r="AB3" i="4"/>
  <c r="E3" i="4" s="1"/>
  <c r="X153" i="4"/>
  <c r="A153" i="4" s="1"/>
  <c r="X50" i="4"/>
  <c r="A50" i="4" s="1"/>
  <c r="Y131" i="4"/>
  <c r="B131" i="4" s="1"/>
  <c r="Y59" i="4"/>
  <c r="B59" i="4" s="1"/>
  <c r="Y10" i="4"/>
  <c r="B10" i="4" s="1"/>
  <c r="Z146" i="4"/>
  <c r="C146" i="4" s="1"/>
  <c r="Z122" i="4"/>
  <c r="C122" i="4" s="1"/>
  <c r="Z98" i="4"/>
  <c r="C98" i="4" s="1"/>
  <c r="Z74" i="4"/>
  <c r="C74" i="4" s="1"/>
  <c r="Z50" i="4"/>
  <c r="C50" i="4" s="1"/>
  <c r="Z26" i="4"/>
  <c r="C26" i="4" s="1"/>
  <c r="AA179" i="4"/>
  <c r="D179" i="4" s="1"/>
  <c r="AA158" i="4"/>
  <c r="D158" i="4" s="1"/>
  <c r="AA136" i="4"/>
  <c r="D136" i="4" s="1"/>
  <c r="AA118" i="4"/>
  <c r="D118" i="4" s="1"/>
  <c r="AA96" i="4"/>
  <c r="D96" i="4" s="1"/>
  <c r="AA75" i="4"/>
  <c r="D75" i="4" s="1"/>
  <c r="AA54" i="4"/>
  <c r="D54" i="4" s="1"/>
  <c r="AA35" i="4"/>
  <c r="D35" i="4" s="1"/>
  <c r="AA17" i="4"/>
  <c r="D17" i="4" s="1"/>
  <c r="AB168" i="4"/>
  <c r="E168" i="4" s="1"/>
  <c r="AB156" i="4"/>
  <c r="E156" i="4" s="1"/>
  <c r="AB144" i="4"/>
  <c r="E144" i="4" s="1"/>
  <c r="AB132" i="4"/>
  <c r="E132" i="4" s="1"/>
  <c r="AB120" i="4"/>
  <c r="E120" i="4" s="1"/>
  <c r="AB108" i="4"/>
  <c r="E108" i="4" s="1"/>
  <c r="AB96" i="4"/>
  <c r="E96" i="4" s="1"/>
  <c r="AB84" i="4"/>
  <c r="E84" i="4" s="1"/>
  <c r="AB72" i="4"/>
  <c r="E72" i="4" s="1"/>
  <c r="AB60" i="4"/>
  <c r="E60" i="4" s="1"/>
  <c r="AB48" i="4"/>
  <c r="E48" i="4" s="1"/>
  <c r="AB36" i="4"/>
  <c r="E36" i="4" s="1"/>
  <c r="AB24" i="4"/>
  <c r="E24" i="4" s="1"/>
  <c r="AB12" i="4"/>
  <c r="E12" i="4" s="1"/>
  <c r="Y87" i="4"/>
  <c r="B87" i="4" s="1"/>
  <c r="Z134" i="4"/>
  <c r="C134" i="4" s="1"/>
  <c r="Z86" i="4"/>
  <c r="C86" i="4" s="1"/>
  <c r="Z14" i="4"/>
  <c r="C14" i="4" s="1"/>
  <c r="AA126" i="4"/>
  <c r="D126" i="4" s="1"/>
  <c r="AA26" i="4"/>
  <c r="D26" i="4" s="1"/>
  <c r="AB150" i="4"/>
  <c r="E150" i="4" s="1"/>
  <c r="AB126" i="4"/>
  <c r="E126" i="4" s="1"/>
  <c r="AB78" i="4"/>
  <c r="E78" i="4" s="1"/>
  <c r="AB42" i="4"/>
  <c r="E42" i="4" s="1"/>
  <c r="Y147" i="4"/>
  <c r="B147" i="4" s="1"/>
  <c r="AB122" i="4"/>
  <c r="E122" i="4" s="1"/>
  <c r="AB50" i="4"/>
  <c r="E50" i="4" s="1"/>
  <c r="X141" i="4"/>
  <c r="A141" i="4" s="1"/>
  <c r="X39" i="4"/>
  <c r="A39" i="4" s="1"/>
  <c r="Y120" i="4"/>
  <c r="B120" i="4" s="1"/>
  <c r="Y52" i="4"/>
  <c r="B52" i="4" s="1"/>
  <c r="Y4" i="4"/>
  <c r="B4" i="4" s="1"/>
  <c r="Z145" i="4"/>
  <c r="C145" i="4" s="1"/>
  <c r="Z121" i="4"/>
  <c r="C121" i="4" s="1"/>
  <c r="Z97" i="4"/>
  <c r="C97" i="4" s="1"/>
  <c r="Z73" i="4"/>
  <c r="C73" i="4" s="1"/>
  <c r="Z49" i="4"/>
  <c r="C49" i="4" s="1"/>
  <c r="Z25" i="4"/>
  <c r="C25" i="4" s="1"/>
  <c r="AA178" i="4"/>
  <c r="D178" i="4" s="1"/>
  <c r="AA156" i="4"/>
  <c r="D156" i="4" s="1"/>
  <c r="AA135" i="4"/>
  <c r="D135" i="4" s="1"/>
  <c r="AA114" i="4"/>
  <c r="D114" i="4" s="1"/>
  <c r="AA95" i="4"/>
  <c r="D95" i="4" s="1"/>
  <c r="AA74" i="4"/>
  <c r="D74" i="4" s="1"/>
  <c r="AA52" i="4"/>
  <c r="D52" i="4" s="1"/>
  <c r="AA34" i="4"/>
  <c r="D34" i="4" s="1"/>
  <c r="AA16" i="4"/>
  <c r="D16" i="4" s="1"/>
  <c r="AB179" i="4"/>
  <c r="E179" i="4" s="1"/>
  <c r="AB167" i="4"/>
  <c r="E167" i="4" s="1"/>
  <c r="AB155" i="4"/>
  <c r="E155" i="4" s="1"/>
  <c r="AB143" i="4"/>
  <c r="E143" i="4" s="1"/>
  <c r="AB131" i="4"/>
  <c r="E131" i="4" s="1"/>
  <c r="AB119" i="4"/>
  <c r="E119" i="4" s="1"/>
  <c r="AB107" i="4"/>
  <c r="E107" i="4" s="1"/>
  <c r="AB95" i="4"/>
  <c r="E95" i="4" s="1"/>
  <c r="AB83" i="4"/>
  <c r="E83" i="4" s="1"/>
  <c r="AB71" i="4"/>
  <c r="E71" i="4" s="1"/>
  <c r="AB59" i="4"/>
  <c r="E59" i="4" s="1"/>
  <c r="AB47" i="4"/>
  <c r="E47" i="4" s="1"/>
  <c r="AB35" i="4"/>
  <c r="E35" i="4" s="1"/>
  <c r="AB23" i="4"/>
  <c r="E23" i="4" s="1"/>
  <c r="AB11" i="4"/>
  <c r="E11" i="4" s="1"/>
  <c r="Y179" i="4"/>
  <c r="B179" i="4" s="1"/>
  <c r="Z62" i="4"/>
  <c r="C62" i="4" s="1"/>
  <c r="AA107" i="4"/>
  <c r="D107" i="4" s="1"/>
  <c r="AB162" i="4"/>
  <c r="E162" i="4" s="1"/>
  <c r="AB30" i="4"/>
  <c r="E30" i="4" s="1"/>
  <c r="X175" i="4"/>
  <c r="A175" i="4" s="1"/>
  <c r="X135" i="4"/>
  <c r="A135" i="4" s="1"/>
  <c r="X34" i="4"/>
  <c r="A34" i="4" s="1"/>
  <c r="Y115" i="4"/>
  <c r="B115" i="4" s="1"/>
  <c r="Y48" i="4"/>
  <c r="B48" i="4" s="1"/>
  <c r="Z177" i="4"/>
  <c r="C177" i="4" s="1"/>
  <c r="Z141" i="4"/>
  <c r="C141" i="4" s="1"/>
  <c r="Z117" i="4"/>
  <c r="C117" i="4" s="1"/>
  <c r="Z93" i="4"/>
  <c r="C93" i="4" s="1"/>
  <c r="Z69" i="4"/>
  <c r="C69" i="4" s="1"/>
  <c r="Z45" i="4"/>
  <c r="C45" i="4" s="1"/>
  <c r="Z21" i="4"/>
  <c r="C21" i="4" s="1"/>
  <c r="AA174" i="4"/>
  <c r="D174" i="4" s="1"/>
  <c r="AA155" i="4"/>
  <c r="D155" i="4" s="1"/>
  <c r="AA134" i="4"/>
  <c r="D134" i="4" s="1"/>
  <c r="AA112" i="4"/>
  <c r="D112" i="4" s="1"/>
  <c r="AA94" i="4"/>
  <c r="D94" i="4" s="1"/>
  <c r="AA72" i="4"/>
  <c r="D72" i="4" s="1"/>
  <c r="AA51" i="4"/>
  <c r="D51" i="4" s="1"/>
  <c r="AA30" i="4"/>
  <c r="D30" i="4" s="1"/>
  <c r="AA15" i="4"/>
  <c r="D15" i="4" s="1"/>
  <c r="AB178" i="4"/>
  <c r="E178" i="4" s="1"/>
  <c r="AB166" i="4"/>
  <c r="E166" i="4" s="1"/>
  <c r="AB154" i="4"/>
  <c r="E154" i="4" s="1"/>
  <c r="AB142" i="4"/>
  <c r="E142" i="4" s="1"/>
  <c r="AB130" i="4"/>
  <c r="E130" i="4" s="1"/>
  <c r="AB118" i="4"/>
  <c r="E118" i="4" s="1"/>
  <c r="AB106" i="4"/>
  <c r="E106" i="4" s="1"/>
  <c r="AB94" i="4"/>
  <c r="E94" i="4" s="1"/>
  <c r="AB82" i="4"/>
  <c r="E82" i="4" s="1"/>
  <c r="AB70" i="4"/>
  <c r="E70" i="4" s="1"/>
  <c r="AB58" i="4"/>
  <c r="E58" i="4" s="1"/>
  <c r="AB46" i="4"/>
  <c r="E46" i="4" s="1"/>
  <c r="AB34" i="4"/>
  <c r="E34" i="4" s="1"/>
  <c r="AB22" i="4"/>
  <c r="E22" i="4" s="1"/>
  <c r="AB10" i="4"/>
  <c r="E10" i="4" s="1"/>
  <c r="X99" i="4"/>
  <c r="A99" i="4" s="1"/>
  <c r="AA168" i="4"/>
  <c r="D168" i="4" s="1"/>
  <c r="AB66" i="4"/>
  <c r="E66" i="4" s="1"/>
  <c r="AB74" i="4"/>
  <c r="E74" i="4" s="1"/>
  <c r="X123" i="4"/>
  <c r="A123" i="4" s="1"/>
  <c r="X24" i="4"/>
  <c r="A24" i="4" s="1"/>
  <c r="Y105" i="4"/>
  <c r="B105" i="4" s="1"/>
  <c r="Y46" i="4"/>
  <c r="B46" i="4" s="1"/>
  <c r="Z175" i="4"/>
  <c r="C175" i="4" s="1"/>
  <c r="Z139" i="4"/>
  <c r="C139" i="4" s="1"/>
  <c r="Z115" i="4"/>
  <c r="C115" i="4" s="1"/>
  <c r="Z91" i="4"/>
  <c r="C91" i="4" s="1"/>
  <c r="Z67" i="4"/>
  <c r="C67" i="4" s="1"/>
  <c r="Z43" i="4"/>
  <c r="C43" i="4" s="1"/>
  <c r="Z19" i="4"/>
  <c r="C19" i="4" s="1"/>
  <c r="AA172" i="4"/>
  <c r="D172" i="4" s="1"/>
  <c r="AA154" i="4"/>
  <c r="D154" i="4" s="1"/>
  <c r="AA132" i="4"/>
  <c r="D132" i="4" s="1"/>
  <c r="AA111" i="4"/>
  <c r="D111" i="4" s="1"/>
  <c r="AA90" i="4"/>
  <c r="D90" i="4" s="1"/>
  <c r="AA71" i="4"/>
  <c r="D71" i="4" s="1"/>
  <c r="AA50" i="4"/>
  <c r="D50" i="4" s="1"/>
  <c r="AA29" i="4"/>
  <c r="D29" i="4" s="1"/>
  <c r="AA14" i="4"/>
  <c r="D14" i="4" s="1"/>
  <c r="AB177" i="4"/>
  <c r="E177" i="4" s="1"/>
  <c r="AB165" i="4"/>
  <c r="E165" i="4" s="1"/>
  <c r="AB153" i="4"/>
  <c r="E153" i="4" s="1"/>
  <c r="AB141" i="4"/>
  <c r="E141" i="4" s="1"/>
  <c r="AB129" i="4"/>
  <c r="E129" i="4" s="1"/>
  <c r="AB117" i="4"/>
  <c r="E117" i="4" s="1"/>
  <c r="AB105" i="4"/>
  <c r="E105" i="4" s="1"/>
  <c r="AB93" i="4"/>
  <c r="E93" i="4" s="1"/>
  <c r="AB81" i="4"/>
  <c r="E81" i="4" s="1"/>
  <c r="AB69" i="4"/>
  <c r="E69" i="4" s="1"/>
  <c r="AB57" i="4"/>
  <c r="E57" i="4" s="1"/>
  <c r="AB45" i="4"/>
  <c r="E45" i="4" s="1"/>
  <c r="AB33" i="4"/>
  <c r="E33" i="4" s="1"/>
  <c r="AB21" i="4"/>
  <c r="E21" i="4" s="1"/>
  <c r="AB9" i="4"/>
  <c r="E9" i="4" s="1"/>
  <c r="AA46" i="4"/>
  <c r="D46" i="4" s="1"/>
  <c r="AB102" i="4"/>
  <c r="E102" i="4" s="1"/>
  <c r="Y65" i="4"/>
  <c r="B65" i="4" s="1"/>
  <c r="AB158" i="4"/>
  <c r="E158" i="4" s="1"/>
  <c r="X117" i="4"/>
  <c r="A117" i="4" s="1"/>
  <c r="X18" i="4"/>
  <c r="A18" i="4" s="1"/>
  <c r="Y100" i="4"/>
  <c r="B100" i="4" s="1"/>
  <c r="Y40" i="4"/>
  <c r="B40" i="4" s="1"/>
  <c r="Z169" i="4"/>
  <c r="C169" i="4" s="1"/>
  <c r="Z138" i="4"/>
  <c r="C138" i="4" s="1"/>
  <c r="Z114" i="4"/>
  <c r="C114" i="4" s="1"/>
  <c r="Z90" i="4"/>
  <c r="C90" i="4" s="1"/>
  <c r="Z66" i="4"/>
  <c r="C66" i="4" s="1"/>
  <c r="Z42" i="4"/>
  <c r="C42" i="4" s="1"/>
  <c r="Z18" i="4"/>
  <c r="C18" i="4" s="1"/>
  <c r="AA171" i="4"/>
  <c r="D171" i="4" s="1"/>
  <c r="AA150" i="4"/>
  <c r="D150" i="4" s="1"/>
  <c r="AA131" i="4"/>
  <c r="D131" i="4" s="1"/>
  <c r="AA110" i="4"/>
  <c r="D110" i="4" s="1"/>
  <c r="AA88" i="4"/>
  <c r="D88" i="4" s="1"/>
  <c r="AA70" i="4"/>
  <c r="D70" i="4" s="1"/>
  <c r="AA48" i="4"/>
  <c r="D48" i="4" s="1"/>
  <c r="AA28" i="4"/>
  <c r="D28" i="4" s="1"/>
  <c r="AA13" i="4"/>
  <c r="D13" i="4" s="1"/>
  <c r="AB176" i="4"/>
  <c r="E176" i="4" s="1"/>
  <c r="AB164" i="4"/>
  <c r="E164" i="4" s="1"/>
  <c r="AB152" i="4"/>
  <c r="E152" i="4" s="1"/>
  <c r="AB140" i="4"/>
  <c r="E140" i="4" s="1"/>
  <c r="AB128" i="4"/>
  <c r="E128" i="4" s="1"/>
  <c r="AB116" i="4"/>
  <c r="E116" i="4" s="1"/>
  <c r="AB104" i="4"/>
  <c r="E104" i="4" s="1"/>
  <c r="AB92" i="4"/>
  <c r="E92" i="4" s="1"/>
  <c r="AB80" i="4"/>
  <c r="E80" i="4" s="1"/>
  <c r="AB68" i="4"/>
  <c r="E68" i="4" s="1"/>
  <c r="AB56" i="4"/>
  <c r="E56" i="4" s="1"/>
  <c r="AB44" i="4"/>
  <c r="E44" i="4" s="1"/>
  <c r="AB32" i="4"/>
  <c r="E32" i="4" s="1"/>
  <c r="AB20" i="4"/>
  <c r="E20" i="4" s="1"/>
  <c r="AB8" i="4"/>
  <c r="E8" i="4" s="1"/>
  <c r="Z151" i="4"/>
  <c r="C151" i="4" s="1"/>
  <c r="X105" i="4"/>
  <c r="A105" i="4" s="1"/>
  <c r="X7" i="4"/>
  <c r="A7" i="4" s="1"/>
  <c r="Y91" i="4"/>
  <c r="B91" i="4" s="1"/>
  <c r="Y36" i="4"/>
  <c r="B36" i="4" s="1"/>
  <c r="Z165" i="4"/>
  <c r="C165" i="4" s="1"/>
  <c r="Z137" i="4"/>
  <c r="C137" i="4" s="1"/>
  <c r="Z113" i="4"/>
  <c r="C113" i="4" s="1"/>
  <c r="Z89" i="4"/>
  <c r="C89" i="4" s="1"/>
  <c r="Z65" i="4"/>
  <c r="C65" i="4" s="1"/>
  <c r="Z41" i="4"/>
  <c r="C41" i="4" s="1"/>
  <c r="Z17" i="4"/>
  <c r="C17" i="4" s="1"/>
  <c r="AA170" i="4"/>
  <c r="D170" i="4" s="1"/>
  <c r="AA148" i="4"/>
  <c r="D148" i="4" s="1"/>
  <c r="AA130" i="4"/>
  <c r="D130" i="4" s="1"/>
  <c r="AA108" i="4"/>
  <c r="D108" i="4" s="1"/>
  <c r="AA87" i="4"/>
  <c r="D87" i="4" s="1"/>
  <c r="AA66" i="4"/>
  <c r="D66" i="4" s="1"/>
  <c r="AA47" i="4"/>
  <c r="D47" i="4" s="1"/>
  <c r="AA27" i="4"/>
  <c r="D27" i="4" s="1"/>
  <c r="AA12" i="4"/>
  <c r="D12" i="4" s="1"/>
  <c r="AB175" i="4"/>
  <c r="E175" i="4" s="1"/>
  <c r="AB163" i="4"/>
  <c r="E163" i="4" s="1"/>
  <c r="AB151" i="4"/>
  <c r="E151" i="4" s="1"/>
  <c r="AB139" i="4"/>
  <c r="E139" i="4" s="1"/>
  <c r="AB127" i="4"/>
  <c r="E127" i="4" s="1"/>
  <c r="AB115" i="4"/>
  <c r="E115" i="4" s="1"/>
  <c r="AB103" i="4"/>
  <c r="E103" i="4" s="1"/>
  <c r="AB91" i="4"/>
  <c r="E91" i="4" s="1"/>
  <c r="AB79" i="4"/>
  <c r="E79" i="4" s="1"/>
  <c r="AB67" i="4"/>
  <c r="E67" i="4" s="1"/>
  <c r="AB55" i="4"/>
  <c r="E55" i="4" s="1"/>
  <c r="AB43" i="4"/>
  <c r="E43" i="4" s="1"/>
  <c r="AB31" i="4"/>
  <c r="E31" i="4" s="1"/>
  <c r="AB19" i="4"/>
  <c r="E19" i="4" s="1"/>
  <c r="AB7" i="4"/>
  <c r="E7" i="4" s="1"/>
  <c r="AA64" i="4"/>
  <c r="D64" i="4" s="1"/>
  <c r="AB114" i="4"/>
  <c r="E114" i="4" s="1"/>
  <c r="AB18" i="4"/>
  <c r="E18" i="4" s="1"/>
  <c r="Y16" i="4"/>
  <c r="B16" i="4" s="1"/>
  <c r="AB38" i="4"/>
  <c r="E38" i="4" s="1"/>
  <c r="X87" i="4"/>
  <c r="A87" i="4" s="1"/>
  <c r="Y168" i="4"/>
  <c r="B168" i="4" s="1"/>
  <c r="Y78" i="4"/>
  <c r="B78" i="4" s="1"/>
  <c r="Y28" i="4"/>
  <c r="B28" i="4" s="1"/>
  <c r="Z158" i="4"/>
  <c r="C158" i="4" s="1"/>
  <c r="Z133" i="4"/>
  <c r="C133" i="4" s="1"/>
  <c r="Z109" i="4"/>
  <c r="C109" i="4" s="1"/>
  <c r="Z85" i="4"/>
  <c r="C85" i="4" s="1"/>
  <c r="Z61" i="4"/>
  <c r="C61" i="4" s="1"/>
  <c r="Z37" i="4"/>
  <c r="C37" i="4" s="1"/>
  <c r="Z13" i="4"/>
  <c r="C13" i="4" s="1"/>
  <c r="AA167" i="4"/>
  <c r="D167" i="4" s="1"/>
  <c r="AA146" i="4"/>
  <c r="D146" i="4" s="1"/>
  <c r="AA124" i="4"/>
  <c r="D124" i="4" s="1"/>
  <c r="AA106" i="4"/>
  <c r="D106" i="4" s="1"/>
  <c r="AA84" i="4"/>
  <c r="D84" i="4" s="1"/>
  <c r="AA63" i="4"/>
  <c r="D63" i="4" s="1"/>
  <c r="AA42" i="4"/>
  <c r="D42" i="4" s="1"/>
  <c r="AA25" i="4"/>
  <c r="D25" i="4" s="1"/>
  <c r="AA10" i="4"/>
  <c r="D10" i="4" s="1"/>
  <c r="AB173" i="4"/>
  <c r="E173" i="4" s="1"/>
  <c r="AB161" i="4"/>
  <c r="E161" i="4" s="1"/>
  <c r="AB149" i="4"/>
  <c r="E149" i="4" s="1"/>
  <c r="AB137" i="4"/>
  <c r="E137" i="4" s="1"/>
  <c r="AB125" i="4"/>
  <c r="E125" i="4" s="1"/>
  <c r="AB113" i="4"/>
  <c r="E113" i="4" s="1"/>
  <c r="AB101" i="4"/>
  <c r="E101" i="4" s="1"/>
  <c r="AB89" i="4"/>
  <c r="E89" i="4" s="1"/>
  <c r="AB77" i="4"/>
  <c r="E77" i="4" s="1"/>
  <c r="AB65" i="4"/>
  <c r="E65" i="4" s="1"/>
  <c r="AB53" i="4"/>
  <c r="E53" i="4" s="1"/>
  <c r="AB41" i="4"/>
  <c r="E41" i="4" s="1"/>
  <c r="AB29" i="4"/>
  <c r="E29" i="4" s="1"/>
  <c r="AB17" i="4"/>
  <c r="E17" i="4" s="1"/>
  <c r="AB5" i="4"/>
  <c r="E5" i="4" s="1"/>
  <c r="Z102" i="4"/>
  <c r="C102" i="4" s="1"/>
  <c r="Z54" i="4"/>
  <c r="C54" i="4" s="1"/>
  <c r="Z6" i="4"/>
  <c r="C6" i="4" s="1"/>
  <c r="AA142" i="4"/>
  <c r="D142" i="4" s="1"/>
  <c r="AA99" i="4"/>
  <c r="D99" i="4" s="1"/>
  <c r="AA59" i="4"/>
  <c r="D59" i="4" s="1"/>
  <c r="AA22" i="4"/>
  <c r="D22" i="4" s="1"/>
  <c r="AB146" i="4"/>
  <c r="E146" i="4" s="1"/>
  <c r="AB86" i="4"/>
  <c r="E86" i="4" s="1"/>
  <c r="AB26" i="4"/>
  <c r="E26" i="4" s="1"/>
  <c r="X82" i="4"/>
  <c r="A82" i="4" s="1"/>
  <c r="Y163" i="4"/>
  <c r="B163" i="4" s="1"/>
  <c r="Y74" i="4"/>
  <c r="B74" i="4" s="1"/>
  <c r="Y24" i="4"/>
  <c r="B24" i="4" s="1"/>
  <c r="Z157" i="4"/>
  <c r="C157" i="4" s="1"/>
  <c r="Z129" i="4"/>
  <c r="C129" i="4" s="1"/>
  <c r="Z105" i="4"/>
  <c r="C105" i="4" s="1"/>
  <c r="Z81" i="4"/>
  <c r="C81" i="4" s="1"/>
  <c r="Z57" i="4"/>
  <c r="C57" i="4" s="1"/>
  <c r="Z33" i="4"/>
  <c r="C33" i="4" s="1"/>
  <c r="Z9" i="4"/>
  <c r="C9" i="4" s="1"/>
  <c r="AA166" i="4"/>
  <c r="D166" i="4" s="1"/>
  <c r="AA144" i="4"/>
  <c r="D144" i="4" s="1"/>
  <c r="AA123" i="4"/>
  <c r="D123" i="4" s="1"/>
  <c r="AA102" i="4"/>
  <c r="D102" i="4" s="1"/>
  <c r="AA83" i="4"/>
  <c r="D83" i="4" s="1"/>
  <c r="AA62" i="4"/>
  <c r="D62" i="4" s="1"/>
  <c r="AA40" i="4"/>
  <c r="D40" i="4" s="1"/>
  <c r="AA24" i="4"/>
  <c r="D24" i="4" s="1"/>
  <c r="AA6" i="4"/>
  <c r="D6" i="4" s="1"/>
  <c r="AB172" i="4"/>
  <c r="E172" i="4" s="1"/>
  <c r="AB160" i="4"/>
  <c r="E160" i="4" s="1"/>
  <c r="AB148" i="4"/>
  <c r="E148" i="4" s="1"/>
  <c r="AB136" i="4"/>
  <c r="E136" i="4" s="1"/>
  <c r="AB124" i="4"/>
  <c r="E124" i="4" s="1"/>
  <c r="AB112" i="4"/>
  <c r="E112" i="4" s="1"/>
  <c r="AB100" i="4"/>
  <c r="E100" i="4" s="1"/>
  <c r="AB88" i="4"/>
  <c r="E88" i="4" s="1"/>
  <c r="AB76" i="4"/>
  <c r="E76" i="4" s="1"/>
  <c r="AB64" i="4"/>
  <c r="E64" i="4" s="1"/>
  <c r="AB52" i="4"/>
  <c r="E52" i="4" s="1"/>
  <c r="AB40" i="4"/>
  <c r="E40" i="4" s="1"/>
  <c r="AB28" i="4"/>
  <c r="E28" i="4" s="1"/>
  <c r="AB16" i="4"/>
  <c r="E16" i="4" s="1"/>
  <c r="AB4" i="4"/>
  <c r="E4" i="4" s="1"/>
  <c r="Z126" i="4"/>
  <c r="C126" i="4" s="1"/>
  <c r="Z78" i="4"/>
  <c r="C78" i="4" s="1"/>
  <c r="Z30" i="4"/>
  <c r="C30" i="4" s="1"/>
  <c r="AA160" i="4"/>
  <c r="D160" i="4" s="1"/>
  <c r="AA120" i="4"/>
  <c r="D120" i="4" s="1"/>
  <c r="AA78" i="4"/>
  <c r="D78" i="4" s="1"/>
  <c r="AA38" i="4"/>
  <c r="D38" i="4" s="1"/>
  <c r="AA4" i="4"/>
  <c r="D4" i="4" s="1"/>
  <c r="AB170" i="4"/>
  <c r="E170" i="4" s="1"/>
  <c r="AB134" i="4"/>
  <c r="E134" i="4" s="1"/>
  <c r="AB98" i="4"/>
  <c r="E98" i="4" s="1"/>
  <c r="AB62" i="4"/>
  <c r="E62" i="4" s="1"/>
  <c r="AB14" i="4"/>
  <c r="E14" i="4" s="1"/>
  <c r="X72" i="4"/>
  <c r="A72" i="4" s="1"/>
  <c r="Y153" i="4"/>
  <c r="B153" i="4" s="1"/>
  <c r="Y72" i="4"/>
  <c r="B72" i="4" s="1"/>
  <c r="Y22" i="4"/>
  <c r="B22" i="4" s="1"/>
  <c r="Z153" i="4"/>
  <c r="C153" i="4" s="1"/>
  <c r="Z127" i="4"/>
  <c r="C127" i="4" s="1"/>
  <c r="Z103" i="4"/>
  <c r="C103" i="4" s="1"/>
  <c r="Z79" i="4"/>
  <c r="C79" i="4" s="1"/>
  <c r="Z55" i="4"/>
  <c r="C55" i="4" s="1"/>
  <c r="Z31" i="4"/>
  <c r="C31" i="4" s="1"/>
  <c r="Z7" i="4"/>
  <c r="C7" i="4" s="1"/>
  <c r="AA162" i="4"/>
  <c r="D162" i="4" s="1"/>
  <c r="AA143" i="4"/>
  <c r="D143" i="4" s="1"/>
  <c r="AA122" i="4"/>
  <c r="D122" i="4" s="1"/>
  <c r="AA100" i="4"/>
  <c r="D100" i="4" s="1"/>
  <c r="AA82" i="4"/>
  <c r="D82" i="4" s="1"/>
  <c r="AA60" i="4"/>
  <c r="D60" i="4" s="1"/>
  <c r="AA39" i="4"/>
  <c r="D39" i="4" s="1"/>
  <c r="AA23" i="4"/>
  <c r="D23" i="4" s="1"/>
  <c r="AA5" i="4"/>
  <c r="D5" i="4" s="1"/>
  <c r="AB171" i="4"/>
  <c r="E171" i="4" s="1"/>
  <c r="AB159" i="4"/>
  <c r="E159" i="4" s="1"/>
  <c r="AB147" i="4"/>
  <c r="E147" i="4" s="1"/>
  <c r="AB135" i="4"/>
  <c r="E135" i="4" s="1"/>
  <c r="AB123" i="4"/>
  <c r="E123" i="4" s="1"/>
  <c r="AB111" i="4"/>
  <c r="E111" i="4" s="1"/>
  <c r="AB99" i="4"/>
  <c r="E99" i="4" s="1"/>
  <c r="AB87" i="4"/>
  <c r="E87" i="4" s="1"/>
  <c r="AB75" i="4"/>
  <c r="E75" i="4" s="1"/>
  <c r="AB63" i="4"/>
  <c r="E63" i="4" s="1"/>
  <c r="AB51" i="4"/>
  <c r="E51" i="4" s="1"/>
  <c r="AB39" i="4"/>
  <c r="E39" i="4" s="1"/>
  <c r="AB27" i="4"/>
  <c r="E27" i="4" s="1"/>
  <c r="AB15" i="4"/>
  <c r="E15" i="4" s="1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V27" i="9"/>
  <c r="AO27" i="9"/>
  <c r="AQ27" i="9"/>
  <c r="AU27" i="9"/>
  <c r="AN27" i="9"/>
  <c r="AP27" i="9"/>
  <c r="AT27" i="9"/>
  <c r="AM27" i="9"/>
  <c r="AS27" i="9"/>
  <c r="AR27" i="9"/>
  <c r="AW27" i="9"/>
  <c r="AW21" i="9" l="1"/>
  <c r="B5" i="13"/>
  <c r="C21" i="7" s="1" a="1"/>
  <c r="C21" i="7" s="1"/>
  <c r="P10" i="7" s="1"/>
  <c r="AO7" i="4"/>
  <c r="AS21" i="9"/>
  <c r="AO21" i="9"/>
  <c r="AT21" i="9"/>
  <c r="AQ21" i="9"/>
  <c r="AU21" i="9"/>
  <c r="AN21" i="9"/>
  <c r="AP21" i="9"/>
  <c r="AV21" i="9"/>
  <c r="AR21" i="9"/>
  <c r="FA10" i="13" l="1"/>
  <c r="AM21" i="9"/>
  <c r="R2" i="9"/>
  <c r="P2" i="9"/>
  <c r="O2" i="9"/>
  <c r="Y2" i="9"/>
  <c r="L2" i="9"/>
  <c r="K2" i="9"/>
  <c r="V2" i="9"/>
  <c r="U2" i="9"/>
  <c r="T2" i="9"/>
  <c r="Q2" i="9"/>
  <c r="N2" i="9"/>
  <c r="M2" i="9"/>
  <c r="X2" i="9"/>
  <c r="W2" i="9"/>
  <c r="J2" i="9"/>
  <c r="S2" i="9"/>
  <c r="I2" i="9"/>
  <c r="D3" i="9" l="1" a="1"/>
  <c r="C3" i="7"/>
  <c r="AV3" i="9"/>
  <c r="AV16" i="9"/>
  <c r="AV15" i="9"/>
  <c r="AV14" i="9"/>
  <c r="AV13" i="9"/>
  <c r="AV12" i="9"/>
  <c r="AV18" i="9"/>
  <c r="AV19" i="9"/>
  <c r="AV17" i="9"/>
  <c r="AR3" i="9"/>
  <c r="AR13" i="9"/>
  <c r="AR15" i="9"/>
  <c r="AR12" i="9"/>
  <c r="AR19" i="9"/>
  <c r="AR18" i="9"/>
  <c r="AR17" i="9"/>
  <c r="AR16" i="9"/>
  <c r="AR14" i="9"/>
  <c r="AO3" i="9"/>
  <c r="AO18" i="9"/>
  <c r="AO17" i="9"/>
  <c r="AO16" i="9"/>
  <c r="AO15" i="9"/>
  <c r="AO14" i="9"/>
  <c r="AO13" i="9"/>
  <c r="AO12" i="9"/>
  <c r="AO19" i="9"/>
  <c r="AU3" i="9"/>
  <c r="AU13" i="9"/>
  <c r="AU17" i="9"/>
  <c r="AU19" i="9"/>
  <c r="AU15" i="9"/>
  <c r="AU12" i="9"/>
  <c r="AU14" i="9"/>
  <c r="AU16" i="9"/>
  <c r="AU18" i="9"/>
  <c r="AW3" i="9"/>
  <c r="AW19" i="9"/>
  <c r="AW18" i="9"/>
  <c r="AW17" i="9"/>
  <c r="AW16" i="9"/>
  <c r="AW15" i="9"/>
  <c r="AW14" i="9"/>
  <c r="AW13" i="9"/>
  <c r="AW12" i="9"/>
  <c r="AN3" i="9"/>
  <c r="AN16" i="9"/>
  <c r="AN15" i="9"/>
  <c r="AN14" i="9"/>
  <c r="AN13" i="9"/>
  <c r="AN12" i="9"/>
  <c r="AN18" i="9"/>
  <c r="AN19" i="9"/>
  <c r="AN17" i="9"/>
  <c r="AQ3" i="9"/>
  <c r="AQ16" i="9"/>
  <c r="AQ14" i="9"/>
  <c r="AQ13" i="9"/>
  <c r="AQ12" i="9"/>
  <c r="AQ19" i="9"/>
  <c r="AQ18" i="9"/>
  <c r="AQ17" i="9"/>
  <c r="AQ15" i="9"/>
  <c r="AP3" i="9"/>
  <c r="AP16" i="9"/>
  <c r="AP15" i="9"/>
  <c r="AP14" i="9"/>
  <c r="AP13" i="9"/>
  <c r="AP12" i="9"/>
  <c r="AP19" i="9"/>
  <c r="AP17" i="9"/>
  <c r="AP18" i="9"/>
  <c r="AS3" i="9"/>
  <c r="AS12" i="9"/>
  <c r="AS19" i="9"/>
  <c r="AS17" i="9"/>
  <c r="AS14" i="9"/>
  <c r="AS18" i="9"/>
  <c r="AS16" i="9"/>
  <c r="AS15" i="9"/>
  <c r="AS13" i="9"/>
  <c r="AT3" i="9"/>
  <c r="AT19" i="9"/>
  <c r="AT15" i="9"/>
  <c r="AT18" i="9"/>
  <c r="AT16" i="9"/>
  <c r="AT17" i="9"/>
  <c r="AT12" i="9"/>
  <c r="AT13" i="9"/>
  <c r="AT14" i="9"/>
  <c r="AR11" i="9"/>
  <c r="AR5" i="9"/>
  <c r="AR6" i="9"/>
  <c r="AR7" i="9"/>
  <c r="AR4" i="9"/>
  <c r="AR8" i="9"/>
  <c r="AV11" i="9"/>
  <c r="AV7" i="9"/>
  <c r="AV4" i="9"/>
  <c r="AV8" i="9"/>
  <c r="AV6" i="9"/>
  <c r="AV5" i="9"/>
  <c r="AT11" i="9"/>
  <c r="AT4" i="9"/>
  <c r="AT5" i="9"/>
  <c r="AT6" i="9"/>
  <c r="AT8" i="9"/>
  <c r="AT7" i="9"/>
  <c r="AW11" i="9"/>
  <c r="AW4" i="9"/>
  <c r="AW8" i="9"/>
  <c r="AW6" i="9"/>
  <c r="AW5" i="9"/>
  <c r="AW7" i="9"/>
  <c r="AO11" i="9"/>
  <c r="AO8" i="9"/>
  <c r="AO7" i="9"/>
  <c r="AO4" i="9"/>
  <c r="AO5" i="9"/>
  <c r="AO6" i="9"/>
  <c r="AU11" i="9"/>
  <c r="AU8" i="9"/>
  <c r="AU4" i="9"/>
  <c r="AU7" i="9"/>
  <c r="AU5" i="9"/>
  <c r="AU6" i="9"/>
  <c r="AN11" i="9"/>
  <c r="AN5" i="9"/>
  <c r="AN4" i="9"/>
  <c r="AN6" i="9"/>
  <c r="AN8" i="9"/>
  <c r="AN7" i="9"/>
  <c r="AQ11" i="9"/>
  <c r="AQ4" i="9"/>
  <c r="AQ8" i="9"/>
  <c r="AQ6" i="9"/>
  <c r="AQ5" i="9"/>
  <c r="AQ7" i="9"/>
  <c r="AP11" i="9"/>
  <c r="AP6" i="9"/>
  <c r="AP4" i="9"/>
  <c r="AP7" i="9"/>
  <c r="AP5" i="9"/>
  <c r="AP8" i="9"/>
  <c r="AS11" i="9"/>
  <c r="AS8" i="9"/>
  <c r="AS4" i="9"/>
  <c r="AS6" i="9"/>
  <c r="AS7" i="9"/>
  <c r="AS5" i="9"/>
  <c r="S205" i="4"/>
  <c r="S204" i="4"/>
  <c r="R205" i="4"/>
  <c r="R204" i="4"/>
  <c r="B140" i="9" l="1"/>
  <c r="B68" i="9"/>
  <c r="B149" i="9"/>
  <c r="B77" i="9"/>
  <c r="B5" i="9"/>
  <c r="B88" i="9"/>
  <c r="B16" i="9"/>
  <c r="B105" i="9"/>
  <c r="B33" i="9"/>
  <c r="B72" i="9"/>
  <c r="B126" i="9"/>
  <c r="B121" i="9"/>
  <c r="B48" i="9"/>
  <c r="B134" i="9"/>
  <c r="B62" i="9"/>
  <c r="B143" i="9"/>
  <c r="B71" i="9"/>
  <c r="B154" i="9"/>
  <c r="B82" i="9"/>
  <c r="B10" i="9"/>
  <c r="B99" i="9"/>
  <c r="B27" i="9"/>
  <c r="B13" i="9"/>
  <c r="B67" i="9"/>
  <c r="B108" i="9"/>
  <c r="B103" i="9"/>
  <c r="B128" i="9"/>
  <c r="B56" i="9"/>
  <c r="B137" i="9"/>
  <c r="B65" i="9"/>
  <c r="B148" i="9"/>
  <c r="B76" i="9"/>
  <c r="B4" i="9"/>
  <c r="B93" i="9"/>
  <c r="B21" i="9"/>
  <c r="B127" i="9"/>
  <c r="B54" i="9"/>
  <c r="B49" i="9"/>
  <c r="B90" i="9"/>
  <c r="B122" i="9"/>
  <c r="B50" i="9"/>
  <c r="B131" i="9"/>
  <c r="B59" i="9"/>
  <c r="B142" i="9"/>
  <c r="B70" i="9"/>
  <c r="B3" i="9"/>
  <c r="B87" i="9"/>
  <c r="B15" i="9"/>
  <c r="B114" i="9"/>
  <c r="B109" i="9"/>
  <c r="B36" i="9"/>
  <c r="B31" i="9"/>
  <c r="B116" i="9"/>
  <c r="B44" i="9"/>
  <c r="B125" i="9"/>
  <c r="B53" i="9"/>
  <c r="B136" i="9"/>
  <c r="B64" i="9"/>
  <c r="B153" i="9"/>
  <c r="B81" i="9"/>
  <c r="B9" i="9"/>
  <c r="B55" i="9"/>
  <c r="B96" i="9"/>
  <c r="B150" i="9"/>
  <c r="B18" i="9"/>
  <c r="B110" i="9"/>
  <c r="B38" i="9"/>
  <c r="B119" i="9"/>
  <c r="B47" i="9"/>
  <c r="B130" i="9"/>
  <c r="B58" i="9"/>
  <c r="B147" i="9"/>
  <c r="B75" i="9"/>
  <c r="B115" i="9"/>
  <c r="B42" i="9"/>
  <c r="B37" i="9"/>
  <c r="B91" i="9"/>
  <c r="B28" i="9"/>
  <c r="B12" i="9"/>
  <c r="B146" i="9"/>
  <c r="B155" i="9"/>
  <c r="B11" i="9"/>
  <c r="B22" i="9"/>
  <c r="B85" i="9"/>
  <c r="B61" i="9"/>
  <c r="B145" i="9"/>
  <c r="B39" i="9"/>
  <c r="B104" i="9"/>
  <c r="B32" i="9"/>
  <c r="B113" i="9"/>
  <c r="B41" i="9"/>
  <c r="B124" i="9"/>
  <c r="B52" i="9"/>
  <c r="B141" i="9"/>
  <c r="B69" i="9"/>
  <c r="B102" i="9"/>
  <c r="B156" i="9"/>
  <c r="B24" i="9"/>
  <c r="B78" i="9"/>
  <c r="B132" i="9"/>
  <c r="B84" i="9"/>
  <c r="B60" i="9"/>
  <c r="B158" i="9"/>
  <c r="B14" i="9"/>
  <c r="B106" i="9"/>
  <c r="B123" i="9"/>
  <c r="B157" i="9"/>
  <c r="B79" i="9"/>
  <c r="B152" i="9"/>
  <c r="B8" i="9"/>
  <c r="B17" i="9"/>
  <c r="B45" i="9"/>
  <c r="B66" i="9"/>
  <c r="B98" i="9"/>
  <c r="B26" i="9"/>
  <c r="B107" i="9"/>
  <c r="B35" i="9"/>
  <c r="B118" i="9"/>
  <c r="B46" i="9"/>
  <c r="B135" i="9"/>
  <c r="B63" i="9"/>
  <c r="B43" i="9"/>
  <c r="B97" i="9"/>
  <c r="B151" i="9"/>
  <c r="B19" i="9"/>
  <c r="B73" i="9"/>
  <c r="B92" i="9"/>
  <c r="B20" i="9"/>
  <c r="B101" i="9"/>
  <c r="B29" i="9"/>
  <c r="B112" i="9"/>
  <c r="B40" i="9"/>
  <c r="B129" i="9"/>
  <c r="B57" i="9"/>
  <c r="B30" i="9"/>
  <c r="B138" i="9"/>
  <c r="B6" i="9"/>
  <c r="B86" i="9"/>
  <c r="B95" i="9"/>
  <c r="B23" i="9"/>
  <c r="B34" i="9"/>
  <c r="B51" i="9"/>
  <c r="B25" i="9"/>
  <c r="B133" i="9"/>
  <c r="B80" i="9"/>
  <c r="B89" i="9"/>
  <c r="B100" i="9"/>
  <c r="B117" i="9"/>
  <c r="B144" i="9"/>
  <c r="B120" i="9"/>
  <c r="B74" i="9"/>
  <c r="B83" i="9"/>
  <c r="B94" i="9"/>
  <c r="B111" i="9"/>
  <c r="B139" i="9"/>
  <c r="B7" i="9"/>
  <c r="C146" i="9"/>
  <c r="C74" i="9"/>
  <c r="C155" i="9"/>
  <c r="C83" i="9"/>
  <c r="C11" i="9"/>
  <c r="C93" i="9"/>
  <c r="C21" i="9"/>
  <c r="C114" i="9"/>
  <c r="C139" i="9"/>
  <c r="C10" i="9"/>
  <c r="C36" i="9"/>
  <c r="C61" i="9"/>
  <c r="C118" i="9"/>
  <c r="C56" i="9"/>
  <c r="C147" i="9"/>
  <c r="C3" i="9"/>
  <c r="C67" i="9"/>
  <c r="C136" i="9"/>
  <c r="C46" i="9"/>
  <c r="C156" i="9"/>
  <c r="C78" i="9"/>
  <c r="C110" i="9"/>
  <c r="C47" i="9"/>
  <c r="C130" i="9"/>
  <c r="C52" i="9"/>
  <c r="C88" i="9"/>
  <c r="C14" i="9"/>
  <c r="C37" i="9"/>
  <c r="C80" i="9"/>
  <c r="C12" i="9"/>
  <c r="C140" i="9"/>
  <c r="C68" i="9"/>
  <c r="C149" i="9"/>
  <c r="C77" i="9"/>
  <c r="C5" i="9"/>
  <c r="C87" i="9"/>
  <c r="C15" i="9"/>
  <c r="C100" i="9"/>
  <c r="C126" i="9"/>
  <c r="C151" i="9"/>
  <c r="C22" i="9"/>
  <c r="C48" i="9"/>
  <c r="C73" i="9"/>
  <c r="C124" i="9"/>
  <c r="C53" i="9"/>
  <c r="C102" i="9"/>
  <c r="C119" i="9"/>
  <c r="C154" i="9"/>
  <c r="C33" i="9"/>
  <c r="C8" i="9"/>
  <c r="C27" i="9"/>
  <c r="C134" i="9"/>
  <c r="C62" i="9"/>
  <c r="C143" i="9"/>
  <c r="C71" i="9"/>
  <c r="C153" i="9"/>
  <c r="C81" i="9"/>
  <c r="C9" i="9"/>
  <c r="C55" i="9"/>
  <c r="C112" i="9"/>
  <c r="C138" i="9"/>
  <c r="C150" i="9"/>
  <c r="C34" i="9"/>
  <c r="C60" i="9"/>
  <c r="C128" i="9"/>
  <c r="C137" i="9"/>
  <c r="C65" i="9"/>
  <c r="C75" i="9"/>
  <c r="C42" i="9"/>
  <c r="C148" i="9"/>
  <c r="C44" i="9"/>
  <c r="C125" i="9"/>
  <c r="C135" i="9"/>
  <c r="C144" i="9"/>
  <c r="C66" i="9"/>
  <c r="C76" i="9"/>
  <c r="C86" i="9"/>
  <c r="C13" i="9"/>
  <c r="C145" i="9"/>
  <c r="C152" i="9"/>
  <c r="C49" i="9"/>
  <c r="C122" i="9"/>
  <c r="C50" i="9"/>
  <c r="C131" i="9"/>
  <c r="C59" i="9"/>
  <c r="C141" i="9"/>
  <c r="C69" i="9"/>
  <c r="C157" i="9"/>
  <c r="C28" i="9"/>
  <c r="C54" i="9"/>
  <c r="C79" i="9"/>
  <c r="C91" i="9"/>
  <c r="C103" i="9"/>
  <c r="C115" i="9"/>
  <c r="C116" i="9"/>
  <c r="C63" i="9"/>
  <c r="C40" i="9"/>
  <c r="C90" i="9"/>
  <c r="C38" i="9"/>
  <c r="C129" i="9"/>
  <c r="C57" i="9"/>
  <c r="C142" i="9"/>
  <c r="C64" i="9"/>
  <c r="C105" i="9"/>
  <c r="C120" i="9"/>
  <c r="C89" i="9"/>
  <c r="C99" i="9"/>
  <c r="C24" i="9"/>
  <c r="C104" i="9"/>
  <c r="C32" i="9"/>
  <c r="C113" i="9"/>
  <c r="C41" i="9"/>
  <c r="C123" i="9"/>
  <c r="C51" i="9"/>
  <c r="C85" i="9"/>
  <c r="C97" i="9"/>
  <c r="C109" i="9"/>
  <c r="C7" i="9"/>
  <c r="C19" i="9"/>
  <c r="C31" i="9"/>
  <c r="C43" i="9"/>
  <c r="C92" i="9"/>
  <c r="C101" i="9"/>
  <c r="C29" i="9"/>
  <c r="C111" i="9"/>
  <c r="C58" i="9"/>
  <c r="C82" i="9"/>
  <c r="C133" i="9"/>
  <c r="C95" i="9"/>
  <c r="C94" i="9"/>
  <c r="C17" i="9"/>
  <c r="C127" i="9"/>
  <c r="C132" i="9"/>
  <c r="C98" i="9"/>
  <c r="C26" i="9"/>
  <c r="C107" i="9"/>
  <c r="C35" i="9"/>
  <c r="C117" i="9"/>
  <c r="C45" i="9"/>
  <c r="C72" i="9"/>
  <c r="C84" i="9"/>
  <c r="C96" i="9"/>
  <c r="C121" i="9"/>
  <c r="C6" i="9"/>
  <c r="C18" i="9"/>
  <c r="C30" i="9"/>
  <c r="C20" i="9"/>
  <c r="C39" i="9"/>
  <c r="C70" i="9"/>
  <c r="C108" i="9"/>
  <c r="C4" i="9"/>
  <c r="C16" i="9"/>
  <c r="C158" i="9"/>
  <c r="C23" i="9"/>
  <c r="C25" i="9"/>
  <c r="C106" i="9"/>
  <c r="C10" i="7"/>
  <c r="C9" i="7"/>
  <c r="A123" i="9"/>
  <c r="A147" i="9"/>
  <c r="A135" i="9"/>
  <c r="A158" i="9"/>
  <c r="A146" i="9"/>
  <c r="A134" i="9"/>
  <c r="A157" i="9"/>
  <c r="A145" i="9"/>
  <c r="A133" i="9"/>
  <c r="A156" i="9"/>
  <c r="A144" i="9"/>
  <c r="A132" i="9"/>
  <c r="A155" i="9"/>
  <c r="A143" i="9"/>
  <c r="A131" i="9"/>
  <c r="A154" i="9"/>
  <c r="A142" i="9"/>
  <c r="A153" i="9"/>
  <c r="A141" i="9"/>
  <c r="A152" i="9"/>
  <c r="A140" i="9"/>
  <c r="A151" i="9"/>
  <c r="A139" i="9"/>
  <c r="A150" i="9"/>
  <c r="A138" i="9"/>
  <c r="A136" i="9"/>
  <c r="A149" i="9"/>
  <c r="A137" i="9"/>
  <c r="A148" i="9"/>
  <c r="A72" i="9"/>
  <c r="A107" i="9"/>
  <c r="A3" i="9"/>
  <c r="A114" i="9"/>
  <c r="A80" i="9"/>
  <c r="A93" i="9"/>
  <c r="A106" i="9"/>
  <c r="A119" i="9"/>
  <c r="A43" i="9"/>
  <c r="A96" i="9"/>
  <c r="A121" i="9"/>
  <c r="A15" i="9"/>
  <c r="A28" i="9"/>
  <c r="A126" i="9"/>
  <c r="A90" i="9"/>
  <c r="A109" i="9"/>
  <c r="A7" i="9"/>
  <c r="A105" i="9"/>
  <c r="A17" i="9"/>
  <c r="A108" i="9"/>
  <c r="A14" i="9"/>
  <c r="A40" i="9"/>
  <c r="A29" i="9"/>
  <c r="A31" i="9"/>
  <c r="A104" i="9"/>
  <c r="A117" i="9"/>
  <c r="A130" i="9"/>
  <c r="A41" i="9"/>
  <c r="A91" i="9"/>
  <c r="A120" i="9"/>
  <c r="A26" i="9"/>
  <c r="A39" i="9"/>
  <c r="A52" i="9"/>
  <c r="A122" i="9"/>
  <c r="A94" i="9"/>
  <c r="A16" i="9"/>
  <c r="A5" i="9"/>
  <c r="A92" i="9"/>
  <c r="A118" i="9"/>
  <c r="A67" i="9"/>
  <c r="A27" i="9"/>
  <c r="A53" i="9"/>
  <c r="A55" i="9"/>
  <c r="A116" i="9"/>
  <c r="A129" i="9"/>
  <c r="A11" i="9"/>
  <c r="A65" i="9"/>
  <c r="A115" i="9"/>
  <c r="A13" i="9"/>
  <c r="A38" i="9"/>
  <c r="A51" i="9"/>
  <c r="A64" i="9"/>
  <c r="A4" i="9"/>
  <c r="A89" i="9"/>
  <c r="A79" i="9"/>
  <c r="A128" i="9"/>
  <c r="A10" i="9"/>
  <c r="A23" i="9"/>
  <c r="A77" i="9"/>
  <c r="A8" i="9"/>
  <c r="A25" i="9"/>
  <c r="A50" i="9"/>
  <c r="A63" i="9"/>
  <c r="A76" i="9"/>
  <c r="A101" i="9"/>
  <c r="A103" i="9"/>
  <c r="A9" i="9"/>
  <c r="A22" i="9"/>
  <c r="A35" i="9"/>
  <c r="A125" i="9"/>
  <c r="A12" i="9"/>
  <c r="A37" i="9"/>
  <c r="A62" i="9"/>
  <c r="A75" i="9"/>
  <c r="A88" i="9"/>
  <c r="A97" i="9"/>
  <c r="A81" i="9"/>
  <c r="A113" i="9"/>
  <c r="A127" i="9"/>
  <c r="A21" i="9"/>
  <c r="A34" i="9"/>
  <c r="A47" i="9"/>
  <c r="A30" i="9"/>
  <c r="A24" i="9"/>
  <c r="A49" i="9"/>
  <c r="A74" i="9"/>
  <c r="A87" i="9"/>
  <c r="A100" i="9"/>
  <c r="A56" i="9"/>
  <c r="A95" i="9"/>
  <c r="A84" i="9"/>
  <c r="A6" i="9"/>
  <c r="A20" i="9"/>
  <c r="A33" i="9"/>
  <c r="A46" i="9"/>
  <c r="A59" i="9"/>
  <c r="A54" i="9"/>
  <c r="A36" i="9"/>
  <c r="A61" i="9"/>
  <c r="A86" i="9"/>
  <c r="A99" i="9"/>
  <c r="A112" i="9"/>
  <c r="A66" i="9"/>
  <c r="A69" i="9"/>
  <c r="A68" i="9"/>
  <c r="A58" i="9"/>
  <c r="A82" i="9"/>
  <c r="A19" i="9"/>
  <c r="A18" i="9"/>
  <c r="A32" i="9"/>
  <c r="A45" i="9"/>
  <c r="A71" i="9"/>
  <c r="A78" i="9"/>
  <c r="A48" i="9"/>
  <c r="A73" i="9"/>
  <c r="A98" i="9"/>
  <c r="A111" i="9"/>
  <c r="A124" i="9"/>
  <c r="A42" i="9"/>
  <c r="A44" i="9"/>
  <c r="A57" i="9"/>
  <c r="A70" i="9"/>
  <c r="A83" i="9"/>
  <c r="A102" i="9"/>
  <c r="A60" i="9"/>
  <c r="A85" i="9"/>
  <c r="A110" i="9"/>
  <c r="D3" i="9"/>
  <c r="C6" i="7"/>
  <c r="AM6" i="9" s="1"/>
  <c r="C13" i="7" a="1"/>
  <c r="C13" i="7" s="1"/>
  <c r="AM13" i="9" s="1"/>
  <c r="C7" i="7"/>
  <c r="AM7" i="9" s="1"/>
  <c r="C4" i="7"/>
  <c r="AM4" i="9" s="1"/>
  <c r="C18" i="7" a="1"/>
  <c r="C18" i="7" s="1"/>
  <c r="AM18" i="9" s="1"/>
  <c r="C12" i="7" a="1"/>
  <c r="C12" i="7" s="1"/>
  <c r="AM12" i="9" s="1"/>
  <c r="C17" i="7" a="1"/>
  <c r="C17" i="7" s="1"/>
  <c r="AM17" i="9" s="1"/>
  <c r="C11" i="7" a="1"/>
  <c r="C11" i="7" s="1"/>
  <c r="AM11" i="9" s="1"/>
  <c r="C16" i="7" a="1"/>
  <c r="C16" i="7" s="1"/>
  <c r="AM16" i="9" s="1"/>
  <c r="C19" i="7" a="1"/>
  <c r="C19" i="7" s="1"/>
  <c r="AM19" i="9" s="1"/>
  <c r="C14" i="7" a="1"/>
  <c r="C14" i="7" s="1"/>
  <c r="AM14" i="9" s="1"/>
  <c r="C15" i="7" a="1"/>
  <c r="C15" i="7" s="1"/>
  <c r="AM15" i="9" s="1"/>
  <c r="C5" i="7"/>
  <c r="AM5" i="9" s="1"/>
  <c r="AM3" i="9"/>
  <c r="C8" i="7"/>
  <c r="AM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<sst xmlns="http://schemas.openxmlformats.org/spreadsheetml/2006/main" count="11406" uniqueCount="7982">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</sst>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12" workbookViewId="0">
      <selection activeCell="L126" sqref="L126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00" workbookViewId="0">
      <selection activeCell="O23" sqref="O2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car</v>
      </c>
      <c r="Q3" s="3">
        <f>VLOOKUP($A3, 'auction in'!$A$2:$B$218, 2, FALSE)</f>
        <v>61.099913218071151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1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12.671585365853657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rain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1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8.8895121951219522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_______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7.618048780487805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death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1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8.2121951219512201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_______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7.3707317073170735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_______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6.8909756097560955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_______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6.7487804878048783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_______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5.2654471544715449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_______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5.5693902439024399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_______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5.4968292682926823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_______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5.409756097560976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car</v>
      </c>
      <c r="C16" t="str">
        <f>raw!P4</f>
        <v>rob</v>
      </c>
      <c r="D16" t="str">
        <f>raw!P5</f>
        <v>rain</v>
      </c>
      <c r="E16" t="str">
        <f>raw!P6</f>
        <v>_______</v>
      </c>
      <c r="F16" t="str">
        <f>raw!P7</f>
        <v>death</v>
      </c>
      <c r="G16" t="str">
        <f>raw!P8</f>
        <v>_______</v>
      </c>
      <c r="H16" t="str">
        <f>raw!P9</f>
        <v>_______</v>
      </c>
      <c r="I16" t="str">
        <f>raw!P10</f>
        <v>_______</v>
      </c>
      <c r="J16" t="str">
        <f>raw!P11</f>
        <v>_______</v>
      </c>
      <c r="K16" t="str">
        <f>raw!P12</f>
        <v>_______</v>
      </c>
      <c r="L16" t="str">
        <f>raw!P13</f>
        <v>_______</v>
      </c>
      <c r="M16" t="str">
        <f>raw!P14</f>
        <v>_______</v>
      </c>
      <c r="N16" t="str">
        <f>raw!P15</f>
        <v>_______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61.099913218071151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29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29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29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29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29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29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29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29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29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29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29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29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29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DG1" workbookViewId="0">
      <selection activeCell="FA13" sqref="FA13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12.49979674796748</v>
      </c>
      <c r="C1">
        <f>sorted!Y4</f>
        <v>11.361626016260162</v>
      </c>
      <c r="D1">
        <f>sorted!Y5</f>
        <v>10.264552845528454</v>
      </c>
      <c r="E1">
        <f>sorted!Y6</f>
        <v>9.3585365853658544</v>
      </c>
      <c r="F1">
        <f>sorted!Y7</f>
        <v>8.5991869918699191</v>
      </c>
      <c r="G1">
        <f>sorted!Y8</f>
        <v>8.4161382113821155</v>
      </c>
      <c r="H1">
        <f>sorted!Y9</f>
        <v>7.8415853658536587</v>
      </c>
      <c r="I1">
        <f>sorted!Y10</f>
        <v>7.7013821138211362</v>
      </c>
      <c r="J1">
        <f>sorted!Y11</f>
        <v>7.486341463414635</v>
      </c>
      <c r="K1">
        <f>sorted!Y12</f>
        <v>7.3474390243902423</v>
      </c>
      <c r="L1">
        <f>sorted!Y13</f>
        <v>7.15308943089431</v>
      </c>
      <c r="M1">
        <f>sorted!Y14</f>
        <v>6.8528455284552843</v>
      </c>
      <c r="N1">
        <f>sorted!Y15</f>
        <v>6.840162601626016</v>
      </c>
      <c r="O1">
        <f>sorted!Y16</f>
        <v>6.7572357723577241</v>
      </c>
      <c r="P1">
        <f>sorted!Y17</f>
        <v>6.7380487804878051</v>
      </c>
      <c r="Q1">
        <f>sorted!Y18</f>
        <v>6.7197154471544724</v>
      </c>
      <c r="R1">
        <f>sorted!Y19</f>
        <v>6.7188617886178861</v>
      </c>
      <c r="S1">
        <f>sorted!Y20</f>
        <v>6.5474796747967474</v>
      </c>
      <c r="T1">
        <f>sorted!Y21</f>
        <v>6.5279674796747962</v>
      </c>
      <c r="U1">
        <f>sorted!Y22</f>
        <v>6.4694308943089434</v>
      </c>
      <c r="V1">
        <f>sorted!Y23</f>
        <v>6.3624390243902438</v>
      </c>
      <c r="W1">
        <f>sorted!Y24</f>
        <v>6.1240650406504056</v>
      </c>
      <c r="X1">
        <f>sorted!Y25</f>
        <v>6.0126016260162594</v>
      </c>
      <c r="Y1">
        <f>sorted!Y26</f>
        <v>5.8255284552845517</v>
      </c>
      <c r="Z1">
        <f>sorted!Y27</f>
        <v>5.7552845528455281</v>
      </c>
      <c r="AA1">
        <f>sorted!Y28</f>
        <v>5.626707317073171</v>
      </c>
      <c r="AB1">
        <f>sorted!Y29</f>
        <v>5.6228455284552847</v>
      </c>
      <c r="AC1">
        <f>sorted!Y30</f>
        <v>5.6147967479674792</v>
      </c>
      <c r="AD1">
        <f>sorted!Y31</f>
        <v>5.5722357723577236</v>
      </c>
      <c r="AE1">
        <f>sorted!Y32</f>
        <v>5.5529674796747965</v>
      </c>
      <c r="AF1">
        <f>sorted!Y33</f>
        <v>5.546747967479674</v>
      </c>
      <c r="AG1">
        <f>sorted!Y34</f>
        <v>5.5100813008130078</v>
      </c>
      <c r="AH1">
        <f>sorted!Y35</f>
        <v>5.4896747967479662</v>
      </c>
      <c r="AI1">
        <f>sorted!Y36</f>
        <v>5.4094715447154469</v>
      </c>
      <c r="AJ1">
        <f>sorted!Y37</f>
        <v>5.3481300813008126</v>
      </c>
      <c r="AK1">
        <f>sorted!Y38</f>
        <v>5.2761788617886172</v>
      </c>
      <c r="AL1">
        <f>sorted!Y39</f>
        <v>5.2391869918699179</v>
      </c>
      <c r="AM1">
        <f>sorted!Y40</f>
        <v>5.1186991869918685</v>
      </c>
      <c r="AN1">
        <f>sorted!Y41</f>
        <v>5.0495528455284546</v>
      </c>
      <c r="AO1">
        <f>sorted!Y42</f>
        <v>4.9920325203252025</v>
      </c>
      <c r="AP1">
        <f>sorted!Y43</f>
        <v>4.9760162601626012</v>
      </c>
      <c r="AQ1">
        <f>sorted!Y44</f>
        <v>4.9671544715447151</v>
      </c>
      <c r="AR1">
        <f>sorted!Y45</f>
        <v>4.9572357723577234</v>
      </c>
      <c r="AS1">
        <f>sorted!Y46</f>
        <v>4.8865040650406497</v>
      </c>
      <c r="AT1">
        <f>sorted!Y47</f>
        <v>4.8673170731707316</v>
      </c>
      <c r="AU1">
        <f>sorted!Y48</f>
        <v>4.8311382113821129</v>
      </c>
      <c r="AV1">
        <f>sorted!Y49</f>
        <v>4.8238211382113816</v>
      </c>
      <c r="AW1">
        <f>sorted!Y50</f>
        <v>4.6756910569105692</v>
      </c>
      <c r="AX1">
        <f>sorted!Y51</f>
        <v>4.4173983739837386</v>
      </c>
      <c r="AY1">
        <f>sorted!Y52</f>
        <v>4.4065040650406502</v>
      </c>
      <c r="AZ1">
        <f>sorted!Y53</f>
        <v>4.4052845528455276</v>
      </c>
      <c r="BA1">
        <f>sorted!Y54</f>
        <v>4.3328455284552838</v>
      </c>
      <c r="BB1">
        <f>sorted!Y55</f>
        <v>4.2533333333333321</v>
      </c>
      <c r="BC1">
        <f>sorted!Y56</f>
        <v>4.241138211382113</v>
      </c>
      <c r="BD1">
        <f>sorted!Y57</f>
        <v>4.0998373983739835</v>
      </c>
      <c r="BE1">
        <f>sorted!Y58</f>
        <v>3.9961382113821133</v>
      </c>
      <c r="BF1">
        <f>sorted!Y59</f>
        <v>3.9655284552845522</v>
      </c>
      <c r="BG1">
        <f>sorted!Y60</f>
        <v>3.937317073170731</v>
      </c>
      <c r="BH1">
        <f>sorted!Y61</f>
        <v>3.8983739837398366</v>
      </c>
      <c r="BI1">
        <f>sorted!Y62</f>
        <v>3.8450406504065038</v>
      </c>
      <c r="BJ1">
        <f>sorted!Y63</f>
        <v>3.8160975609756091</v>
      </c>
      <c r="BK1">
        <f>sorted!Y64</f>
        <v>3.7818699186991873</v>
      </c>
      <c r="BL1">
        <f>sorted!Y65</f>
        <v>3.7332926829268285</v>
      </c>
      <c r="BM1">
        <f>sorted!Y66</f>
        <v>3.725691056910569</v>
      </c>
      <c r="BN1">
        <f>sorted!Y67</f>
        <v>3.481626016260162</v>
      </c>
      <c r="BO1">
        <f>sorted!Y68</f>
        <v>3.4766666666666661</v>
      </c>
      <c r="BP1">
        <f>sorted!Y69</f>
        <v>3.4747967479674791</v>
      </c>
      <c r="BQ1">
        <f>sorted!Y70</f>
        <v>3.4373170731707314</v>
      </c>
      <c r="BR1">
        <f>sorted!Y71</f>
        <v>3.4182113821138209</v>
      </c>
      <c r="BS1">
        <f>sorted!Y72</f>
        <v>3.2505284552845519</v>
      </c>
      <c r="BT1">
        <f>sorted!Y73</f>
        <v>3.1718699186991861</v>
      </c>
      <c r="BU1">
        <f>sorted!Y74</f>
        <v>3.1559349593495929</v>
      </c>
      <c r="BV1">
        <f>sorted!Y75</f>
        <v>3.1309349593495925</v>
      </c>
      <c r="BW1">
        <f>sorted!Y76</f>
        <v>3.0993495934959343</v>
      </c>
      <c r="BX1">
        <f>sorted!Y77</f>
        <v>3.0920731707317071</v>
      </c>
      <c r="BY1">
        <f>sorted!Y78</f>
        <v>3.0899186991869914</v>
      </c>
      <c r="BZ1">
        <f>sorted!Y79</f>
        <v>3.071056910569105</v>
      </c>
      <c r="CA1">
        <f>sorted!Y80</f>
        <v>3.0450406504065031</v>
      </c>
      <c r="CB1">
        <f>sorted!Y81</f>
        <v>3.0166666666666662</v>
      </c>
      <c r="CC1">
        <f>sorted!Y82</f>
        <v>2.9832520325203249</v>
      </c>
      <c r="CD1">
        <f>sorted!Y83</f>
        <v>2.9767479674796737</v>
      </c>
      <c r="CE1">
        <f>sorted!Y84</f>
        <v>2.8478048780487795</v>
      </c>
      <c r="CF1">
        <f>sorted!Y85</f>
        <v>2.8457723577235763</v>
      </c>
      <c r="CG1">
        <f>sorted!Y86</f>
        <v>2.7904065040650403</v>
      </c>
      <c r="CH1">
        <f>sorted!Y87</f>
        <v>2.7426016260162598</v>
      </c>
      <c r="CI1">
        <f>sorted!Y88</f>
        <v>2.7251219512195117</v>
      </c>
      <c r="CJ1">
        <f>sorted!Y89</f>
        <v>2.6819918699186989</v>
      </c>
      <c r="CK1">
        <f>sorted!Y90</f>
        <v>2.5936585365853659</v>
      </c>
      <c r="CL1">
        <f>sorted!Y91</f>
        <v>2.5285365853658526</v>
      </c>
      <c r="CM1">
        <f>sorted!Y92</f>
        <v>2.5234146341463406</v>
      </c>
      <c r="CN1">
        <f>sorted!Y93</f>
        <v>2.5084552845528454</v>
      </c>
      <c r="CO1">
        <f>sorted!Y94</f>
        <v>2.4838211382113817</v>
      </c>
      <c r="CP1">
        <f>sorted!Y95</f>
        <v>2.369674796747967</v>
      </c>
      <c r="CQ1">
        <f>sorted!Y96</f>
        <v>2.359227642276422</v>
      </c>
      <c r="CR1">
        <f>sorted!Y97</f>
        <v>2.3543089430894302</v>
      </c>
      <c r="CS1">
        <f>sorted!Y98</f>
        <v>2.3504065040650404</v>
      </c>
      <c r="CT1">
        <f>sorted!Y99</f>
        <v>2.3051219512195122</v>
      </c>
      <c r="CU1">
        <f>sorted!Y100</f>
        <v>2.2851626016260158</v>
      </c>
      <c r="CV1">
        <f>sorted!Y101</f>
        <v>2.2840650406504057</v>
      </c>
      <c r="CW1">
        <f>sorted!Y102</f>
        <v>2.2743089430894301</v>
      </c>
      <c r="CX1">
        <f>sorted!Y103</f>
        <v>2.2092682926829261</v>
      </c>
      <c r="CY1">
        <f>sorted!Y104</f>
        <v>2.1936178861788611</v>
      </c>
      <c r="CZ1">
        <f>sorted!Y105</f>
        <v>2.1751219512195115</v>
      </c>
      <c r="DA1">
        <f>sorted!Y106</f>
        <v>2.1617479674796742</v>
      </c>
      <c r="DB1">
        <f>sorted!Y107</f>
        <v>2.1413821138211375</v>
      </c>
      <c r="DC1">
        <f>sorted!Y108</f>
        <v>2.0947967479674792</v>
      </c>
      <c r="DD1">
        <f>sorted!Y109</f>
        <v>2.0808130081300806</v>
      </c>
      <c r="DE1">
        <f>sorted!Y110</f>
        <v>2.064146341463414</v>
      </c>
      <c r="DF1">
        <f>sorted!Y111</f>
        <v>1.9035772357723568</v>
      </c>
      <c r="DG1">
        <f>sorted!Y112</f>
        <v>1.880894308943089</v>
      </c>
      <c r="DH1">
        <f>sorted!Y113</f>
        <v>1.8630894308943089</v>
      </c>
      <c r="DI1">
        <f>sorted!Y114</f>
        <v>1.8029268292682925</v>
      </c>
      <c r="DJ1">
        <f>sorted!Y115</f>
        <v>1.7869918699186988</v>
      </c>
      <c r="DK1">
        <f>sorted!Y116</f>
        <v>1.7704065040650405</v>
      </c>
      <c r="DL1">
        <f>sorted!Y117</f>
        <v>1.7601626016260159</v>
      </c>
      <c r="DM1">
        <f>sorted!Y118</f>
        <v>1.7133333333333334</v>
      </c>
      <c r="DN1">
        <f>sorted!Y119</f>
        <v>1.7027642276422759</v>
      </c>
      <c r="DO1">
        <f>sorted!Y120</f>
        <v>1.5135772357723567</v>
      </c>
      <c r="DP1">
        <f>sorted!Y121</f>
        <v>1.5040650406504061</v>
      </c>
      <c r="DQ1">
        <f>sorted!Y122</f>
        <v>1.4969918699186986</v>
      </c>
      <c r="DR1">
        <f>sorted!Y123</f>
        <v>1.4395121951219507</v>
      </c>
      <c r="DS1">
        <f>sorted!Y124</f>
        <v>1.4307317073170724</v>
      </c>
      <c r="DT1">
        <f>sorted!Y125</f>
        <v>1.3706910569105686</v>
      </c>
      <c r="DU1">
        <f>sorted!Y126</f>
        <v>1.2655691056910563</v>
      </c>
      <c r="DV1">
        <f>sorted!Y127</f>
        <v>1.2593495934959344</v>
      </c>
      <c r="DW1">
        <f>sorted!Y128</f>
        <v>1.1198373983739831</v>
      </c>
      <c r="DX1">
        <f>sorted!Y129</f>
        <v>1.1035772357723572</v>
      </c>
      <c r="DY1">
        <f>sorted!Y130</f>
        <v>1.0579674796747971</v>
      </c>
      <c r="DZ1">
        <f>sorted!Y131</f>
        <v>1.0474796747967476</v>
      </c>
      <c r="EA1">
        <f>sorted!Y132</f>
        <v>0.86162601626016189</v>
      </c>
      <c r="EB1">
        <f>sorted!Y133</f>
        <v>0.83365853658536526</v>
      </c>
      <c r="EC1">
        <f>sorted!Y134</f>
        <v>0.76211382113821058</v>
      </c>
      <c r="ED1">
        <f>sorted!Y135</f>
        <v>0.73869918699186954</v>
      </c>
      <c r="EE1">
        <f>sorted!Y136</f>
        <v>0.73439024390243879</v>
      </c>
      <c r="EF1">
        <f>sorted!Y137</f>
        <v>0.72406504065040611</v>
      </c>
      <c r="EG1">
        <f>sorted!Y138</f>
        <v>0.70004065040650376</v>
      </c>
      <c r="EH1">
        <f>sorted!Y139</f>
        <v>0.68455284552845486</v>
      </c>
      <c r="EI1">
        <f>sorted!Y140</f>
        <v>0.65747967479674774</v>
      </c>
      <c r="EJ1">
        <f>sorted!Y141</f>
        <v>0.6426016260162597</v>
      </c>
      <c r="EK1">
        <f>sorted!Y142</f>
        <v>0.57422764227642253</v>
      </c>
      <c r="EL1">
        <f>sorted!Y143</f>
        <v>0.56247967479674776</v>
      </c>
      <c r="EM1">
        <f>sorted!Y144</f>
        <v>0.47349593495934905</v>
      </c>
      <c r="EN1">
        <f>sorted!Y145</f>
        <v>0.42910569105690999</v>
      </c>
      <c r="EO1">
        <f>sorted!Y146</f>
        <v>0.4115447154471541</v>
      </c>
      <c r="EP1">
        <f>sorted!Y147</f>
        <v>0.3517073170731706</v>
      </c>
      <c r="EQ1">
        <f>sorted!Y148</f>
        <v>0.28650406504065051</v>
      </c>
      <c r="ER1">
        <f>sorted!Y149</f>
        <v>0.2769918699186984</v>
      </c>
      <c r="ES1">
        <f>sorted!Y150</f>
        <v>0.20089430894308946</v>
      </c>
      <c r="ET1">
        <f>sorted!Y151</f>
        <v>0.15784552845528399</v>
      </c>
      <c r="EU1">
        <f>sorted!Y152</f>
        <v>0.13630081300812957</v>
      </c>
      <c r="EV1">
        <f>sorted!Y153</f>
        <v>0.12544715447154475</v>
      </c>
      <c r="EW1">
        <f>sorted!Y154</f>
        <v>0.12479674796747942</v>
      </c>
      <c r="EX1">
        <f>sorted!Y155</f>
        <v>0.10613821138211299</v>
      </c>
      <c r="EY1">
        <f>sorted!Y156</f>
        <v>9.219512195121915E-2</v>
      </c>
      <c r="EZ1">
        <f>sorted!Y157</f>
        <v>8.6747967479674504E-2</v>
      </c>
      <c r="FA1">
        <f>sorted!Y158</f>
        <v>0</v>
      </c>
      <c r="FB1">
        <f>sorted!Y159</f>
        <v>-6.9918699186994893E-3</v>
      </c>
      <c r="FC1">
        <f>sorted!Y160</f>
        <v>-7.4959349593496594E-2</v>
      </c>
      <c r="FD1">
        <f>sorted!Y161</f>
        <v>-0.11191056910569142</v>
      </c>
      <c r="FE1">
        <f>sorted!Y162</f>
        <v>-0.12130081300813034</v>
      </c>
      <c r="FF1">
        <f>sorted!Y163</f>
        <v>-0.15105691056910597</v>
      </c>
      <c r="FG1">
        <f>sorted!Y164</f>
        <v>-0.19203252032520357</v>
      </c>
      <c r="FH1">
        <f>sorted!Y165</f>
        <v>-0.24471544715447191</v>
      </c>
      <c r="FI1">
        <f>sorted!Y166</f>
        <v>-0.31463414634146414</v>
      </c>
      <c r="FJ1">
        <f>sorted!Y167</f>
        <v>-0.31821138211382127</v>
      </c>
      <c r="FK1">
        <f>sorted!Y168</f>
        <v>-0.36825203252032557</v>
      </c>
      <c r="FL1">
        <f>sorted!Y169</f>
        <v>-0.39951219512195202</v>
      </c>
      <c r="FM1">
        <f>sorted!Y170</f>
        <v>-0.42691056910569136</v>
      </c>
      <c r="FN1">
        <f>sorted!Y171</f>
        <v>-0.43195121951219573</v>
      </c>
      <c r="FO1">
        <f>sorted!Y172</f>
        <v>-0.60894308943089426</v>
      </c>
      <c r="FP1">
        <f>sorted!Y173</f>
        <v>-0.71166666666666734</v>
      </c>
      <c r="FQ1">
        <f>sorted!Y174</f>
        <v>-0.84569105691057045</v>
      </c>
      <c r="FR1">
        <f>sorted!Y175</f>
        <v>-1.1502032520325209</v>
      </c>
      <c r="FS1">
        <f>sorted!Y176</f>
        <v>-1.5252032520325209</v>
      </c>
      <c r="FT1">
        <f>sorted!Y177</f>
        <v>-1.9684552845528458</v>
      </c>
      <c r="FU1">
        <f>sorted!Y178</f>
        <v>-2.0906910569105701</v>
      </c>
      <c r="FV1">
        <f>sorted!Y179</f>
        <v>-2.2998373983739837</v>
      </c>
    </row>
    <row r="2" spans="1:178" x14ac:dyDescent="0.3">
      <c r="A2" t="str">
        <f>sorted!Z2</f>
        <v>pTOORP</v>
      </c>
      <c r="B2">
        <f>sorted!Z3</f>
        <v>16.931544715447153</v>
      </c>
      <c r="C2">
        <f>sorted!Z4</f>
        <v>13.977601626016261</v>
      </c>
      <c r="D2">
        <f>sorted!Z5</f>
        <v>13.544024390243901</v>
      </c>
      <c r="E2">
        <f>sorted!Z6</f>
        <v>12.185609756097561</v>
      </c>
      <c r="F2">
        <f>sorted!Z7</f>
        <v>11.952764227642277</v>
      </c>
      <c r="G2">
        <f>sorted!Z8</f>
        <v>11.591788617886179</v>
      </c>
      <c r="H2">
        <f>sorted!Z9</f>
        <v>11.029512195121949</v>
      </c>
      <c r="I2">
        <f>sorted!Z10</f>
        <v>10.468536585365854</v>
      </c>
      <c r="J2">
        <f>sorted!Z11</f>
        <v>9.9776422764227632</v>
      </c>
      <c r="K2">
        <f>sorted!Z12</f>
        <v>9.9292682926829272</v>
      </c>
      <c r="L2">
        <f>sorted!Z13</f>
        <v>9.7902439024390233</v>
      </c>
      <c r="M2">
        <f>sorted!Z14</f>
        <v>9.546910569105691</v>
      </c>
      <c r="N2">
        <f>sorted!Z15</f>
        <v>9.0523577235772361</v>
      </c>
      <c r="O2">
        <f>sorted!Z16</f>
        <v>8.4392682926829288</v>
      </c>
      <c r="P2">
        <f>sorted!Z17</f>
        <v>8.3372357723577242</v>
      </c>
      <c r="Q2">
        <f>sorted!Z18</f>
        <v>8.0613821138211392</v>
      </c>
      <c r="R2">
        <f>sorted!Z19</f>
        <v>7.9846341463414632</v>
      </c>
      <c r="S2">
        <f>sorted!Z20</f>
        <v>7.814268292682927</v>
      </c>
      <c r="T2">
        <f>sorted!Z21</f>
        <v>7.7953658536585371</v>
      </c>
      <c r="U2">
        <f>sorted!Z22</f>
        <v>7.6668292682926831</v>
      </c>
      <c r="V2">
        <f>sorted!Z23</f>
        <v>7.6488617886178858</v>
      </c>
      <c r="W2">
        <f>sorted!Z24</f>
        <v>7.6104878048780487</v>
      </c>
      <c r="X2">
        <f>sorted!Z25</f>
        <v>7.609390243902439</v>
      </c>
      <c r="Y2">
        <f>sorted!Z26</f>
        <v>7.4765853658536585</v>
      </c>
      <c r="Z2">
        <f>sorted!Z27</f>
        <v>7.4286991869918708</v>
      </c>
      <c r="AA2">
        <f>sorted!Z28</f>
        <v>7.3322764227642274</v>
      </c>
      <c r="AB2">
        <f>sorted!Z29</f>
        <v>7.2843089430894317</v>
      </c>
      <c r="AC2">
        <f>sorted!Z30</f>
        <v>7.1709756097560984</v>
      </c>
      <c r="AD2">
        <f>sorted!Z31</f>
        <v>7.0636585365853657</v>
      </c>
      <c r="AE2">
        <f>sorted!Z32</f>
        <v>7.0213414634146334</v>
      </c>
      <c r="AF2">
        <f>sorted!Z33</f>
        <v>6.9197560975609758</v>
      </c>
      <c r="AG2">
        <f>sorted!Z34</f>
        <v>6.849024390243903</v>
      </c>
      <c r="AH2">
        <f>sorted!Z35</f>
        <v>6.8097560975609746</v>
      </c>
      <c r="AI2">
        <f>sorted!Z36</f>
        <v>6.7881707317073179</v>
      </c>
      <c r="AJ2">
        <f>sorted!Z37</f>
        <v>6.7854471544715453</v>
      </c>
      <c r="AK2">
        <f>sorted!Z38</f>
        <v>6.7156097560975603</v>
      </c>
      <c r="AL2">
        <f>sorted!Z39</f>
        <v>6.7026829268292687</v>
      </c>
      <c r="AM2">
        <f>sorted!Z40</f>
        <v>6.651138211382114</v>
      </c>
      <c r="AN2">
        <f>sorted!Z41</f>
        <v>6.5072357723577241</v>
      </c>
      <c r="AO2">
        <f>sorted!Z42</f>
        <v>6.4189837398373992</v>
      </c>
      <c r="AP2">
        <f>sorted!Z43</f>
        <v>6.3242682926829268</v>
      </c>
      <c r="AQ2">
        <f>sorted!Z44</f>
        <v>5.8452845528455288</v>
      </c>
      <c r="AR2">
        <f>sorted!Z45</f>
        <v>5.75</v>
      </c>
      <c r="AS2">
        <f>sorted!Z46</f>
        <v>5.7301626016260165</v>
      </c>
      <c r="AT2">
        <f>sorted!Z47</f>
        <v>5.6417479674796756</v>
      </c>
      <c r="AU2">
        <f>sorted!Z48</f>
        <v>5.5646341463414632</v>
      </c>
      <c r="AV2">
        <f>sorted!Z49</f>
        <v>5.4885365853658543</v>
      </c>
      <c r="AW2">
        <f>sorted!Z50</f>
        <v>5.4807317073170729</v>
      </c>
      <c r="AX2">
        <f>sorted!Z51</f>
        <v>5.4314634146341465</v>
      </c>
      <c r="AY2">
        <f>sorted!Z52</f>
        <v>5.4029268292682922</v>
      </c>
      <c r="AZ2">
        <f>sorted!Z53</f>
        <v>5.366097560975609</v>
      </c>
      <c r="BA2">
        <f>sorted!Z54</f>
        <v>5.3028048780487813</v>
      </c>
      <c r="BB2">
        <f>sorted!Z55</f>
        <v>5.1462601626016262</v>
      </c>
      <c r="BC2">
        <f>sorted!Z56</f>
        <v>5.1200813008130091</v>
      </c>
      <c r="BD2">
        <f>sorted!Z57</f>
        <v>5.1153658536585374</v>
      </c>
      <c r="BE2">
        <f>sorted!Z58</f>
        <v>5.079918699186992</v>
      </c>
      <c r="BF2">
        <f>sorted!Z59</f>
        <v>5.0304878048780495</v>
      </c>
      <c r="BG2">
        <f>sorted!Z60</f>
        <v>4.965365853658537</v>
      </c>
      <c r="BH2">
        <f>sorted!Z61</f>
        <v>4.9147154471544718</v>
      </c>
      <c r="BI2">
        <f>sorted!Z62</f>
        <v>4.9071544715447155</v>
      </c>
      <c r="BJ2">
        <f>sorted!Z63</f>
        <v>4.8636585365853655</v>
      </c>
      <c r="BK2">
        <f>sorted!Z64</f>
        <v>4.8227642276422769</v>
      </c>
      <c r="BL2">
        <f>sorted!Z65</f>
        <v>4.6990243902439026</v>
      </c>
      <c r="BM2">
        <f>sorted!Z66</f>
        <v>4.6709756097560975</v>
      </c>
      <c r="BN2">
        <f>sorted!Z67</f>
        <v>4.6420731707317087</v>
      </c>
      <c r="BO2">
        <f>sorted!Z68</f>
        <v>4.5400813008130081</v>
      </c>
      <c r="BP2">
        <f>sorted!Z69</f>
        <v>4.501707317073171</v>
      </c>
      <c r="BQ2">
        <f>sorted!Z70</f>
        <v>4.4457723577235768</v>
      </c>
      <c r="BR2">
        <f>sorted!Z71</f>
        <v>4.359308943089431</v>
      </c>
      <c r="BS2">
        <f>sorted!Z72</f>
        <v>4.1728455284552846</v>
      </c>
      <c r="BT2">
        <f>sorted!Z73</f>
        <v>4.0402439024390251</v>
      </c>
      <c r="BU2">
        <f>sorted!Z74</f>
        <v>4.0392682926829266</v>
      </c>
      <c r="BV2">
        <f>sorted!Z75</f>
        <v>3.9986178861788622</v>
      </c>
      <c r="BW2">
        <f>sorted!Z76</f>
        <v>3.9599186991869919</v>
      </c>
      <c r="BX2">
        <f>sorted!Z77</f>
        <v>3.9405691056910572</v>
      </c>
      <c r="BY2">
        <f>sorted!Z78</f>
        <v>3.8051219512195122</v>
      </c>
      <c r="BZ2">
        <f>sorted!Z79</f>
        <v>3.723170731707317</v>
      </c>
      <c r="CA2">
        <f>sorted!Z80</f>
        <v>3.6812195121951223</v>
      </c>
      <c r="CB2">
        <f>sorted!Z81</f>
        <v>3.61</v>
      </c>
      <c r="CC2">
        <f>sorted!Z82</f>
        <v>3.580731707317073</v>
      </c>
      <c r="CD2">
        <f>sorted!Z83</f>
        <v>3.5140650406504066</v>
      </c>
      <c r="CE2">
        <f>sorted!Z84</f>
        <v>3.5004878048780492</v>
      </c>
      <c r="CF2">
        <f>sorted!Z85</f>
        <v>3.4946341463414639</v>
      </c>
      <c r="CG2">
        <f>sorted!Z86</f>
        <v>3.4909756097560978</v>
      </c>
      <c r="CH2">
        <f>sorted!Z87</f>
        <v>3.3989430894308956</v>
      </c>
      <c r="CI2">
        <f>sorted!Z88</f>
        <v>3.3691463414634146</v>
      </c>
      <c r="CJ2">
        <f>sorted!Z89</f>
        <v>3.3007317073170732</v>
      </c>
      <c r="CK2">
        <f>sorted!Z90</f>
        <v>3.2070731707317077</v>
      </c>
      <c r="CL2">
        <f>sorted!Z91</f>
        <v>3.186707317073171</v>
      </c>
      <c r="CM2">
        <f>sorted!Z92</f>
        <v>3.1399186991869921</v>
      </c>
      <c r="CN2">
        <f>sorted!Z93</f>
        <v>3.1351626016260168</v>
      </c>
      <c r="CO2">
        <f>sorted!Z94</f>
        <v>3.100609756097561</v>
      </c>
      <c r="CP2">
        <f>sorted!Z95</f>
        <v>3.092113821138212</v>
      </c>
      <c r="CQ2">
        <f>sorted!Z96</f>
        <v>3.0534146341463417</v>
      </c>
      <c r="CR2">
        <f>sorted!Z97</f>
        <v>3.0235365853658536</v>
      </c>
      <c r="CS2">
        <f>sorted!Z98</f>
        <v>2.9505691056910575</v>
      </c>
      <c r="CT2">
        <f>sorted!Z99</f>
        <v>2.8910975609756102</v>
      </c>
      <c r="CU2">
        <f>sorted!Z100</f>
        <v>2.8587804878048777</v>
      </c>
      <c r="CV2">
        <f>sorted!Z101</f>
        <v>2.5610975609756106</v>
      </c>
      <c r="CW2">
        <f>sorted!Z102</f>
        <v>2.5377235772357736</v>
      </c>
      <c r="CX2">
        <f>sorted!Z103</f>
        <v>2.5143902439024393</v>
      </c>
      <c r="CY2">
        <f>sorted!Z104</f>
        <v>2.5131707317073171</v>
      </c>
      <c r="CZ2">
        <f>sorted!Z105</f>
        <v>2.5086991869918704</v>
      </c>
      <c r="DA2">
        <f>sorted!Z106</f>
        <v>2.4119512195121957</v>
      </c>
      <c r="DB2">
        <f>sorted!Z107</f>
        <v>2.4065040650406502</v>
      </c>
      <c r="DC2">
        <f>sorted!Z108</f>
        <v>2.3026829268292683</v>
      </c>
      <c r="DD2">
        <f>sorted!Z109</f>
        <v>2.2639024390243896</v>
      </c>
      <c r="DE2">
        <f>sorted!Z110</f>
        <v>2.248170731707317</v>
      </c>
      <c r="DF2">
        <f>sorted!Z111</f>
        <v>2.2068292682926836</v>
      </c>
      <c r="DG2">
        <f>sorted!Z112</f>
        <v>2.1069105691056906</v>
      </c>
      <c r="DH2">
        <f>sorted!Z113</f>
        <v>1.9959349593495943</v>
      </c>
      <c r="DI2">
        <f>sorted!Z114</f>
        <v>1.9572357723577238</v>
      </c>
      <c r="DJ2">
        <f>sorted!Z115</f>
        <v>1.956666666666667</v>
      </c>
      <c r="DK2">
        <f>sorted!Z116</f>
        <v>1.8096341463414634</v>
      </c>
      <c r="DL2">
        <f>sorted!Z117</f>
        <v>1.7734146341463415</v>
      </c>
      <c r="DM2">
        <f>sorted!Z118</f>
        <v>1.7167073170731708</v>
      </c>
      <c r="DN2">
        <f>sorted!Z119</f>
        <v>1.6456097560975611</v>
      </c>
      <c r="DO2">
        <f>sorted!Z120</f>
        <v>1.6447967479674797</v>
      </c>
      <c r="DP2">
        <f>sorted!Z121</f>
        <v>1.6379674796747965</v>
      </c>
      <c r="DQ2">
        <f>sorted!Z122</f>
        <v>1.6219105691056912</v>
      </c>
      <c r="DR2">
        <f>sorted!Z123</f>
        <v>1.5982926829268298</v>
      </c>
      <c r="DS2">
        <f>sorted!Z124</f>
        <v>1.4843089430894312</v>
      </c>
      <c r="DT2">
        <f>sorted!Z125</f>
        <v>1.4251219512195128</v>
      </c>
      <c r="DU2">
        <f>sorted!Z126</f>
        <v>1.3982926829268292</v>
      </c>
      <c r="DV2">
        <f>sorted!Z127</f>
        <v>1.3126829268292688</v>
      </c>
      <c r="DW2">
        <f>sorted!Z128</f>
        <v>1.2993495934959356</v>
      </c>
      <c r="DX2">
        <f>sorted!Z129</f>
        <v>1.2556097560975612</v>
      </c>
      <c r="DY2">
        <f>sorted!Z130</f>
        <v>1.178373983739837</v>
      </c>
      <c r="DZ2">
        <f>sorted!Z131</f>
        <v>1.1690243902439024</v>
      </c>
      <c r="EA2">
        <f>sorted!Z132</f>
        <v>1.1532113821138212</v>
      </c>
      <c r="EB2">
        <f>sorted!Z133</f>
        <v>1.1414634146341465</v>
      </c>
      <c r="EC2">
        <f>sorted!Z134</f>
        <v>1.0412195121951222</v>
      </c>
      <c r="ED2">
        <f>sorted!Z135</f>
        <v>1.0317886178861793</v>
      </c>
      <c r="EE2">
        <f>sorted!Z136</f>
        <v>1.0292682926829269</v>
      </c>
      <c r="EF2">
        <f>sorted!Z137</f>
        <v>0.97585365853658557</v>
      </c>
      <c r="EG2">
        <f>sorted!Z138</f>
        <v>0.89032520325203235</v>
      </c>
      <c r="EH2">
        <f>sorted!Z139</f>
        <v>0.82756097560975617</v>
      </c>
      <c r="EI2">
        <f>sorted!Z140</f>
        <v>0.81487804878048786</v>
      </c>
      <c r="EJ2">
        <f>sorted!Z141</f>
        <v>0.74886178861788633</v>
      </c>
      <c r="EK2">
        <f>sorted!Z142</f>
        <v>0.72853658536585386</v>
      </c>
      <c r="EL2">
        <f>sorted!Z143</f>
        <v>0.69658536585365849</v>
      </c>
      <c r="EM2">
        <f>sorted!Z144</f>
        <v>0.66585365853658574</v>
      </c>
      <c r="EN2">
        <f>sorted!Z145</f>
        <v>0.65520325203252039</v>
      </c>
      <c r="EO2">
        <f>sorted!Z146</f>
        <v>0.49743902439024401</v>
      </c>
      <c r="EP2">
        <f>sorted!Z147</f>
        <v>0.44707317073170771</v>
      </c>
      <c r="EQ2">
        <f>sorted!Z148</f>
        <v>0.42686991869918689</v>
      </c>
      <c r="ER2">
        <f>sorted!Z149</f>
        <v>0.33390243902439032</v>
      </c>
      <c r="ES2">
        <f>sorted!Z150</f>
        <v>0.33292682926829276</v>
      </c>
      <c r="ET2">
        <f>sorted!Z151</f>
        <v>0.27402439024390279</v>
      </c>
      <c r="EU2">
        <f>sorted!Z152</f>
        <v>0.19975609756097645</v>
      </c>
      <c r="EV2">
        <f>sorted!Z153</f>
        <v>0.1426829268292682</v>
      </c>
      <c r="EW2">
        <f>sorted!Z154</f>
        <v>0.11577235772357763</v>
      </c>
      <c r="EX2">
        <f>sorted!Z155</f>
        <v>8.6097560975610055E-2</v>
      </c>
      <c r="EY2">
        <f>sorted!Z156</f>
        <v>5.4308943089430795E-2</v>
      </c>
      <c r="EZ2">
        <f>sorted!Z157</f>
        <v>4.1219512195121766E-2</v>
      </c>
      <c r="FA2">
        <f>sorted!Z158</f>
        <v>0</v>
      </c>
      <c r="FB2">
        <f>sorted!Z159</f>
        <v>-3.585365853658562E-2</v>
      </c>
      <c r="FC2">
        <f>sorted!Z160</f>
        <v>-0.10357723577235767</v>
      </c>
      <c r="FD2">
        <f>sorted!Z161</f>
        <v>-0.27707317073170712</v>
      </c>
      <c r="FE2">
        <f>sorted!Z162</f>
        <v>-0.28097560975609692</v>
      </c>
      <c r="FF2">
        <f>sorted!Z163</f>
        <v>-0.3288617886178864</v>
      </c>
      <c r="FG2">
        <f>sorted!Z164</f>
        <v>-0.45146341463414563</v>
      </c>
      <c r="FH2">
        <f>sorted!Z165</f>
        <v>-0.55260162601625984</v>
      </c>
      <c r="FI2">
        <f>sorted!Z166</f>
        <v>-0.62780487804878016</v>
      </c>
      <c r="FJ2">
        <f>sorted!Z167</f>
        <v>-0.70707317073170728</v>
      </c>
      <c r="FK2">
        <f>sorted!Z168</f>
        <v>-0.79235772357723544</v>
      </c>
      <c r="FL2">
        <f>sorted!Z169</f>
        <v>-0.95715447154471445</v>
      </c>
      <c r="FM2">
        <f>sorted!Z170</f>
        <v>-1.110975609756097</v>
      </c>
      <c r="FN2">
        <f>sorted!Z171</f>
        <v>-1.1128048780487791</v>
      </c>
      <c r="FO2">
        <f>sorted!Z172</f>
        <v>-1.2504878048780483</v>
      </c>
      <c r="FP2">
        <f>sorted!Z173</f>
        <v>-1.576341463414634</v>
      </c>
      <c r="FQ2">
        <f>sorted!Z174</f>
        <v>-1.6947154471544712</v>
      </c>
      <c r="FR2">
        <f>sorted!Z175</f>
        <v>-1.7764634146341454</v>
      </c>
      <c r="FS2">
        <f>sorted!Z176</f>
        <v>-1.7845528455284558</v>
      </c>
      <c r="FT2">
        <f>sorted!Z177</f>
        <v>-2.1110975609756091</v>
      </c>
      <c r="FU2">
        <f>sorted!Z178</f>
        <v>-2.1158536585365848</v>
      </c>
      <c r="FV2">
        <f>sorted!Z179</f>
        <v>-2.169999999999999</v>
      </c>
    </row>
    <row r="3" spans="1:178" x14ac:dyDescent="0.3">
      <c r="A3" t="str">
        <f>sorted!AA2</f>
        <v>pAstORP</v>
      </c>
      <c r="B3">
        <f>sorted!AA3</f>
        <v>11.822235772357722</v>
      </c>
      <c r="C3">
        <f>sorted!AA4</f>
        <v>9.4584146341463402</v>
      </c>
      <c r="D3">
        <f>sorted!AA5</f>
        <v>8.4586178861788621</v>
      </c>
      <c r="E3">
        <f>sorted!AA6</f>
        <v>8.4028455284552841</v>
      </c>
      <c r="F3">
        <f>sorted!AA7</f>
        <v>7.9180081300813008</v>
      </c>
      <c r="G3">
        <f>sorted!AA8</f>
        <v>7.7275609756097561</v>
      </c>
      <c r="H3">
        <f>sorted!AA9</f>
        <v>7.6592682926829267</v>
      </c>
      <c r="I3">
        <f>sorted!AA10</f>
        <v>7.3482926829268305</v>
      </c>
      <c r="J3">
        <f>sorted!AA11</f>
        <v>7.3202439024390253</v>
      </c>
      <c r="K3">
        <f>sorted!AA12</f>
        <v>7.2787804878048776</v>
      </c>
      <c r="L3">
        <f>sorted!AA13</f>
        <v>7.2612195121951224</v>
      </c>
      <c r="M3">
        <f>sorted!AA14</f>
        <v>7.2136585365853652</v>
      </c>
      <c r="N3">
        <f>sorted!AA15</f>
        <v>7.1173170731707316</v>
      </c>
      <c r="O3">
        <f>sorted!AA16</f>
        <v>7.0593902439024383</v>
      </c>
      <c r="P3">
        <f>sorted!AA17</f>
        <v>7.0056097560975603</v>
      </c>
      <c r="Q3">
        <f>sorted!AA18</f>
        <v>6.9275609756097554</v>
      </c>
      <c r="R3">
        <f>sorted!AA19</f>
        <v>6.7631707317073158</v>
      </c>
      <c r="S3">
        <f>sorted!AA20</f>
        <v>6.7556504065040643</v>
      </c>
      <c r="T3">
        <f>sorted!AA21</f>
        <v>6.328170731707317</v>
      </c>
      <c r="U3">
        <f>sorted!AA22</f>
        <v>6.0464227642276418</v>
      </c>
      <c r="V3">
        <f>sorted!AA23</f>
        <v>6.0007317073170734</v>
      </c>
      <c r="W3">
        <f>sorted!AA24</f>
        <v>5.9756910569105681</v>
      </c>
      <c r="X3">
        <f>sorted!AA25</f>
        <v>5.9556097560975605</v>
      </c>
      <c r="Y3">
        <f>sorted!AA26</f>
        <v>5.9311382113821134</v>
      </c>
      <c r="Z3">
        <f>sorted!AA27</f>
        <v>5.8471544715447159</v>
      </c>
      <c r="AA3">
        <f>sorted!AA28</f>
        <v>5.7814634146341453</v>
      </c>
      <c r="AB3">
        <f>sorted!AA29</f>
        <v>5.5633333333333335</v>
      </c>
      <c r="AC3">
        <f>sorted!AA30</f>
        <v>5.3363414634146338</v>
      </c>
      <c r="AD3">
        <f>sorted!AA31</f>
        <v>5.2780081300813011</v>
      </c>
      <c r="AE3">
        <f>sorted!AA32</f>
        <v>5.222195121951219</v>
      </c>
      <c r="AF3">
        <f>sorted!AA33</f>
        <v>5.1140243902439027</v>
      </c>
      <c r="AG3">
        <f>sorted!AA34</f>
        <v>4.8708536585365856</v>
      </c>
      <c r="AH3">
        <f>sorted!AA35</f>
        <v>4.8340650406504064</v>
      </c>
      <c r="AI3">
        <f>sorted!AA36</f>
        <v>4.7285365853658536</v>
      </c>
      <c r="AJ3">
        <f>sorted!AA37</f>
        <v>4.7283739837398375</v>
      </c>
      <c r="AK3">
        <f>sorted!AA38</f>
        <v>4.6739024390243902</v>
      </c>
      <c r="AL3">
        <f>sorted!AA39</f>
        <v>4.6709756097560975</v>
      </c>
      <c r="AM3">
        <f>sorted!AA40</f>
        <v>4.6702439024390241</v>
      </c>
      <c r="AN3">
        <f>sorted!AA41</f>
        <v>4.5599593495934965</v>
      </c>
      <c r="AO3">
        <f>sorted!AA42</f>
        <v>4.5270731707317067</v>
      </c>
      <c r="AP3">
        <f>sorted!AA43</f>
        <v>4.3639837398373977</v>
      </c>
      <c r="AQ3">
        <f>sorted!AA44</f>
        <v>4.2872357723577226</v>
      </c>
      <c r="AR3">
        <f>sorted!AA45</f>
        <v>4.1789024390243901</v>
      </c>
      <c r="AS3">
        <f>sorted!AA46</f>
        <v>4.0324390243902437</v>
      </c>
      <c r="AT3">
        <f>sorted!AA47</f>
        <v>4.0046341463414628</v>
      </c>
      <c r="AU3">
        <f>sorted!AA48</f>
        <v>3.9778455284552843</v>
      </c>
      <c r="AV3">
        <f>sorted!AA49</f>
        <v>3.9285365853658529</v>
      </c>
      <c r="AW3">
        <f>sorted!AA50</f>
        <v>3.9223577235772353</v>
      </c>
      <c r="AX3">
        <f>sorted!AA51</f>
        <v>3.8672764227642276</v>
      </c>
      <c r="AY3">
        <f>sorted!AA52</f>
        <v>3.8561788617886172</v>
      </c>
      <c r="AZ3">
        <f>sorted!AA53</f>
        <v>3.7827235772357723</v>
      </c>
      <c r="BA3">
        <f>sorted!AA54</f>
        <v>3.75</v>
      </c>
      <c r="BB3">
        <f>sorted!AA55</f>
        <v>3.730813008130081</v>
      </c>
      <c r="BC3">
        <f>sorted!AA56</f>
        <v>3.7287804878048778</v>
      </c>
      <c r="BD3">
        <f>sorted!AA57</f>
        <v>3.7110569105691056</v>
      </c>
      <c r="BE3">
        <f>sorted!AA58</f>
        <v>3.6924390243902439</v>
      </c>
      <c r="BF3">
        <f>sorted!AA59</f>
        <v>3.677154471544716</v>
      </c>
      <c r="BG3">
        <f>sorted!AA60</f>
        <v>3.6397560975609764</v>
      </c>
      <c r="BH3">
        <f>sorted!AA61</f>
        <v>3.6175609756097558</v>
      </c>
      <c r="BI3">
        <f>sorted!AA62</f>
        <v>3.5592682926829262</v>
      </c>
      <c r="BJ3">
        <f>sorted!AA63</f>
        <v>3.5480487804878047</v>
      </c>
      <c r="BK3">
        <f>sorted!AA64</f>
        <v>3.442682926829268</v>
      </c>
      <c r="BL3">
        <f>sorted!AA65</f>
        <v>3.4348780487804875</v>
      </c>
      <c r="BM3">
        <f>sorted!AA66</f>
        <v>3.2319512195121956</v>
      </c>
      <c r="BN3">
        <f>sorted!AA67</f>
        <v>3.2304065040650403</v>
      </c>
      <c r="BO3">
        <f>sorted!AA68</f>
        <v>3.2085365853658532</v>
      </c>
      <c r="BP3">
        <f>sorted!AA69</f>
        <v>3.1692682926829265</v>
      </c>
      <c r="BQ3">
        <f>sorted!AA70</f>
        <v>3.1415040650406505</v>
      </c>
      <c r="BR3">
        <f>sorted!AA71</f>
        <v>3.1384146341463413</v>
      </c>
      <c r="BS3">
        <f>sorted!AA72</f>
        <v>3.0345528455284549</v>
      </c>
      <c r="BT3">
        <f>sorted!AA73</f>
        <v>2.9757723577235771</v>
      </c>
      <c r="BU3">
        <f>sorted!AA74</f>
        <v>2.954918699186992</v>
      </c>
      <c r="BV3">
        <f>sorted!AA75</f>
        <v>2.8840243902439022</v>
      </c>
      <c r="BW3">
        <f>sorted!AA76</f>
        <v>2.8791869918699176</v>
      </c>
      <c r="BX3">
        <f>sorted!AA77</f>
        <v>2.8693495934959339</v>
      </c>
      <c r="BY3">
        <f>sorted!AA78</f>
        <v>2.820975609756097</v>
      </c>
      <c r="BZ3">
        <f>sorted!AA79</f>
        <v>2.7714634146341464</v>
      </c>
      <c r="CA3">
        <f>sorted!AA80</f>
        <v>2.7435772357723573</v>
      </c>
      <c r="CB3">
        <f>sorted!AA81</f>
        <v>2.704878048780488</v>
      </c>
      <c r="CC3">
        <f>sorted!AA82</f>
        <v>2.681382113821138</v>
      </c>
      <c r="CD3">
        <f>sorted!AA83</f>
        <v>2.6539024390243906</v>
      </c>
      <c r="CE3">
        <f>sorted!AA84</f>
        <v>2.6348780487804877</v>
      </c>
      <c r="CF3">
        <f>sorted!AA85</f>
        <v>2.6181707317073171</v>
      </c>
      <c r="CG3">
        <f>sorted!AA86</f>
        <v>2.5597560975609754</v>
      </c>
      <c r="CH3">
        <f>sorted!AA87</f>
        <v>2.5210569105691052</v>
      </c>
      <c r="CI3">
        <f>sorted!AA88</f>
        <v>2.5178048780487803</v>
      </c>
      <c r="CJ3">
        <f>sorted!AA89</f>
        <v>2.4926016260162607</v>
      </c>
      <c r="CK3">
        <f>sorted!AA90</f>
        <v>2.474065040650407</v>
      </c>
      <c r="CL3">
        <f>sorted!AA91</f>
        <v>2.4541463414634146</v>
      </c>
      <c r="CM3">
        <f>sorted!AA92</f>
        <v>2.3945528455284553</v>
      </c>
      <c r="CN3">
        <f>sorted!AA93</f>
        <v>2.3879268292682925</v>
      </c>
      <c r="CO3">
        <f>sorted!AA94</f>
        <v>2.3497154471544714</v>
      </c>
      <c r="CP3">
        <f>sorted!AA95</f>
        <v>2.3473983739837396</v>
      </c>
      <c r="CQ3">
        <f>sorted!AA96</f>
        <v>2.3379674796747967</v>
      </c>
      <c r="CR3">
        <f>sorted!AA97</f>
        <v>2.1670731707317072</v>
      </c>
      <c r="CS3">
        <f>sorted!AA98</f>
        <v>2.1050406504065049</v>
      </c>
      <c r="CT3">
        <f>sorted!AA99</f>
        <v>2.0979268292682933</v>
      </c>
      <c r="CU3">
        <f>sorted!AA100</f>
        <v>2.0779674796747969</v>
      </c>
      <c r="CV3">
        <f>sorted!AA101</f>
        <v>2.0690243902439023</v>
      </c>
      <c r="CW3">
        <f>sorted!AA102</f>
        <v>2.0304878048780495</v>
      </c>
      <c r="CX3">
        <f>sorted!AA103</f>
        <v>1.989024390243902</v>
      </c>
      <c r="CY3">
        <f>sorted!AA104</f>
        <v>1.9308943089430899</v>
      </c>
      <c r="CZ3">
        <f>sorted!AA105</f>
        <v>1.8491463414634139</v>
      </c>
      <c r="DA3">
        <f>sorted!AA106</f>
        <v>1.8453658536585362</v>
      </c>
      <c r="DB3">
        <f>sorted!AA107</f>
        <v>1.8202032520325202</v>
      </c>
      <c r="DC3">
        <f>sorted!AA108</f>
        <v>1.7815447154471542</v>
      </c>
      <c r="DD3">
        <f>sorted!AA109</f>
        <v>1.6400813008130082</v>
      </c>
      <c r="DE3">
        <f>sorted!AA110</f>
        <v>1.6202439024390247</v>
      </c>
      <c r="DF3">
        <f>sorted!AA111</f>
        <v>1.5950406504065038</v>
      </c>
      <c r="DG3">
        <f>sorted!AA112</f>
        <v>1.5300813008130081</v>
      </c>
      <c r="DH3">
        <f>sorted!AA113</f>
        <v>1.4173170731707316</v>
      </c>
      <c r="DI3">
        <f>sorted!AA114</f>
        <v>1.4153658536585363</v>
      </c>
      <c r="DJ3">
        <f>sorted!AA115</f>
        <v>1.4139024390243904</v>
      </c>
      <c r="DK3">
        <f>sorted!AA116</f>
        <v>1.3854471544715445</v>
      </c>
      <c r="DL3">
        <f>sorted!AA117</f>
        <v>1.3031707317073167</v>
      </c>
      <c r="DM3">
        <f>sorted!AA118</f>
        <v>1.2955691056910568</v>
      </c>
      <c r="DN3">
        <f>sorted!AA119</f>
        <v>1.2629268292682931</v>
      </c>
      <c r="DO3">
        <f>sorted!AA120</f>
        <v>1.2469918699186993</v>
      </c>
      <c r="DP3">
        <f>sorted!AA121</f>
        <v>1.1779674796747963</v>
      </c>
      <c r="DQ3">
        <f>sorted!AA122</f>
        <v>1.0934146341463411</v>
      </c>
      <c r="DR3">
        <f>sorted!AA123</f>
        <v>1.0696341463414631</v>
      </c>
      <c r="DS3">
        <f>sorted!AA124</f>
        <v>1.0665853658536588</v>
      </c>
      <c r="DT3">
        <f>sorted!AA125</f>
        <v>1.0366666666666666</v>
      </c>
      <c r="DU3">
        <f>sorted!AA126</f>
        <v>1.0178048780487805</v>
      </c>
      <c r="DV3">
        <f>sorted!AA127</f>
        <v>1.0176422764227644</v>
      </c>
      <c r="DW3">
        <f>sorted!AA128</f>
        <v>1.0062601626016263</v>
      </c>
      <c r="DX3">
        <f>sorted!AA129</f>
        <v>1.0021138211382117</v>
      </c>
      <c r="DY3">
        <f>sorted!AA130</f>
        <v>0.99878048780487805</v>
      </c>
      <c r="DZ3">
        <f>sorted!AA131</f>
        <v>0.99243902439024401</v>
      </c>
      <c r="EA3">
        <f>sorted!AA132</f>
        <v>0.92268292682926845</v>
      </c>
      <c r="EB3">
        <f>sorted!AA133</f>
        <v>0.80479674796747958</v>
      </c>
      <c r="EC3">
        <f>sorted!AA134</f>
        <v>0.79162601626016316</v>
      </c>
      <c r="ED3">
        <f>sorted!AA135</f>
        <v>0.7795934959349593</v>
      </c>
      <c r="EE3">
        <f>sorted!AA136</f>
        <v>0.75000000000000022</v>
      </c>
      <c r="EF3">
        <f>sorted!AA137</f>
        <v>0.72528455284552851</v>
      </c>
      <c r="EG3">
        <f>sorted!AA138</f>
        <v>0.71341463414634165</v>
      </c>
      <c r="EH3">
        <f>sorted!AA139</f>
        <v>0.69536585365853631</v>
      </c>
      <c r="EI3">
        <f>sorted!AA140</f>
        <v>0.66841463414634128</v>
      </c>
      <c r="EJ3">
        <f>sorted!AA141</f>
        <v>0.66349593495934944</v>
      </c>
      <c r="EK3">
        <f>sorted!AA142</f>
        <v>0.62520325203251992</v>
      </c>
      <c r="EL3">
        <f>sorted!AA143</f>
        <v>0.54256097560975669</v>
      </c>
      <c r="EM3">
        <f>sorted!AA144</f>
        <v>0.54219512195121955</v>
      </c>
      <c r="EN3">
        <f>sorted!AA145</f>
        <v>0.43065040650406505</v>
      </c>
      <c r="EO3">
        <f>sorted!AA146</f>
        <v>0.40902439024390258</v>
      </c>
      <c r="EP3">
        <f>sorted!AA147</f>
        <v>0.40170731707317064</v>
      </c>
      <c r="EQ3">
        <f>sorted!AA148</f>
        <v>0.39951219512195113</v>
      </c>
      <c r="ER3">
        <f>sorted!AA149</f>
        <v>0.38195121951219502</v>
      </c>
      <c r="ES3">
        <f>sorted!AA150</f>
        <v>0.36073170731707305</v>
      </c>
      <c r="ET3">
        <f>sorted!AA151</f>
        <v>0.33487804878048766</v>
      </c>
      <c r="EU3">
        <f>sorted!AA152</f>
        <v>0.28203252032520321</v>
      </c>
      <c r="EV3">
        <f>sorted!AA153</f>
        <v>0.26743902439024358</v>
      </c>
      <c r="EW3">
        <f>sorted!AA154</f>
        <v>0.15008130081300819</v>
      </c>
      <c r="EX3">
        <f>sorted!AA155</f>
        <v>0.14219512195121919</v>
      </c>
      <c r="EY3">
        <f>sorted!AA156</f>
        <v>9.4390243902438664E-2</v>
      </c>
      <c r="EZ3">
        <f>sorted!AA157</f>
        <v>8.5365853658536661E-3</v>
      </c>
      <c r="FA3">
        <f>sorted!AA158</f>
        <v>0</v>
      </c>
      <c r="FB3">
        <f>sorted!AA159</f>
        <v>-2.6747967479675339E-2</v>
      </c>
      <c r="FC3">
        <f>sorted!AA160</f>
        <v>-5.7073170731707146E-2</v>
      </c>
      <c r="FD3">
        <f>sorted!AA161</f>
        <v>-6.6585365853658596E-2</v>
      </c>
      <c r="FE3">
        <f>sorted!AA162</f>
        <v>-8.0365853658536546E-2</v>
      </c>
      <c r="FF3">
        <f>sorted!AA163</f>
        <v>-0.20463414634146315</v>
      </c>
      <c r="FG3">
        <f>sorted!AA164</f>
        <v>-0.2187804878048778</v>
      </c>
      <c r="FH3">
        <f>sorted!AA165</f>
        <v>-0.24731707317073126</v>
      </c>
      <c r="FI3">
        <f>sorted!AA166</f>
        <v>-0.26634146341463416</v>
      </c>
      <c r="FJ3">
        <f>sorted!AA167</f>
        <v>-0.26983739837398413</v>
      </c>
      <c r="FK3">
        <f>sorted!AA168</f>
        <v>-0.32024390243902423</v>
      </c>
      <c r="FL3">
        <f>sorted!AA169</f>
        <v>-0.45048780487804874</v>
      </c>
      <c r="FM3">
        <f>sorted!AA170</f>
        <v>-0.45357723577235798</v>
      </c>
      <c r="FN3">
        <f>sorted!AA171</f>
        <v>-0.63341463414634158</v>
      </c>
      <c r="FO3">
        <f>sorted!AA172</f>
        <v>-0.67048780487804804</v>
      </c>
      <c r="FP3">
        <f>sorted!AA173</f>
        <v>-0.7039024390243902</v>
      </c>
      <c r="FQ3">
        <f>sorted!AA174</f>
        <v>-0.85544715447154451</v>
      </c>
      <c r="FR3">
        <f>sorted!AA175</f>
        <v>-1.1652032520325204</v>
      </c>
      <c r="FS3">
        <f>sorted!AA176</f>
        <v>-1.2646341463414632</v>
      </c>
      <c r="FT3">
        <f>sorted!AA177</f>
        <v>-1.3126829268292679</v>
      </c>
      <c r="FU3">
        <f>sorted!AA178</f>
        <v>-1.3707317073170724</v>
      </c>
      <c r="FV3">
        <f>sorted!AA179</f>
        <v>-2.2711788617886182</v>
      </c>
    </row>
    <row r="4" spans="1:178" x14ac:dyDescent="0.3">
      <c r="A4" t="str">
        <f>sorted!AB2</f>
        <v>zORP</v>
      </c>
      <c r="B4">
        <f>sorted!AB3</f>
        <v>14.564024390243901</v>
      </c>
      <c r="C4">
        <f>sorted!AB4</f>
        <v>10.989634146341462</v>
      </c>
      <c r="D4">
        <f>sorted!AB5</f>
        <v>10.781951219512196</v>
      </c>
      <c r="E4">
        <f>sorted!AB6</f>
        <v>10.104634146341464</v>
      </c>
      <c r="F4">
        <f>sorted!AB7</f>
        <v>9.5104878048780499</v>
      </c>
      <c r="G4">
        <f>sorted!AB8</f>
        <v>9.2631707317073175</v>
      </c>
      <c r="H4">
        <f>sorted!AB9</f>
        <v>8.7834146341463395</v>
      </c>
      <c r="I4">
        <f>sorted!AB10</f>
        <v>8.6412195121951214</v>
      </c>
      <c r="J4">
        <f>sorted!AB11</f>
        <v>7.4618292682926839</v>
      </c>
      <c r="K4">
        <f>sorted!AB12</f>
        <v>7.3892682926829263</v>
      </c>
      <c r="L4">
        <f>sorted!AB13</f>
        <v>7.30219512195122</v>
      </c>
      <c r="M4">
        <f>sorted!AB14</f>
        <v>7.1578861788617889</v>
      </c>
      <c r="N4">
        <f>sorted!AB15</f>
        <v>7.0900000000000007</v>
      </c>
      <c r="O4">
        <f>sorted!AB16</f>
        <v>6.9260975609756095</v>
      </c>
      <c r="P4">
        <f>sorted!AB17</f>
        <v>6.7304878048780479</v>
      </c>
      <c r="Q4">
        <f>sorted!AB18</f>
        <v>6.7290243902439038</v>
      </c>
      <c r="R4">
        <f>sorted!AB19</f>
        <v>6.5865853658536588</v>
      </c>
      <c r="S4">
        <f>sorted!AB20</f>
        <v>6.5241463414634158</v>
      </c>
      <c r="T4">
        <f>sorted!AB21</f>
        <v>6.4197154471544708</v>
      </c>
      <c r="U4">
        <f>sorted!AB22</f>
        <v>6.3322764227642292</v>
      </c>
      <c r="V4">
        <f>sorted!AB23</f>
        <v>6.3083739837398376</v>
      </c>
      <c r="W4">
        <f>sorted!AB24</f>
        <v>6.3014634146341466</v>
      </c>
      <c r="X4">
        <f>sorted!AB25</f>
        <v>6.2509756097560976</v>
      </c>
      <c r="Y4">
        <f>sorted!AB26</f>
        <v>6.1836585365853667</v>
      </c>
      <c r="Z4">
        <f>sorted!AB27</f>
        <v>6.1693902439024386</v>
      </c>
      <c r="AA4">
        <f>sorted!AB28</f>
        <v>6.093821138211382</v>
      </c>
      <c r="AB4">
        <f>sorted!AB29</f>
        <v>6.0116666666666667</v>
      </c>
      <c r="AC4">
        <f>sorted!AB30</f>
        <v>5.9843902439024381</v>
      </c>
      <c r="AD4">
        <f>sorted!AB31</f>
        <v>5.9342276422764222</v>
      </c>
      <c r="AE4">
        <f>sorted!AB32</f>
        <v>5.5984552845528466</v>
      </c>
      <c r="AF4">
        <f>sorted!AB33</f>
        <v>5.5848780487804879</v>
      </c>
      <c r="AG4">
        <f>sorted!AB34</f>
        <v>5.533089430894309</v>
      </c>
      <c r="AH4">
        <f>sorted!AB35</f>
        <v>5.5064634146341467</v>
      </c>
      <c r="AI4">
        <f>sorted!AB36</f>
        <v>5.4353658536585368</v>
      </c>
      <c r="AJ4">
        <f>sorted!AB37</f>
        <v>5.2818699186991864</v>
      </c>
      <c r="AK4">
        <f>sorted!AB38</f>
        <v>5.2765853658536592</v>
      </c>
      <c r="AL4">
        <f>sorted!AB39</f>
        <v>5.2765853658536574</v>
      </c>
      <c r="AM4">
        <f>sorted!AB40</f>
        <v>5.2090243902439024</v>
      </c>
      <c r="AN4">
        <f>sorted!AB41</f>
        <v>5.1859349593495931</v>
      </c>
      <c r="AO4">
        <f>sorted!AB42</f>
        <v>5.1737398373983741</v>
      </c>
      <c r="AP4">
        <f>sorted!AB43</f>
        <v>5.166747967479675</v>
      </c>
      <c r="AQ4">
        <f>sorted!AB44</f>
        <v>5.1439837398373989</v>
      </c>
      <c r="AR4">
        <f>sorted!AB45</f>
        <v>5.1275609756097573</v>
      </c>
      <c r="AS4">
        <f>sorted!AB46</f>
        <v>5.0995934959349594</v>
      </c>
      <c r="AT4">
        <f>sorted!AB47</f>
        <v>5.0804065040650404</v>
      </c>
      <c r="AU4">
        <f>sorted!AB48</f>
        <v>5.0121951219512209</v>
      </c>
      <c r="AV4">
        <f>sorted!AB49</f>
        <v>4.9338211382113828</v>
      </c>
      <c r="AW4">
        <f>sorted!AB50</f>
        <v>4.8809756097560975</v>
      </c>
      <c r="AX4">
        <f>sorted!AB51</f>
        <v>4.8060975609756103</v>
      </c>
      <c r="AY4">
        <f>sorted!AB52</f>
        <v>4.7340243902439028</v>
      </c>
      <c r="AZ4">
        <f>sorted!AB53</f>
        <v>4.4948780487804889</v>
      </c>
      <c r="BA4">
        <f>sorted!AB54</f>
        <v>4.3308943089430896</v>
      </c>
      <c r="BB4">
        <f>sorted!AB55</f>
        <v>4.2103252032520331</v>
      </c>
      <c r="BC4">
        <f>sorted!AB56</f>
        <v>4.1865853658536585</v>
      </c>
      <c r="BD4">
        <f>sorted!AB57</f>
        <v>4.1590243902439026</v>
      </c>
      <c r="BE4">
        <f>sorted!AB58</f>
        <v>4.1241463414634145</v>
      </c>
      <c r="BF4">
        <f>sorted!AB59</f>
        <v>4.1065853658536593</v>
      </c>
      <c r="BG4">
        <f>sorted!AB60</f>
        <v>4.0880081300813007</v>
      </c>
      <c r="BH4">
        <f>sorted!AB61</f>
        <v>3.9868292682926825</v>
      </c>
      <c r="BI4">
        <f>sorted!AB62</f>
        <v>3.9107317073170731</v>
      </c>
      <c r="BJ4">
        <f>sorted!AB63</f>
        <v>3.8425203252032523</v>
      </c>
      <c r="BK4">
        <f>sorted!AB64</f>
        <v>3.7756910569105697</v>
      </c>
      <c r="BL4">
        <f>sorted!AB65</f>
        <v>3.6580487804878055</v>
      </c>
      <c r="BM4">
        <f>sorted!AB66</f>
        <v>3.6547967479674797</v>
      </c>
      <c r="BN4">
        <f>sorted!AB67</f>
        <v>3.6317886178861793</v>
      </c>
      <c r="BO4">
        <f>sorted!AB68</f>
        <v>3.5286178861788624</v>
      </c>
      <c r="BP4">
        <f>sorted!AB69</f>
        <v>3.51479674796748</v>
      </c>
      <c r="BQ4">
        <f>sorted!AB70</f>
        <v>3.4759349593495941</v>
      </c>
      <c r="BR4">
        <f>sorted!AB71</f>
        <v>3.4399186991869923</v>
      </c>
      <c r="BS4">
        <f>sorted!AB72</f>
        <v>3.4275609756097563</v>
      </c>
      <c r="BT4">
        <f>sorted!AB73</f>
        <v>3.3859349593495938</v>
      </c>
      <c r="BU4">
        <f>sorted!AB74</f>
        <v>3.3826829268292684</v>
      </c>
      <c r="BV4">
        <f>sorted!AB75</f>
        <v>3.3452032520325208</v>
      </c>
      <c r="BW4">
        <f>sorted!AB76</f>
        <v>3.2460162601626017</v>
      </c>
      <c r="BX4">
        <f>sorted!AB77</f>
        <v>3.0334146341463417</v>
      </c>
      <c r="BY4">
        <f>sorted!AB78</f>
        <v>3.0162601626016263</v>
      </c>
      <c r="BZ4">
        <f>sorted!AB79</f>
        <v>3.0142682926829267</v>
      </c>
      <c r="CA4">
        <f>sorted!AB80</f>
        <v>2.9610162601626016</v>
      </c>
      <c r="CB4">
        <f>sorted!AB81</f>
        <v>2.9143902439024387</v>
      </c>
      <c r="CC4">
        <f>sorted!AB82</f>
        <v>2.9143902439024387</v>
      </c>
      <c r="CD4">
        <f>sorted!AB83</f>
        <v>2.9024390243902443</v>
      </c>
      <c r="CE4">
        <f>sorted!AB84</f>
        <v>2.808130081300813</v>
      </c>
      <c r="CF4">
        <f>sorted!AB85</f>
        <v>2.8070731707317069</v>
      </c>
      <c r="CG4">
        <f>sorted!AB86</f>
        <v>2.7620731707317088</v>
      </c>
      <c r="CH4">
        <f>sorted!AB87</f>
        <v>2.749186991869919</v>
      </c>
      <c r="CI4">
        <f>sorted!AB88</f>
        <v>2.7472764227642275</v>
      </c>
      <c r="CJ4">
        <f>sorted!AB89</f>
        <v>2.7197560975609756</v>
      </c>
      <c r="CK4">
        <f>sorted!AB90</f>
        <v>2.5980487804878041</v>
      </c>
      <c r="CL4">
        <f>sorted!AB91</f>
        <v>2.5501219512195124</v>
      </c>
      <c r="CM4">
        <f>sorted!AB92</f>
        <v>2.5314634146341466</v>
      </c>
      <c r="CN4">
        <f>sorted!AB93</f>
        <v>2.5219512195121956</v>
      </c>
      <c r="CO4">
        <f>sorted!AB94</f>
        <v>2.4849593495934963</v>
      </c>
      <c r="CP4">
        <f>sorted!AB95</f>
        <v>2.4839024390243907</v>
      </c>
      <c r="CQ4">
        <f>sorted!AB96</f>
        <v>2.4204878048780492</v>
      </c>
      <c r="CR4">
        <f>sorted!AB97</f>
        <v>2.4056097560975607</v>
      </c>
      <c r="CS4">
        <f>sorted!AB98</f>
        <v>2.3970731707317077</v>
      </c>
      <c r="CT4">
        <f>sorted!AB99</f>
        <v>2.222357723577236</v>
      </c>
      <c r="CU4">
        <f>sorted!AB100</f>
        <v>2.2051219512195122</v>
      </c>
      <c r="CV4">
        <f>sorted!AB101</f>
        <v>2.1414634146341469</v>
      </c>
      <c r="CW4">
        <f>sorted!AB102</f>
        <v>2.075365853658536</v>
      </c>
      <c r="CX4">
        <f>sorted!AB103</f>
        <v>2.0197560975609763</v>
      </c>
      <c r="CY4">
        <f>sorted!AB104</f>
        <v>2.0004065040650407</v>
      </c>
      <c r="CZ4">
        <f>sorted!AB105</f>
        <v>1.9778048780487807</v>
      </c>
      <c r="DA4">
        <f>sorted!AB106</f>
        <v>1.9713821138211387</v>
      </c>
      <c r="DB4">
        <f>sorted!AB107</f>
        <v>1.9520325203252042</v>
      </c>
      <c r="DC4">
        <f>sorted!AB108</f>
        <v>1.9520325203252029</v>
      </c>
      <c r="DD4">
        <f>sorted!AB109</f>
        <v>1.9186178861788616</v>
      </c>
      <c r="DE4">
        <f>sorted!AB110</f>
        <v>1.816788617886179</v>
      </c>
      <c r="DF4">
        <f>sorted!AB111</f>
        <v>1.8069105691056917</v>
      </c>
      <c r="DG4">
        <f>sorted!AB112</f>
        <v>1.6468292682926833</v>
      </c>
      <c r="DH4">
        <f>sorted!AB113</f>
        <v>1.6252439024390251</v>
      </c>
      <c r="DI4">
        <f>sorted!AB114</f>
        <v>1.5766666666666669</v>
      </c>
      <c r="DJ4">
        <f>sorted!AB115</f>
        <v>1.447073170731707</v>
      </c>
      <c r="DK4">
        <f>sorted!AB116</f>
        <v>1.4167886178861786</v>
      </c>
      <c r="DL4">
        <f>sorted!AB117</f>
        <v>1.4093495934959348</v>
      </c>
      <c r="DM4">
        <f>sorted!AB118</f>
        <v>1.3999186991869932</v>
      </c>
      <c r="DN4">
        <f>sorted!AB119</f>
        <v>1.3904878048780489</v>
      </c>
      <c r="DO4">
        <f>sorted!AB120</f>
        <v>1.3804878048780489</v>
      </c>
      <c r="DP4">
        <f>sorted!AB121</f>
        <v>1.265609756097561</v>
      </c>
      <c r="DQ4">
        <f>sorted!AB122</f>
        <v>1.2651219512195127</v>
      </c>
      <c r="DR4">
        <f>sorted!AB123</f>
        <v>1.2025203252032519</v>
      </c>
      <c r="DS4">
        <f>sorted!AB124</f>
        <v>1.1807317073170733</v>
      </c>
      <c r="DT4">
        <f>sorted!AB125</f>
        <v>1.1442276422764228</v>
      </c>
      <c r="DU4">
        <f>sorted!AB126</f>
        <v>1.1141463414634152</v>
      </c>
      <c r="DV4">
        <f>sorted!AB127</f>
        <v>1.0190243902439029</v>
      </c>
      <c r="DW4">
        <f>sorted!AB128</f>
        <v>1.0182926829268293</v>
      </c>
      <c r="DX4">
        <f>sorted!AB129</f>
        <v>0.90268292682926832</v>
      </c>
      <c r="DY4">
        <f>sorted!AB130</f>
        <v>0.90008130081300819</v>
      </c>
      <c r="DZ4">
        <f>sorted!AB131</f>
        <v>0.89065040650406546</v>
      </c>
      <c r="EA4">
        <f>sorted!AB132</f>
        <v>0.86390243902439012</v>
      </c>
      <c r="EB4">
        <f>sorted!AB133</f>
        <v>0.83174796747967505</v>
      </c>
      <c r="EC4">
        <f>sorted!AB134</f>
        <v>0.83081300813008174</v>
      </c>
      <c r="ED4">
        <f>sorted!AB135</f>
        <v>0.79447154471544712</v>
      </c>
      <c r="EE4">
        <f>sorted!AB136</f>
        <v>0.7347154471544719</v>
      </c>
      <c r="EF4">
        <f>sorted!AB137</f>
        <v>0.72333333333333383</v>
      </c>
      <c r="EG4">
        <f>sorted!AB138</f>
        <v>0.70577235772357727</v>
      </c>
      <c r="EH4">
        <f>sorted!AB139</f>
        <v>0.65321138211382102</v>
      </c>
      <c r="EI4">
        <f>sorted!AB140</f>
        <v>0.6341056910569105</v>
      </c>
      <c r="EJ4">
        <f>sorted!AB141</f>
        <v>0.62902439024390278</v>
      </c>
      <c r="EK4">
        <f>sorted!AB142</f>
        <v>0.61715447154471548</v>
      </c>
      <c r="EL4">
        <f>sorted!AB143</f>
        <v>0.46731707317073168</v>
      </c>
      <c r="EM4">
        <f>sorted!AB144</f>
        <v>0.46731707317073168</v>
      </c>
      <c r="EN4">
        <f>sorted!AB145</f>
        <v>0.45243902439024408</v>
      </c>
      <c r="EO4">
        <f>sorted!AB146</f>
        <v>0.41910569105691065</v>
      </c>
      <c r="EP4">
        <f>sorted!AB147</f>
        <v>0.41796747967479653</v>
      </c>
      <c r="EQ4">
        <f>sorted!AB148</f>
        <v>0.4176422764227643</v>
      </c>
      <c r="ER4">
        <f>sorted!AB149</f>
        <v>0.40121951219512231</v>
      </c>
      <c r="ES4">
        <f>sorted!AB150</f>
        <v>0.40073170731707308</v>
      </c>
      <c r="ET4">
        <f>sorted!AB151</f>
        <v>0.32512195121951226</v>
      </c>
      <c r="EU4">
        <f>sorted!AB152</f>
        <v>0.19467479674796784</v>
      </c>
      <c r="EV4">
        <f>sorted!AB153</f>
        <v>0.17186991869918722</v>
      </c>
      <c r="EW4">
        <f>sorted!AB154</f>
        <v>6.7804878048780548E-2</v>
      </c>
      <c r="EX4">
        <f>sorted!AB155</f>
        <v>5.4878048780487632E-2</v>
      </c>
      <c r="EY4">
        <f>sorted!AB156</f>
        <v>2.9756097560976524E-2</v>
      </c>
      <c r="EZ4">
        <f>sorted!AB157</f>
        <v>2.6829268292689612E-3</v>
      </c>
      <c r="FA4">
        <f>sorted!AB158</f>
        <v>0</v>
      </c>
      <c r="FB4">
        <f>sorted!AB159</f>
        <v>-1.780487804878006E-2</v>
      </c>
      <c r="FC4">
        <f>sorted!AB160</f>
        <v>-3.6829268292682737E-2</v>
      </c>
      <c r="FD4">
        <f>sorted!AB161</f>
        <v>-8.1382113821137247E-2</v>
      </c>
      <c r="FE4">
        <f>sorted!AB162</f>
        <v>-9.9268292682926251E-2</v>
      </c>
      <c r="FF4">
        <f>sorted!AB163</f>
        <v>-0.19853658536585383</v>
      </c>
      <c r="FG4">
        <f>sorted!AB164</f>
        <v>-0.20073170731707357</v>
      </c>
      <c r="FH4">
        <f>sorted!AB165</f>
        <v>-0.21520325203252</v>
      </c>
      <c r="FI4">
        <f>sorted!AB166</f>
        <v>-0.30317073170731712</v>
      </c>
      <c r="FJ4">
        <f>sorted!AB167</f>
        <v>-0.32723577235772394</v>
      </c>
      <c r="FK4">
        <f>sorted!AB168</f>
        <v>-0.43195121951219395</v>
      </c>
      <c r="FL4">
        <f>sorted!AB169</f>
        <v>-0.45796747967479634</v>
      </c>
      <c r="FM4">
        <f>sorted!AB170</f>
        <v>-0.48585365853658491</v>
      </c>
      <c r="FN4">
        <f>sorted!AB171</f>
        <v>-0.50024390243902417</v>
      </c>
      <c r="FO4">
        <f>sorted!AB172</f>
        <v>-0.50512195121951198</v>
      </c>
      <c r="FP4">
        <f>sorted!AB173</f>
        <v>-0.87447154471544675</v>
      </c>
      <c r="FQ4">
        <f>sorted!AB174</f>
        <v>-1.0374796747967476</v>
      </c>
      <c r="FR4">
        <f>sorted!AB175</f>
        <v>-1.0986178861788622</v>
      </c>
      <c r="FS4">
        <f>sorted!AB176</f>
        <v>-1.5303658536585356</v>
      </c>
      <c r="FT4">
        <f>sorted!AB177</f>
        <v>-1.5378048780487799</v>
      </c>
      <c r="FU4">
        <f>sorted!AB178</f>
        <v>-1.7782926829268284</v>
      </c>
      <c r="FV4">
        <f>sorted!AB179</f>
        <v>-2.3665447154471542</v>
      </c>
    </row>
    <row r="5" spans="1:178" x14ac:dyDescent="0.3">
      <c r="A5" t="str">
        <f>sorted!AC2</f>
        <v>puntORP</v>
      </c>
      <c r="B5">
        <f>sorted!AC3</f>
        <v>14.564024390243901</v>
      </c>
      <c r="C5">
        <f>sorted!AC4</f>
        <v>10.989634146341462</v>
      </c>
      <c r="D5">
        <f>sorted!AC5</f>
        <v>10.781951219512196</v>
      </c>
      <c r="E5">
        <f>sorted!AC6</f>
        <v>10.104634146341464</v>
      </c>
      <c r="F5">
        <f>sorted!AC7</f>
        <v>9.5104878048780499</v>
      </c>
      <c r="G5">
        <f>sorted!AC8</f>
        <v>9.2631707317073175</v>
      </c>
      <c r="H5">
        <f>sorted!AC9</f>
        <v>8.7834146341463395</v>
      </c>
      <c r="I5">
        <f>sorted!AC10</f>
        <v>8.6412195121951214</v>
      </c>
      <c r="J5">
        <f>sorted!AC11</f>
        <v>7.4618292682926839</v>
      </c>
      <c r="K5">
        <f>sorted!AC12</f>
        <v>7.3892682926829263</v>
      </c>
      <c r="L5">
        <f>sorted!AC13</f>
        <v>7.30219512195122</v>
      </c>
      <c r="M5">
        <f>sorted!AC14</f>
        <v>7.1578861788617889</v>
      </c>
      <c r="N5">
        <f>sorted!AC15</f>
        <v>7.0900000000000007</v>
      </c>
      <c r="O5">
        <f>sorted!AC16</f>
        <v>6.9260975609756095</v>
      </c>
      <c r="P5">
        <f>sorted!AC17</f>
        <v>6.7304878048780479</v>
      </c>
      <c r="Q5">
        <f>sorted!AC18</f>
        <v>6.7290243902439038</v>
      </c>
      <c r="R5">
        <f>sorted!AC19</f>
        <v>6.5865853658536588</v>
      </c>
      <c r="S5">
        <f>sorted!AC20</f>
        <v>6.5241463414634158</v>
      </c>
      <c r="T5">
        <f>sorted!AC21</f>
        <v>6.4197154471544708</v>
      </c>
      <c r="U5">
        <f>sorted!AC22</f>
        <v>6.3322764227642292</v>
      </c>
      <c r="V5">
        <f>sorted!AC23</f>
        <v>6.3083739837398376</v>
      </c>
      <c r="W5">
        <f>sorted!AC24</f>
        <v>6.3014634146341466</v>
      </c>
      <c r="X5">
        <f>sorted!AC25</f>
        <v>6.2509756097560976</v>
      </c>
      <c r="Y5">
        <f>sorted!AC26</f>
        <v>6.1836585365853667</v>
      </c>
      <c r="Z5">
        <f>sorted!AC27</f>
        <v>6.1693902439024386</v>
      </c>
      <c r="AA5">
        <f>sorted!AC28</f>
        <v>6.093821138211382</v>
      </c>
      <c r="AB5">
        <f>sorted!AC29</f>
        <v>6.0116666666666667</v>
      </c>
      <c r="AC5">
        <f>sorted!AC30</f>
        <v>5.9843902439024381</v>
      </c>
      <c r="AD5">
        <f>sorted!AC31</f>
        <v>5.9342276422764222</v>
      </c>
      <c r="AE5">
        <f>sorted!AC32</f>
        <v>5.5984552845528466</v>
      </c>
      <c r="AF5">
        <f>sorted!AC33</f>
        <v>5.5848780487804879</v>
      </c>
      <c r="AG5">
        <f>sorted!AC34</f>
        <v>5.533089430894309</v>
      </c>
      <c r="AH5">
        <f>sorted!AC35</f>
        <v>5.5064634146341467</v>
      </c>
      <c r="AI5">
        <f>sorted!AC36</f>
        <v>5.4353658536585368</v>
      </c>
      <c r="AJ5">
        <f>sorted!AC37</f>
        <v>5.2818699186991864</v>
      </c>
      <c r="AK5">
        <f>sorted!AC38</f>
        <v>5.2765853658536592</v>
      </c>
      <c r="AL5">
        <f>sorted!AC39</f>
        <v>5.2765853658536574</v>
      </c>
      <c r="AM5">
        <f>sorted!AC40</f>
        <v>5.2090243902439024</v>
      </c>
      <c r="AN5">
        <f>sorted!AC41</f>
        <v>5.1859349593495931</v>
      </c>
      <c r="AO5">
        <f>sorted!AC42</f>
        <v>5.1737398373983741</v>
      </c>
      <c r="AP5">
        <f>sorted!AC43</f>
        <v>5.166747967479675</v>
      </c>
      <c r="AQ5">
        <f>sorted!AC44</f>
        <v>5.1439837398373989</v>
      </c>
      <c r="AR5">
        <f>sorted!AC45</f>
        <v>5.1275609756097573</v>
      </c>
      <c r="AS5">
        <f>sorted!AC46</f>
        <v>5.0995934959349594</v>
      </c>
      <c r="AT5">
        <f>sorted!AC47</f>
        <v>5.0804065040650404</v>
      </c>
      <c r="AU5">
        <f>sorted!AC48</f>
        <v>5.0121951219512209</v>
      </c>
      <c r="AV5">
        <f>sorted!AC49</f>
        <v>4.9338211382113828</v>
      </c>
      <c r="AW5">
        <f>sorted!AC50</f>
        <v>4.8809756097560975</v>
      </c>
      <c r="AX5">
        <f>sorted!AC51</f>
        <v>4.8060975609756103</v>
      </c>
      <c r="AY5">
        <f>sorted!AC52</f>
        <v>4.7340243902439028</v>
      </c>
      <c r="AZ5">
        <f>sorted!AC53</f>
        <v>4.4948780487804889</v>
      </c>
      <c r="BA5">
        <f>sorted!AC54</f>
        <v>4.3308943089430896</v>
      </c>
      <c r="BB5">
        <f>sorted!AC55</f>
        <v>4.2103252032520331</v>
      </c>
      <c r="BC5">
        <f>sorted!AC56</f>
        <v>4.1865853658536585</v>
      </c>
      <c r="BD5">
        <f>sorted!AC57</f>
        <v>4.1590243902439026</v>
      </c>
      <c r="BE5">
        <f>sorted!AC58</f>
        <v>4.1241463414634145</v>
      </c>
      <c r="BF5">
        <f>sorted!AC59</f>
        <v>4.1065853658536593</v>
      </c>
      <c r="BG5">
        <f>sorted!AC60</f>
        <v>4.0880081300813007</v>
      </c>
      <c r="BH5">
        <f>sorted!AC61</f>
        <v>3.9868292682926825</v>
      </c>
      <c r="BI5">
        <f>sorted!AC62</f>
        <v>3.9107317073170731</v>
      </c>
      <c r="BJ5">
        <f>sorted!AC63</f>
        <v>3.8425203252032523</v>
      </c>
      <c r="BK5">
        <f>sorted!AC64</f>
        <v>3.7756910569105697</v>
      </c>
      <c r="BL5">
        <f>sorted!AC65</f>
        <v>3.6580487804878055</v>
      </c>
      <c r="BM5">
        <f>sorted!AC66</f>
        <v>3.6547967479674797</v>
      </c>
      <c r="BN5">
        <f>sorted!AC67</f>
        <v>3.6317886178861793</v>
      </c>
      <c r="BO5">
        <f>sorted!AC68</f>
        <v>3.5286178861788624</v>
      </c>
      <c r="BP5">
        <f>sorted!AC69</f>
        <v>3.51479674796748</v>
      </c>
      <c r="BQ5">
        <f>sorted!AC70</f>
        <v>3.4759349593495941</v>
      </c>
      <c r="BR5">
        <f>sorted!AC71</f>
        <v>3.4399186991869923</v>
      </c>
      <c r="BS5">
        <f>sorted!AC72</f>
        <v>3.4275609756097563</v>
      </c>
      <c r="BT5">
        <f>sorted!AC73</f>
        <v>3.3859349593495938</v>
      </c>
      <c r="BU5">
        <f>sorted!AC74</f>
        <v>3.3826829268292684</v>
      </c>
      <c r="BV5">
        <f>sorted!AC75</f>
        <v>3.3452032520325208</v>
      </c>
      <c r="BW5">
        <f>sorted!AC76</f>
        <v>3.2460162601626017</v>
      </c>
      <c r="BX5">
        <f>sorted!AC77</f>
        <v>3.0334146341463417</v>
      </c>
      <c r="BY5">
        <f>sorted!AC78</f>
        <v>3.0162601626016263</v>
      </c>
      <c r="BZ5">
        <f>sorted!AC79</f>
        <v>3.0142682926829267</v>
      </c>
      <c r="CA5">
        <f>sorted!AC80</f>
        <v>2.9610162601626016</v>
      </c>
      <c r="CB5">
        <f>sorted!AC81</f>
        <v>2.9143902439024387</v>
      </c>
      <c r="CC5">
        <f>sorted!AC82</f>
        <v>2.9143902439024387</v>
      </c>
      <c r="CD5">
        <f>sorted!AC83</f>
        <v>2.9024390243902443</v>
      </c>
      <c r="CE5">
        <f>sorted!AC84</f>
        <v>2.808130081300813</v>
      </c>
      <c r="CF5">
        <f>sorted!AC85</f>
        <v>2.8070731707317069</v>
      </c>
      <c r="CG5">
        <f>sorted!AC86</f>
        <v>2.7620731707317088</v>
      </c>
      <c r="CH5">
        <f>sorted!AC87</f>
        <v>2.749186991869919</v>
      </c>
      <c r="CI5">
        <f>sorted!AC88</f>
        <v>2.7472764227642275</v>
      </c>
      <c r="CJ5">
        <f>sorted!AC89</f>
        <v>2.7197560975609756</v>
      </c>
      <c r="CK5">
        <f>sorted!AC90</f>
        <v>2.5980487804878041</v>
      </c>
      <c r="CL5">
        <f>sorted!AC91</f>
        <v>2.5501219512195124</v>
      </c>
      <c r="CM5">
        <f>sorted!AC92</f>
        <v>2.5314634146341466</v>
      </c>
      <c r="CN5">
        <f>sorted!AC93</f>
        <v>2.5219512195121956</v>
      </c>
      <c r="CO5">
        <f>sorted!AC94</f>
        <v>2.4849593495934963</v>
      </c>
      <c r="CP5">
        <f>sorted!AC95</f>
        <v>2.4839024390243907</v>
      </c>
      <c r="CQ5">
        <f>sorted!AC96</f>
        <v>2.4204878048780492</v>
      </c>
      <c r="CR5">
        <f>sorted!AC97</f>
        <v>2.4056097560975607</v>
      </c>
      <c r="CS5">
        <f>sorted!AC98</f>
        <v>2.3970731707317077</v>
      </c>
      <c r="CT5">
        <f>sorted!AC99</f>
        <v>2.222357723577236</v>
      </c>
      <c r="CU5">
        <f>sorted!AC100</f>
        <v>2.2051219512195122</v>
      </c>
      <c r="CV5">
        <f>sorted!AC101</f>
        <v>2.1414634146341469</v>
      </c>
      <c r="CW5">
        <f>sorted!AC102</f>
        <v>2.075365853658536</v>
      </c>
      <c r="CX5">
        <f>sorted!AC103</f>
        <v>2.0197560975609763</v>
      </c>
      <c r="CY5">
        <f>sorted!AC104</f>
        <v>2.0004065040650407</v>
      </c>
      <c r="CZ5">
        <f>sorted!AC105</f>
        <v>1.9778048780487807</v>
      </c>
      <c r="DA5">
        <f>sorted!AC106</f>
        <v>1.9713821138211387</v>
      </c>
      <c r="DB5">
        <f>sorted!AC107</f>
        <v>1.9520325203252042</v>
      </c>
      <c r="DC5">
        <f>sorted!AC108</f>
        <v>1.9520325203252029</v>
      </c>
      <c r="DD5">
        <f>sorted!AC109</f>
        <v>1.9186178861788616</v>
      </c>
      <c r="DE5">
        <f>sorted!AC110</f>
        <v>1.816788617886179</v>
      </c>
      <c r="DF5">
        <f>sorted!AC111</f>
        <v>1.8069105691056917</v>
      </c>
      <c r="DG5">
        <f>sorted!AC112</f>
        <v>1.6468292682926833</v>
      </c>
      <c r="DH5">
        <f>sorted!AC113</f>
        <v>1.6252439024390251</v>
      </c>
      <c r="DI5">
        <f>sorted!AC114</f>
        <v>1.5766666666666669</v>
      </c>
      <c r="DJ5">
        <f>sorted!AC115</f>
        <v>1.447073170731707</v>
      </c>
      <c r="DK5">
        <f>sorted!AC116</f>
        <v>1.4167886178861786</v>
      </c>
      <c r="DL5">
        <f>sorted!AC117</f>
        <v>1.4093495934959348</v>
      </c>
      <c r="DM5">
        <f>sorted!AC118</f>
        <v>1.3999186991869932</v>
      </c>
      <c r="DN5">
        <f>sorted!AC119</f>
        <v>1.3904878048780489</v>
      </c>
      <c r="DO5">
        <f>sorted!AC120</f>
        <v>1.3804878048780489</v>
      </c>
      <c r="DP5">
        <f>sorted!AC121</f>
        <v>1.265609756097561</v>
      </c>
      <c r="DQ5">
        <f>sorted!AC122</f>
        <v>1.2651219512195127</v>
      </c>
      <c r="DR5">
        <f>sorted!AC123</f>
        <v>1.2025203252032519</v>
      </c>
      <c r="DS5">
        <f>sorted!AC124</f>
        <v>1.1807317073170733</v>
      </c>
      <c r="DT5">
        <f>sorted!AC125</f>
        <v>1.1442276422764228</v>
      </c>
      <c r="DU5">
        <f>sorted!AC126</f>
        <v>1.1141463414634152</v>
      </c>
      <c r="DV5">
        <f>sorted!AC127</f>
        <v>1.0190243902439029</v>
      </c>
      <c r="DW5">
        <f>sorted!AC128</f>
        <v>1.0182926829268293</v>
      </c>
      <c r="DX5">
        <f>sorted!AC129</f>
        <v>0.90268292682926832</v>
      </c>
      <c r="DY5">
        <f>sorted!AC130</f>
        <v>0.90008130081300819</v>
      </c>
      <c r="DZ5">
        <f>sorted!AC131</f>
        <v>0.89065040650406546</v>
      </c>
      <c r="EA5">
        <f>sorted!AC132</f>
        <v>0.86390243902439012</v>
      </c>
      <c r="EB5">
        <f>sorted!AC133</f>
        <v>0.83174796747967505</v>
      </c>
      <c r="EC5">
        <f>sorted!AC134</f>
        <v>0.83081300813008174</v>
      </c>
      <c r="ED5">
        <f>sorted!AC135</f>
        <v>0.79447154471544712</v>
      </c>
      <c r="EE5">
        <f>sorted!AC136</f>
        <v>0.7347154471544719</v>
      </c>
      <c r="EF5">
        <f>sorted!AC137</f>
        <v>0.72333333333333383</v>
      </c>
      <c r="EG5">
        <f>sorted!AC138</f>
        <v>0.70577235772357727</v>
      </c>
      <c r="EH5">
        <f>sorted!AC139</f>
        <v>0.65321138211382102</v>
      </c>
      <c r="EI5">
        <f>sorted!AC140</f>
        <v>0.6341056910569105</v>
      </c>
      <c r="EJ5">
        <f>sorted!AC141</f>
        <v>0.62902439024390278</v>
      </c>
      <c r="EK5">
        <f>sorted!AC142</f>
        <v>0.61715447154471548</v>
      </c>
      <c r="EL5">
        <f>sorted!AC143</f>
        <v>0.46731707317073168</v>
      </c>
      <c r="EM5">
        <f>sorted!AC144</f>
        <v>0.46731707317073168</v>
      </c>
      <c r="EN5">
        <f>sorted!AC145</f>
        <v>0.45243902439024408</v>
      </c>
      <c r="EO5">
        <f>sorted!AC146</f>
        <v>0.41910569105691065</v>
      </c>
      <c r="EP5">
        <f>sorted!AC147</f>
        <v>0.41796747967479653</v>
      </c>
      <c r="EQ5">
        <f>sorted!AC148</f>
        <v>0.4176422764227643</v>
      </c>
      <c r="ER5">
        <f>sorted!AC149</f>
        <v>0.40121951219512231</v>
      </c>
      <c r="ES5">
        <f>sorted!AC150</f>
        <v>0.40073170731707308</v>
      </c>
      <c r="ET5">
        <f>sorted!AC151</f>
        <v>0.32512195121951226</v>
      </c>
      <c r="EU5">
        <f>sorted!AC152</f>
        <v>0.19467479674796784</v>
      </c>
      <c r="EV5">
        <f>sorted!AC153</f>
        <v>0.17186991869918722</v>
      </c>
      <c r="EW5">
        <f>sorted!AC154</f>
        <v>6.7804878048780548E-2</v>
      </c>
      <c r="EX5">
        <f>sorted!AC155</f>
        <v>5.4878048780487632E-2</v>
      </c>
      <c r="EY5">
        <f>sorted!AC156</f>
        <v>2.9756097560976524E-2</v>
      </c>
      <c r="EZ5">
        <f>sorted!AC157</f>
        <v>2.6829268292689612E-3</v>
      </c>
      <c r="FA5">
        <f>sorted!AC158</f>
        <v>0</v>
      </c>
      <c r="FB5">
        <f>sorted!AC159</f>
        <v>-1.780487804878006E-2</v>
      </c>
      <c r="FC5">
        <f>sorted!AC160</f>
        <v>-3.6829268292682737E-2</v>
      </c>
      <c r="FD5">
        <f>sorted!AC161</f>
        <v>-8.1382113821137247E-2</v>
      </c>
      <c r="FE5">
        <f>sorted!AC162</f>
        <v>-9.9268292682926251E-2</v>
      </c>
      <c r="FF5">
        <f>sorted!AC163</f>
        <v>-0.19853658536585383</v>
      </c>
      <c r="FG5">
        <f>sorted!AC164</f>
        <v>-0.20073170731707357</v>
      </c>
      <c r="FH5">
        <f>sorted!AC165</f>
        <v>-0.21520325203252</v>
      </c>
      <c r="FI5">
        <f>sorted!AC166</f>
        <v>-0.30317073170731712</v>
      </c>
      <c r="FJ5">
        <f>sorted!AC167</f>
        <v>-0.32723577235772394</v>
      </c>
      <c r="FK5">
        <f>sorted!AC168</f>
        <v>-0.43195121951219395</v>
      </c>
      <c r="FL5">
        <f>sorted!AC169</f>
        <v>-0.45796747967479634</v>
      </c>
      <c r="FM5">
        <f>sorted!AC170</f>
        <v>-0.48585365853658491</v>
      </c>
      <c r="FN5">
        <f>sorted!AC171</f>
        <v>-0.50024390243902417</v>
      </c>
      <c r="FO5">
        <f>sorted!AC172</f>
        <v>-0.50512195121951198</v>
      </c>
      <c r="FP5">
        <f>sorted!AC173</f>
        <v>-0.87447154471544675</v>
      </c>
      <c r="FQ5">
        <f>sorted!AC174</f>
        <v>-1.0374796747967476</v>
      </c>
      <c r="FR5">
        <f>sorted!AC175</f>
        <v>-1.0986178861788622</v>
      </c>
      <c r="FS5">
        <f>sorted!AC176</f>
        <v>-1.5303658536585356</v>
      </c>
      <c r="FT5">
        <f>sorted!AC177</f>
        <v>-1.5378048780487799</v>
      </c>
      <c r="FU5">
        <f>sorted!AC178</f>
        <v>-1.7782926829268284</v>
      </c>
      <c r="FV5">
        <f>sorted!AC179</f>
        <v>-2.3665447154471542</v>
      </c>
    </row>
    <row r="6" spans="1:178" x14ac:dyDescent="0.3">
      <c r="FA6">
        <f>SUM(B1:FA1)</f>
        <v>535.96711382113835</v>
      </c>
    </row>
    <row r="7" spans="1:178" x14ac:dyDescent="0.3">
      <c r="FA7">
        <f t="shared" ref="FA7:FA10" si="0">SUM(B2:FA2)</f>
        <v>670.09987804878028</v>
      </c>
    </row>
    <row r="8" spans="1:178" x14ac:dyDescent="0.3">
      <c r="FA8">
        <f t="shared" si="0"/>
        <v>494.31768292682949</v>
      </c>
    </row>
    <row r="9" spans="1:178" x14ac:dyDescent="0.3">
      <c r="FA9">
        <f t="shared" si="0"/>
        <v>543.78898373983714</v>
      </c>
    </row>
    <row r="10" spans="1:178" x14ac:dyDescent="0.3">
      <c r="FA10">
        <f t="shared" si="0"/>
        <v>543.78898373983714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workbookViewId="0">
      <selection activeCell="Q60" sqref="Q60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7" x14ac:dyDescent="0.3">
      <c r="B2" t="s">
        <v>609</v>
      </c>
      <c r="C2">
        <f>COUNTIF(raw!$P3:$P158, GMs!C1)</f>
        <v>152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0</v>
      </c>
      <c r="H2">
        <f>COUNTIF(raw!$P3:$P219, GMs!H1)</f>
        <v>0</v>
      </c>
      <c r="I2">
        <f>COUNTIF(raw!$P3:$P219, GMs!I1)</f>
        <v>1</v>
      </c>
      <c r="J2">
        <f>COUNTIF(raw!$P3:$P219, GMs!J1)</f>
        <v>0</v>
      </c>
      <c r="K2">
        <f>COUNTIF(raw!$P3:$P219, GMs!K1)</f>
        <v>0</v>
      </c>
      <c r="L2">
        <f>COUNTIF(raw!$P3:$P219, GMs!L1)</f>
        <v>0</v>
      </c>
      <c r="M2">
        <f>COUNTIF(raw!$P3:$P219, GMs!M1)</f>
        <v>0</v>
      </c>
      <c r="N2">
        <f>COUNTIF(raw!$P3:$P219, GMs!N1)</f>
        <v>0</v>
      </c>
      <c r="O2">
        <f>COUNTIF(raw!$P3:$P219, GMs!O1)</f>
        <v>0</v>
      </c>
    </row>
    <row r="3" spans="1:17" x14ac:dyDescent="0.3">
      <c r="A3" t="s">
        <v>2368</v>
      </c>
      <c r="B3" t="s">
        <v>617</v>
      </c>
      <c r="C3">
        <f>2400-SUM(D3:M3)</f>
        <v>2162.3931440200759</v>
      </c>
      <c r="D3" cm="1">
        <f t="array" ref="D3">MMULT(Traw!$B17:$HJ17, raw!X$3:X$219)</f>
        <v>61.247810647466885</v>
      </c>
      <c r="E3" cm="1">
        <f t="array" ref="E3">MMULT(Traw!$B17:$HJ17, raw!Y$3:Y$219)</f>
        <v>59.872393116833813</v>
      </c>
      <c r="F3" cm="1">
        <f t="array" ref="F3">MMULT(Traw!$B17:$HJ17, raw!Z$3:Z$219)</f>
        <v>55.386738997552449</v>
      </c>
      <c r="G3" cm="1">
        <f t="array" ref="G3">MMULT(Traw!$B17:$HJ17, raw!AA$3:AA$219)</f>
        <v>0</v>
      </c>
      <c r="H3" cm="1">
        <f t="array" ref="H3">MMULT(Traw!$B17:$HJ17, raw!AB$3:AB$219)</f>
        <v>0</v>
      </c>
      <c r="I3" cm="1">
        <f t="array" ref="I3">MMULT(Traw!$B17:$HJ17, raw!AC$3:AC$219)</f>
        <v>61.099913218071151</v>
      </c>
      <c r="J3" cm="1">
        <f t="array" ref="J3">MMULT(Traw!$B17:$HJ17, raw!AD$3:AD$219)</f>
        <v>0</v>
      </c>
      <c r="K3" cm="1">
        <f t="array" ref="K3">MMULT(Traw!$B17:$HJ17, raw!AE$3:AE$219)</f>
        <v>0</v>
      </c>
      <c r="L3" cm="1">
        <f t="array" ref="L3">MMULT(Traw!$B17:$HJ17, raw!AF$3:AF$219)</f>
        <v>0</v>
      </c>
      <c r="M3" cm="1">
        <f t="array" ref="M3">MMULT(Traw!$B17:$HJ17, raw!AG$3:AG$219)</f>
        <v>0</v>
      </c>
      <c r="N3" cm="1">
        <f t="array" ref="N3">MMULT(Traw!$B17:$HJ17, raw!AH$3:AH$219)</f>
        <v>0</v>
      </c>
      <c r="O3" cm="1">
        <f t="array" ref="O3">MMULT(Traw!$B17:$HJ17, raw!AI$3:AI$219)</f>
        <v>0</v>
      </c>
      <c r="P3">
        <f>2400-156-SUM(D3:M3)+SUM(D2:O2)</f>
        <v>2010.3931440200756</v>
      </c>
      <c r="Q3" t="s">
        <v>7979</v>
      </c>
    </row>
    <row r="4" spans="1:17" x14ac:dyDescent="0.3">
      <c r="A4" t="s">
        <v>2368</v>
      </c>
      <c r="B4" t="s">
        <v>2359</v>
      </c>
      <c r="C4">
        <f>C21/C$3</f>
        <v>0.23027398489302583</v>
      </c>
      <c r="D4">
        <f t="shared" ref="D4:O8" si="0">D21/D$3</f>
        <v>0.14853094381304982</v>
      </c>
      <c r="E4">
        <f t="shared" si="0"/>
        <v>0.14847430898202335</v>
      </c>
      <c r="F4">
        <f t="shared" si="0"/>
        <v>0.14827006013685187</v>
      </c>
      <c r="G4" t="e">
        <f t="shared" si="0"/>
        <v>#DIV/0!</v>
      </c>
      <c r="H4" t="e">
        <f t="shared" si="0"/>
        <v>#DIV/0!</v>
      </c>
      <c r="I4">
        <f t="shared" si="0"/>
        <v>0.2073912170812357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  <c r="N4" t="e">
        <f t="shared" si="0"/>
        <v>#DIV/0!</v>
      </c>
      <c r="O4" t="e">
        <f t="shared" si="0"/>
        <v>#DIV/0!</v>
      </c>
    </row>
    <row r="5" spans="1:17" x14ac:dyDescent="0.3">
      <c r="A5" t="s">
        <v>2368</v>
      </c>
      <c r="B5" t="s">
        <v>2360</v>
      </c>
      <c r="C5">
        <f>C22/C$3</f>
        <v>0.23027398489302583</v>
      </c>
      <c r="D5">
        <f t="shared" si="0"/>
        <v>0.14853094381304982</v>
      </c>
      <c r="E5">
        <f t="shared" si="0"/>
        <v>0.14847430898202335</v>
      </c>
      <c r="F5">
        <f t="shared" si="0"/>
        <v>0.14827006013685187</v>
      </c>
      <c r="G5" t="e">
        <f t="shared" si="0"/>
        <v>#DIV/0!</v>
      </c>
      <c r="H5" t="e">
        <f t="shared" si="0"/>
        <v>#DIV/0!</v>
      </c>
      <c r="I5">
        <f t="shared" si="0"/>
        <v>0.2073912170812357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  <c r="N5" t="e">
        <f t="shared" si="0"/>
        <v>#DIV/0!</v>
      </c>
      <c r="O5" t="e">
        <f t="shared" si="0"/>
        <v>#DIV/0!</v>
      </c>
    </row>
    <row r="6" spans="1:17" x14ac:dyDescent="0.3">
      <c r="A6" t="s">
        <v>2368</v>
      </c>
      <c r="B6" t="s">
        <v>2361</v>
      </c>
      <c r="C6">
        <f>C23/C$3</f>
        <v>0.21118287752942741</v>
      </c>
      <c r="D6">
        <f t="shared" si="0"/>
        <v>0.12447831701489918</v>
      </c>
      <c r="E6">
        <f t="shared" si="0"/>
        <v>8.2195815239894873E-2</v>
      </c>
      <c r="F6">
        <f t="shared" si="0"/>
        <v>0.10640039183328229</v>
      </c>
      <c r="G6" t="e">
        <f t="shared" si="0"/>
        <v>#DIV/0!</v>
      </c>
      <c r="H6" t="e">
        <f t="shared" si="0"/>
        <v>#DIV/0!</v>
      </c>
      <c r="I6">
        <f t="shared" si="0"/>
        <v>0.16346742576880188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si="0"/>
        <v>#DIV/0!</v>
      </c>
      <c r="O6" t="e">
        <f t="shared" si="0"/>
        <v>#DIV/0!</v>
      </c>
    </row>
    <row r="7" spans="1:17" x14ac:dyDescent="0.3">
      <c r="A7" t="s">
        <v>2368</v>
      </c>
      <c r="B7" t="s">
        <v>2362</v>
      </c>
      <c r="C7">
        <f>C24/C$3</f>
        <v>0.28380313024324544</v>
      </c>
      <c r="D7">
        <f t="shared" si="0"/>
        <v>9.1770328570096191E-2</v>
      </c>
      <c r="E7">
        <f t="shared" si="0"/>
        <v>0.10581651200270388</v>
      </c>
      <c r="F7">
        <f t="shared" si="0"/>
        <v>6.7613261162495483E-2</v>
      </c>
      <c r="G7" t="e">
        <f t="shared" si="0"/>
        <v>#DIV/0!</v>
      </c>
      <c r="H7" t="e">
        <f t="shared" si="0"/>
        <v>#DIV/0!</v>
      </c>
      <c r="I7">
        <f t="shared" si="0"/>
        <v>0.17052636890459294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O7" t="e">
        <f t="shared" si="0"/>
        <v>#DIV/0!</v>
      </c>
    </row>
    <row r="8" spans="1:17" x14ac:dyDescent="0.3">
      <c r="A8" t="s">
        <v>2368</v>
      </c>
      <c r="B8" t="s">
        <v>2363</v>
      </c>
      <c r="C8">
        <f>C25/C$3</f>
        <v>0.22810003471548801</v>
      </c>
      <c r="D8">
        <f t="shared" si="0"/>
        <v>0.18153162564687006</v>
      </c>
      <c r="E8">
        <f t="shared" si="0"/>
        <v>0.19294354657540361</v>
      </c>
      <c r="F8">
        <f t="shared" si="0"/>
        <v>0.17621546559062262</v>
      </c>
      <c r="G8" t="e">
        <f t="shared" si="0"/>
        <v>#DIV/0!</v>
      </c>
      <c r="H8" t="e">
        <f t="shared" si="0"/>
        <v>#DIV/0!</v>
      </c>
      <c r="I8">
        <f t="shared" si="0"/>
        <v>0.23741334799570973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O8" t="e">
        <f t="shared" si="0"/>
        <v>#DIV/0!</v>
      </c>
    </row>
    <row r="9" spans="1:17" x14ac:dyDescent="0.3">
      <c r="B9" t="s">
        <v>2369</v>
      </c>
      <c r="C9">
        <f>C$3/$C22</f>
        <v>4.3426529508513596</v>
      </c>
      <c r="P9">
        <f>P$3/$C22</f>
        <v>4.0373970586215799</v>
      </c>
      <c r="Q9" t="s">
        <v>7980</v>
      </c>
    </row>
    <row r="10" spans="1:17" x14ac:dyDescent="0.3">
      <c r="B10" t="s">
        <v>7087</v>
      </c>
      <c r="C10">
        <f>C$3/$C21</f>
        <v>4.3426529508513596</v>
      </c>
      <c r="P10">
        <f>P$3/$C21</f>
        <v>4.0373970586215799</v>
      </c>
      <c r="Q10" t="s">
        <v>7981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3.3051400550757552E-2</v>
      </c>
      <c r="D11" cm="1">
        <f t="array" ref="D11">MMULT(Traw!$B2:$HJ2, raw!X$3:X$219)/D$3</f>
        <v>8.4920905044795041E-3</v>
      </c>
      <c r="E11" cm="1">
        <f t="array" ref="E11">MMULT(Traw!$B2:$HJ2, raw!Y$3:Y$219)/E$3</f>
        <v>3.3689536457906909E-3</v>
      </c>
      <c r="F11" cm="1">
        <f t="array" ref="F11">MMULT(Traw!$B2:$HJ2, raw!Z$3:Z$219)/F$3</f>
        <v>-7.6358860789219217E-3</v>
      </c>
      <c r="G11" t="e" cm="1">
        <f t="array" ref="G11">MMULT(Traw!$B2:$HJ2, raw!AA$3:AA$219)/G$3</f>
        <v>#DIV/0!</v>
      </c>
      <c r="H11" t="e" cm="1">
        <f t="array" ref="H11">MMULT(Traw!$B2:$HJ2, raw!AB$3:AB$219)/H$3</f>
        <v>#DIV/0!</v>
      </c>
      <c r="I11" cm="1">
        <f t="array" ref="I11">MMULT(Traw!$B2:$HJ2, raw!AC$3:AC$219)/I$3</f>
        <v>6.2619013001003809E-2</v>
      </c>
      <c r="J11" t="e" cm="1">
        <f t="array" ref="J11">MMULT(Traw!$B2:$HJ2, raw!AD$3:AD$219)/J$3</f>
        <v>#DIV/0!</v>
      </c>
      <c r="K11" t="e" cm="1">
        <f t="array" ref="K11">MMULT(Traw!$B2:$HJ2, raw!AE$3:AE$219)/K$3</f>
        <v>#DIV/0!</v>
      </c>
      <c r="L11" t="e" cm="1">
        <f t="array" ref="L11">MMULT(Traw!$B2:$HJ2, raw!AF$3:AF$219)/L$3</f>
        <v>#DIV/0!</v>
      </c>
      <c r="M11" t="e" cm="1">
        <f t="array" ref="M11">MMULT(Traw!$B2:$HJ2, raw!AG$3:AG$219)/M$3</f>
        <v>#DIV/0!</v>
      </c>
      <c r="N11" t="e" cm="1">
        <f t="array" ref="N11">MMULT(Traw!$B2:$HJ2, raw!AH$3:AH$219)/N$3</f>
        <v>#DIV/0!</v>
      </c>
      <c r="O11" t="e" cm="1">
        <f t="array" ref="O11">MMULT(Traw!$B2:$HJ2, raw!AI$3:AI$219)/O$3</f>
        <v>#DIV/0!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1.4021746479882037E-2</v>
      </c>
      <c r="D12" cm="1">
        <f t="array" ref="D12">MMULT(Traw!$B3:$HJ3, raw!X$3:X$219)/D$3</f>
        <v>5.6760615242953623E-2</v>
      </c>
      <c r="E12" cm="1">
        <f t="array" ref="E12">MMULT(Traw!$B3:$HJ3, raw!Y$3:Y$219)/E$3</f>
        <v>4.2657796979319491E-2</v>
      </c>
      <c r="F12" cm="1">
        <f t="array" ref="F12">MMULT(Traw!$B3:$HJ3, raw!Z$3:Z$219)/F$3</f>
        <v>8.0656798974356347E-2</v>
      </c>
      <c r="G12" t="e" cm="1">
        <f t="array" ref="G12">MMULT(Traw!$B3:$HJ3, raw!AA$3:AA$219)/G$3</f>
        <v>#DIV/0!</v>
      </c>
      <c r="H12" t="e" cm="1">
        <f t="array" ref="H12">MMULT(Traw!$B3:$HJ3, raw!AB$3:AB$219)/H$3</f>
        <v>#DIV/0!</v>
      </c>
      <c r="I12" cm="1">
        <f t="array" ref="I12">MMULT(Traw!$B3:$HJ3, raw!AC$3:AC$219)/I$3</f>
        <v>3.6864848176642803E-2</v>
      </c>
      <c r="J12" t="e" cm="1">
        <f t="array" ref="J12">MMULT(Traw!$B3:$HJ3, raw!AD$3:AD$219)/J$3</f>
        <v>#DIV/0!</v>
      </c>
      <c r="K12" t="e" cm="1">
        <f t="array" ref="K12">MMULT(Traw!$B3:$HJ3, raw!AE$3:AE$219)/K$3</f>
        <v>#DIV/0!</v>
      </c>
      <c r="L12" t="e" cm="1">
        <f t="array" ref="L12">MMULT(Traw!$B3:$HJ3, raw!AF$3:AF$219)/L$3</f>
        <v>#DIV/0!</v>
      </c>
      <c r="M12" t="e" cm="1">
        <f t="array" ref="M12">MMULT(Traw!$B3:$HJ3, raw!AG$3:AG$219)/M$3</f>
        <v>#DIV/0!</v>
      </c>
      <c r="N12" t="e" cm="1">
        <f t="array" ref="N12">MMULT(Traw!$B3:$HJ3, raw!AH$3:AH$219)/N$3</f>
        <v>#DIV/0!</v>
      </c>
      <c r="O12" t="e" cm="1">
        <f t="array" ref="O12">MMULT(Traw!$B3:$HJ3, raw!AI$3:AI$219)/O$3</f>
        <v>#DIV/0!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-9.1761853666971413E-3</v>
      </c>
      <c r="D13" cm="1">
        <f t="array" ref="D13">MMULT(Traw!$B4:$HJ4, raw!X$3:X$219)/D$3</f>
        <v>5.5613735024763668E-2</v>
      </c>
      <c r="E13" cm="1">
        <f t="array" ref="E13">MMULT(Traw!$B4:$HJ4, raw!Y$3:Y$219)/E$3</f>
        <v>1.7303059988507809E-2</v>
      </c>
      <c r="F13" cm="1">
        <f t="array" ref="F13">MMULT(Traw!$B4:$HJ4, raw!Z$3:Z$219)/F$3</f>
        <v>4.3181948610097096E-2</v>
      </c>
      <c r="G13" t="e" cm="1">
        <f t="array" ref="G13">MMULT(Traw!$B4:$HJ4, raw!AA$3:AA$219)/G$3</f>
        <v>#DIV/0!</v>
      </c>
      <c r="H13" t="e" cm="1">
        <f t="array" ref="H13">MMULT(Traw!$B4:$HJ4, raw!AB$3:AB$219)/H$3</f>
        <v>#DIV/0!</v>
      </c>
      <c r="I13" cm="1">
        <f t="array" ref="I13">MMULT(Traw!$B4:$HJ4, raw!AC$3:AC$219)/I$3</f>
        <v>-6.7894924317386729E-3</v>
      </c>
      <c r="J13" t="e" cm="1">
        <f t="array" ref="J13">MMULT(Traw!$B4:$HJ4, raw!AD$3:AD$219)/J$3</f>
        <v>#DIV/0!</v>
      </c>
      <c r="K13" t="e" cm="1">
        <f t="array" ref="K13">MMULT(Traw!$B4:$HJ4, raw!AE$3:AE$219)/K$3</f>
        <v>#DIV/0!</v>
      </c>
      <c r="L13" t="e" cm="1">
        <f t="array" ref="L13">MMULT(Traw!$B4:$HJ4, raw!AF$3:AF$219)/L$3</f>
        <v>#DIV/0!</v>
      </c>
      <c r="M13" t="e" cm="1">
        <f t="array" ref="M13">MMULT(Traw!$B4:$HJ4, raw!AG$3:AG$219)/M$3</f>
        <v>#DIV/0!</v>
      </c>
      <c r="N13" t="e" cm="1">
        <f t="array" ref="N13">MMULT(Traw!$B4:$HJ4, raw!AH$3:AH$219)/N$3</f>
        <v>#DIV/0!</v>
      </c>
      <c r="O13" t="e" cm="1">
        <f t="array" ref="O13">MMULT(Traw!$B4:$HJ4, raw!AI$3:AI$219)/O$3</f>
        <v>#DIV/0!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1.6837995419264305E-2</v>
      </c>
      <c r="D14" cm="1">
        <f t="array" ref="D14">MMULT(Traw!$B5:$HJ5, raw!X$3:X$219)/D$3</f>
        <v>4.0917341117714841E-2</v>
      </c>
      <c r="E14" cm="1">
        <f t="array" ref="E14">MMULT(Traw!$B5:$HJ5, raw!Y$3:Y$219)/E$3</f>
        <v>2.5274620801734028E-2</v>
      </c>
      <c r="F14" cm="1">
        <f t="array" ref="F14">MMULT(Traw!$B5:$HJ5, raw!Z$3:Z$219)/F$3</f>
        <v>3.9024926431030026E-2</v>
      </c>
      <c r="G14" t="e" cm="1">
        <f t="array" ref="G14">MMULT(Traw!$B5:$HJ5, raw!AA$3:AA$219)/G$3</f>
        <v>#DIV/0!</v>
      </c>
      <c r="H14" t="e" cm="1">
        <f t="array" ref="H14">MMULT(Traw!$B5:$HJ5, raw!AB$3:AB$219)/H$3</f>
        <v>#DIV/0!</v>
      </c>
      <c r="I14" cm="1">
        <f t="array" ref="I14">MMULT(Traw!$B5:$HJ5, raw!AC$3:AC$219)/I$3</f>
        <v>3.5647995490934815E-2</v>
      </c>
      <c r="J14" t="e" cm="1">
        <f t="array" ref="J14">MMULT(Traw!$B5:$HJ5, raw!AD$3:AD$219)/J$3</f>
        <v>#DIV/0!</v>
      </c>
      <c r="K14" t="e" cm="1">
        <f t="array" ref="K14">MMULT(Traw!$B5:$HJ5, raw!AE$3:AE$219)/K$3</f>
        <v>#DIV/0!</v>
      </c>
      <c r="L14" t="e" cm="1">
        <f t="array" ref="L14">MMULT(Traw!$B5:$HJ5, raw!AF$3:AF$219)/L$3</f>
        <v>#DIV/0!</v>
      </c>
      <c r="M14" t="e" cm="1">
        <f t="array" ref="M14">MMULT(Traw!$B5:$HJ5, raw!AG$3:AG$219)/M$3</f>
        <v>#DIV/0!</v>
      </c>
      <c r="N14" t="e" cm="1">
        <f t="array" ref="N14">MMULT(Traw!$B5:$HJ5, raw!AH$3:AH$219)/N$3</f>
        <v>#DIV/0!</v>
      </c>
      <c r="O14" t="e" cm="1">
        <f t="array" ref="O14">MMULT(Traw!$B5:$HJ5, raw!AI$3:AI$219)/O$3</f>
        <v>#DIV/0!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1.1964612075051525E-2</v>
      </c>
      <c r="D15" cm="1">
        <f t="array" ref="D15">MMULT(Traw!$B6:$HJ6, raw!X$3:X$219)/D$3</f>
        <v>1.6406758676884205E-3</v>
      </c>
      <c r="E15" cm="1">
        <f t="array" ref="E15">MMULT(Traw!$B6:$HJ6, raw!Y$3:Y$219)/E$3</f>
        <v>1.947094974888864E-2</v>
      </c>
      <c r="F15" cm="1">
        <f t="array" ref="F15">MMULT(Traw!$B6:$HJ6, raw!Z$3:Z$219)/F$3</f>
        <v>-7.6182715781631634E-3</v>
      </c>
      <c r="G15" t="e" cm="1">
        <f t="array" ref="G15">MMULT(Traw!$B6:$HJ6, raw!AA$3:AA$219)/G$3</f>
        <v>#DIV/0!</v>
      </c>
      <c r="H15" t="e" cm="1">
        <f t="array" ref="H15">MMULT(Traw!$B6:$HJ6, raw!AB$3:AB$219)/H$3</f>
        <v>#DIV/0!</v>
      </c>
      <c r="I15" cm="1">
        <f t="array" ref="I15">MMULT(Traw!$B6:$HJ6, raw!AC$3:AC$219)/I$3</f>
        <v>4.0003782551257513E-2</v>
      </c>
      <c r="J15" t="e" cm="1">
        <f t="array" ref="J15">MMULT(Traw!$B6:$HJ6, raw!AD$3:AD$219)/J$3</f>
        <v>#DIV/0!</v>
      </c>
      <c r="K15" t="e" cm="1">
        <f t="array" ref="K15">MMULT(Traw!$B6:$HJ6, raw!AE$3:AE$219)/K$3</f>
        <v>#DIV/0!</v>
      </c>
      <c r="L15" t="e" cm="1">
        <f t="array" ref="L15">MMULT(Traw!$B6:$HJ6, raw!AF$3:AF$219)/L$3</f>
        <v>#DIV/0!</v>
      </c>
      <c r="M15" t="e" cm="1">
        <f t="array" ref="M15">MMULT(Traw!$B6:$HJ6, raw!AG$3:AG$219)/M$3</f>
        <v>#DIV/0!</v>
      </c>
      <c r="N15" t="e" cm="1">
        <f t="array" ref="N15">MMULT(Traw!$B6:$HJ6, raw!AH$3:AH$219)/N$3</f>
        <v>#DIV/0!</v>
      </c>
      <c r="O15" t="e" cm="1">
        <f t="array" ref="O15">MMULT(Traw!$B6:$HJ6, raw!AI$3:AI$219)/O$3</f>
        <v>#DIV/0!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1.6605040630820089E-2</v>
      </c>
      <c r="D16" cm="1">
        <f t="array" ref="D16">MMULT(Traw!$B7:$HJ7, raw!X$3:X$219)/D$3</f>
        <v>2.4052626798150619E-2</v>
      </c>
      <c r="E16" cm="1">
        <f t="array" ref="E16">MMULT(Traw!$B7:$HJ7, raw!Y$3:Y$219)/E$3</f>
        <v>6.6278493742128478E-2</v>
      </c>
      <c r="F16" cm="1">
        <f t="array" ref="F16">MMULT(Traw!$B7:$HJ7, raw!Z$3:Z$219)/F$3</f>
        <v>4.1869668303569571E-2</v>
      </c>
      <c r="G16" t="e" cm="1">
        <f t="array" ref="G16">MMULT(Traw!$B7:$HJ7, raw!AA$3:AA$219)/G$3</f>
        <v>#DIV/0!</v>
      </c>
      <c r="H16" t="e" cm="1">
        <f t="array" ref="H16">MMULT(Traw!$B7:$HJ7, raw!AB$3:AB$219)/H$3</f>
        <v>#DIV/0!</v>
      </c>
      <c r="I16" cm="1">
        <f t="array" ref="I16">MMULT(Traw!$B7:$HJ7, raw!AC$3:AC$219)/I$3</f>
        <v>4.3923791312433819E-2</v>
      </c>
      <c r="J16" t="e" cm="1">
        <f t="array" ref="J16">MMULT(Traw!$B7:$HJ7, raw!AD$3:AD$219)/J$3</f>
        <v>#DIV/0!</v>
      </c>
      <c r="K16" t="e" cm="1">
        <f t="array" ref="K16">MMULT(Traw!$B7:$HJ7, raw!AE$3:AE$219)/K$3</f>
        <v>#DIV/0!</v>
      </c>
      <c r="L16" t="e" cm="1">
        <f t="array" ref="L16">MMULT(Traw!$B7:$HJ7, raw!AF$3:AF$219)/L$3</f>
        <v>#DIV/0!</v>
      </c>
      <c r="M16" t="e" cm="1">
        <f t="array" ref="M16">MMULT(Traw!$B7:$HJ7, raw!AG$3:AG$219)/M$3</f>
        <v>#DIV/0!</v>
      </c>
      <c r="N16" t="e" cm="1">
        <f t="array" ref="N16">MMULT(Traw!$B7:$HJ7, raw!AH$3:AH$219)/N$3</f>
        <v>#DIV/0!</v>
      </c>
      <c r="O16" t="e" cm="1">
        <f t="array" ref="O16">MMULT(Traw!$B7:$HJ7, raw!AI$3:AI$219)/O$3</f>
        <v>#DIV/0!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2.2381480957544314E-3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1.0834017195864985E-2</v>
      </c>
      <c r="F17" cm="1">
        <f t="array" ref="F17">MMULT(Traw!$B8:$HJ8, raw!Z$3:Z$219)/F$3</f>
        <v>-2.1401618421891893E-3</v>
      </c>
      <c r="G17" t="e" cm="1">
        <f t="array" ref="G17">MMULT(Traw!$B8:$HJ8, raw!AA$3:AA$219)/G$3</f>
        <v>#DIV/0!</v>
      </c>
      <c r="H17" t="e" cm="1">
        <f t="array" ref="H17">MMULT(Traw!$B8:$HJ8, raw!AB$3:AB$219)/H$3</f>
        <v>#DIV/0!</v>
      </c>
      <c r="I17" cm="1">
        <f t="array" ref="I17">MMULT(Traw!$B8:$HJ8, raw!AC$3:AC$219)/I$3</f>
        <v>1.8586110786188294E-2</v>
      </c>
      <c r="J17" t="e" cm="1">
        <f t="array" ref="J17">MMULT(Traw!$B8:$HJ8, raw!AD$3:AD$219)/J$3</f>
        <v>#DIV/0!</v>
      </c>
      <c r="K17" t="e" cm="1">
        <f t="array" ref="K17">MMULT(Traw!$B8:$HJ8, raw!AE$3:AE$219)/K$3</f>
        <v>#DIV/0!</v>
      </c>
      <c r="L17" t="e" cm="1">
        <f t="array" ref="L17">MMULT(Traw!$B8:$HJ8, raw!AF$3:AF$219)/L$3</f>
        <v>#DIV/0!</v>
      </c>
      <c r="M17" t="e" cm="1">
        <f t="array" ref="M17">MMULT(Traw!$B8:$HJ8, raw!AG$3:AG$219)/M$3</f>
        <v>#DIV/0!</v>
      </c>
      <c r="N17" t="e" cm="1">
        <f t="array" ref="N17">MMULT(Traw!$B8:$HJ8, raw!AH$3:AH$219)/N$3</f>
        <v>#DIV/0!</v>
      </c>
      <c r="O17" t="e" cm="1">
        <f t="array" ref="O17">MMULT(Traw!$B8:$HJ8, raw!AI$3:AI$219)/O$3</f>
        <v>#DIV/0!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1.9052626210278294E-2</v>
      </c>
      <c r="D18" cm="1">
        <f t="array" ref="D18">MMULT(Traw!$B9:$HJ9, raw!X$3:X$219)/D$3</f>
        <v>-1.7199221049869626E-2</v>
      </c>
      <c r="E18" cm="1">
        <f t="array" ref="E18">MMULT(Traw!$B9:$HJ9, raw!Y$3:Y$219)/E$3</f>
        <v>7.7556544731695017E-3</v>
      </c>
      <c r="F18" cm="1">
        <f t="array" ref="F18">MMULT(Traw!$B9:$HJ9, raw!Z$3:Z$219)/F$3</f>
        <v>-1.1123557229156155E-2</v>
      </c>
      <c r="G18" t="e" cm="1">
        <f t="array" ref="G18">MMULT(Traw!$B9:$HJ9, raw!AA$3:AA$219)/G$3</f>
        <v>#DIV/0!</v>
      </c>
      <c r="H18" t="e" cm="1">
        <f t="array" ref="H18">MMULT(Traw!$B9:$HJ9, raw!AB$3:AB$219)/H$3</f>
        <v>#DIV/0!</v>
      </c>
      <c r="I18" cm="1">
        <f t="array" ref="I18">MMULT(Traw!$B9:$HJ9, raw!AC$3:AC$219)/I$3</f>
        <v>6.5572991089873946E-3</v>
      </c>
      <c r="J18" t="e" cm="1">
        <f t="array" ref="J18">MMULT(Traw!$B9:$HJ9, raw!AD$3:AD$219)/J$3</f>
        <v>#DIV/0!</v>
      </c>
      <c r="K18" t="e" cm="1">
        <f t="array" ref="K18">MMULT(Traw!$B9:$HJ9, raw!AE$3:AE$219)/K$3</f>
        <v>#DIV/0!</v>
      </c>
      <c r="L18" t="e" cm="1">
        <f t="array" ref="L18">MMULT(Traw!$B9:$HJ9, raw!AF$3:AF$219)/L$3</f>
        <v>#DIV/0!</v>
      </c>
      <c r="M18" t="e" cm="1">
        <f t="array" ref="M18">MMULT(Traw!$B9:$HJ9, raw!AG$3:AG$219)/M$3</f>
        <v>#DIV/0!</v>
      </c>
      <c r="N18" t="e" cm="1">
        <f t="array" ref="N18">MMULT(Traw!$B9:$HJ9, raw!AH$3:AH$219)/N$3</f>
        <v>#DIV/0!</v>
      </c>
      <c r="O18" t="e" cm="1">
        <f t="array" ref="O18">MMULT(Traw!$B9:$HJ9, raw!AI$3:AI$219)/O$3</f>
        <v>#DIV/0!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-1.1518572834782363E-2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-4.4469237593380263E-2</v>
      </c>
      <c r="F19" cm="1">
        <f t="array" ref="F19">MMULT(Traw!$B10:$HJ10, raw!Z$3:Z$219)/F$3</f>
        <v>-2.7945405453770767E-2</v>
      </c>
      <c r="G19" t="e" cm="1">
        <f t="array" ref="G19">MMULT(Traw!$B10:$HJ10, raw!AA$3:AA$219)/G$3</f>
        <v>#DIV/0!</v>
      </c>
      <c r="H19" t="e" cm="1">
        <f t="array" ref="H19">MMULT(Traw!$B10:$HJ10, raw!AB$3:AB$219)/H$3</f>
        <v>#DIV/0!</v>
      </c>
      <c r="I19" cm="1">
        <f t="array" ref="I19">MMULT(Traw!$B10:$HJ10, raw!AC$3:AC$219)/I$3</f>
        <v>-3.0022130914474043E-2</v>
      </c>
      <c r="J19" t="e" cm="1">
        <f t="array" ref="J19">MMULT(Traw!$B10:$HJ10, raw!AD$3:AD$219)/J$3</f>
        <v>#DIV/0!</v>
      </c>
      <c r="K19" t="e" cm="1">
        <f t="array" ref="K19">MMULT(Traw!$B10:$HJ10, raw!AE$3:AE$219)/K$3</f>
        <v>#DIV/0!</v>
      </c>
      <c r="L19" t="e" cm="1">
        <f t="array" ref="L19">MMULT(Traw!$B10:$HJ10, raw!AF$3:AF$219)/L$3</f>
        <v>#DIV/0!</v>
      </c>
      <c r="M19" t="e" cm="1">
        <f t="array" ref="M19">MMULT(Traw!$B10:$HJ10, raw!AG$3:AG$219)/M$3</f>
        <v>#DIV/0!</v>
      </c>
      <c r="N19" t="e" cm="1">
        <f t="array" ref="N19">MMULT(Traw!$B10:$HJ10, raw!AH$3:AH$219)/N$3</f>
        <v>#DIV/0!</v>
      </c>
      <c r="O19" t="e" cm="1">
        <f t="array" ref="O19">MMULT(Traw!$B10:$HJ10, raw!AI$3:AI$219)/O$3</f>
        <v>#DIV/0!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497.94288617886156</v>
      </c>
      <c r="D21" cm="1">
        <f t="array" ref="D21">MMULT(Tsorted!$B1:$DY1, raw!X$3:X$130)</f>
        <v>9.0971951219512182</v>
      </c>
      <c r="E21" cm="1">
        <f t="array" ref="E21">MMULT(Tsorted!$B1:$DY1, raw!Y$3:Y$130)</f>
        <v>8.8895121951219522</v>
      </c>
      <c r="F21" cm="1">
        <f t="array" ref="F21">MMULT(Tsorted!$B1:$DY1, raw!Z$3:Z$130)</f>
        <v>8.2121951219512201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12.671585365853657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  <c r="N21" cm="1">
        <f t="array" ref="N21">MMULT(Tsorted!$B1:$DY1, raw!AH$3:AH$130)</f>
        <v>0</v>
      </c>
      <c r="O21" cm="1">
        <f t="array" ref="O21">MMULT(Tsorted!$B1:$DY1, raw!AI$3:AI$130)</f>
        <v>0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497.94288617886156</v>
      </c>
      <c r="D22" cm="1">
        <f t="array" ref="D22">MMULT(Tsorted!$B2:$DY2, raw!X$3:X$130)</f>
        <v>9.0971951219512182</v>
      </c>
      <c r="E22" cm="1">
        <f t="array" ref="E22">MMULT(Tsorted!$B2:$DY2, raw!Y$3:Y$130)</f>
        <v>8.8895121951219522</v>
      </c>
      <c r="F22" cm="1">
        <f t="array" ref="F22">MMULT(Tsorted!$B2:$DY2, raw!Z$3:Z$130)</f>
        <v>8.2121951219512201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12.671585365853657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  <c r="N22" cm="1">
        <f t="array" ref="N22">MMULT(Tsorted!$B2:$DY2, raw!AH$3:AH$130)</f>
        <v>0</v>
      </c>
      <c r="O22" cm="1">
        <f t="array" ref="O22">MMULT(Tsorted!$B2:$DY2, raw!AI$3:AI$130)</f>
        <v>0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456.66040650406518</v>
      </c>
      <c r="D23" cm="1">
        <f t="array" ref="D23">MMULT(Tsorted!$B3:$DY3, raw!X$3:X$130)</f>
        <v>7.6240243902439007</v>
      </c>
      <c r="E23" cm="1">
        <f t="array" ref="E23">MMULT(Tsorted!$B3:$DY3, raw!Y$3:Y$130)</f>
        <v>4.9212601626016257</v>
      </c>
      <c r="F23" cm="1">
        <f t="array" ref="F23">MMULT(Tsorted!$B3:$DY3, raw!Z$3:Z$130)</f>
        <v>5.8931707317073174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9.9878455284552832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  <c r="N23" cm="1">
        <f t="array" ref="N23">MMULT(Tsorted!$B3:$DY3, raw!AH$3:AH$130)</f>
        <v>0</v>
      </c>
      <c r="O23" cm="1">
        <f t="array" ref="O23">MMULT(Tsorted!$B3:$DY3, raw!AI$3:AI$130)</f>
        <v>0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613.6939430894306</v>
      </c>
      <c r="D24" cm="1">
        <f t="array" ref="D24">MMULT(Tsorted!$B4:$DY4, raw!X$3:X$130)</f>
        <v>5.6207317073170717</v>
      </c>
      <c r="E24" cm="1">
        <f t="array" ref="E24">MMULT(Tsorted!$B4:$DY4, raw!Y$3:Y$130)</f>
        <v>6.3354878048780501</v>
      </c>
      <c r="F24" cm="1">
        <f t="array" ref="F24">MMULT(Tsorted!$B4:$DY4, raw!Z$3:Z$130)</f>
        <v>3.7448780487804871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10.419146341463415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  <c r="N24" cm="1">
        <f t="array" ref="N24">MMULT(Tsorted!$B4:$DY4, raw!AH$3:AH$130)</f>
        <v>0</v>
      </c>
      <c r="O24" cm="1">
        <f t="array" ref="O24">MMULT(Tsorted!$B4:$DY4, raw!AI$3:AI$130)</f>
        <v>0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493.24195121951254</v>
      </c>
      <c r="D25" cm="1">
        <f t="array" ref="D25">MMULT(Tsorted!$B5:$DY5, raw!X$3:X$130)</f>
        <v>11.11841463414634</v>
      </c>
      <c r="E25" cm="1">
        <f t="array" ref="E25">MMULT(Tsorted!$B5:$DY5, raw!Y$3:Y$130)</f>
        <v>11.5519918699187</v>
      </c>
      <c r="F25" cm="1">
        <f t="array" ref="F25">MMULT(Tsorted!$B5:$DY5, raw!Z$3:Z$130)</f>
        <v>9.76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14.505934959349592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  <c r="N25" cm="1">
        <f t="array" ref="N25">MMULT(Tsorted!$B5:$DY5, raw!AH$3:AH$130)</f>
        <v>0</v>
      </c>
      <c r="O25" cm="1">
        <f t="array" ref="O25">MMULT(Tsorted!$B5:$DY5, raw!AI$3:AI$130)</f>
        <v>0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71.470121951219497</v>
      </c>
      <c r="D26" cm="1">
        <f t="array" ref="D26">MMULT(Traw!$B2:$HJ2, raw!X$3:X$219)</f>
        <v>0.52012195121951221</v>
      </c>
      <c r="E26" cm="1">
        <f t="array" ref="E26">MMULT(Traw!$B2:$HJ2, raw!Y$3:Y$219)</f>
        <v>0.20170731707317074</v>
      </c>
      <c r="F26" cm="1">
        <f t="array" ref="F26">MMULT(Traw!$B2:$HJ2, raw!Z$3:Z$219)</f>
        <v>-0.42292682926829267</v>
      </c>
      <c r="G26" cm="1">
        <f t="array" ref="G26">MMULT(Traw!$B2:$HJ2, raw!AA$3:AA$219)</f>
        <v>0</v>
      </c>
      <c r="H26" cm="1">
        <f t="array" ref="H26">MMULT(Traw!$B2:$HJ2, raw!AB$3:AB$219)</f>
        <v>0</v>
      </c>
      <c r="I26" cm="1">
        <f t="array" ref="I26">MMULT(Traw!$B2:$HJ2, raw!AC$3:AC$219)</f>
        <v>3.8260162601626018</v>
      </c>
      <c r="J26" cm="1">
        <f t="array" ref="J26">MMULT(Traw!$B2:$HJ2, raw!AD$3:AD$219)</f>
        <v>0</v>
      </c>
      <c r="K26" cm="1">
        <f t="array" ref="K26">MMULT(Traw!$B2:$HJ2, raw!AE$3:AE$219)</f>
        <v>0</v>
      </c>
      <c r="L26" cm="1">
        <f t="array" ref="L26">MMULT(Traw!$B2:$HJ2, raw!AF$3:AF$219)</f>
        <v>0</v>
      </c>
      <c r="M26" cm="1">
        <f t="array" ref="M26">MMULT(Traw!$B2:$HJ2, raw!AG$3:AG$219)</f>
        <v>0</v>
      </c>
      <c r="N26" cm="1">
        <f t="array" ref="N26">MMULT(Traw!$B2:$HJ2, raw!AH$3:AH$219)</f>
        <v>0</v>
      </c>
      <c r="O26" cm="1">
        <f t="array" ref="O26">MMULT(Traw!$B2:$HJ2, raw!AI$3:AI$219)</f>
        <v>0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30.320528455284549</v>
      </c>
      <c r="D27" cm="1">
        <f t="array" ref="D27">MMULT(Traw!$B3:$HJ3, raw!X$3:X$219)</f>
        <v>3.476463414634146</v>
      </c>
      <c r="E27" cm="1">
        <f t="array" ref="E27">MMULT(Traw!$B3:$HJ3, raw!Y$3:Y$219)</f>
        <v>2.5540243902439026</v>
      </c>
      <c r="F27" cm="1">
        <f t="array" ref="F27">MMULT(Traw!$B3:$HJ3, raw!Z$3:Z$219)</f>
        <v>4.4673170731707312</v>
      </c>
      <c r="G27" cm="1">
        <f t="array" ref="G27">MMULT(Traw!$B3:$HJ3, raw!AA$3:AA$219)</f>
        <v>0</v>
      </c>
      <c r="H27" cm="1">
        <f t="array" ref="H27">MMULT(Traw!$B3:$HJ3, raw!AB$3:AB$219)</f>
        <v>0</v>
      </c>
      <c r="I27" cm="1">
        <f t="array" ref="I27">MMULT(Traw!$B3:$HJ3, raw!AC$3:AC$219)</f>
        <v>2.2524390243902439</v>
      </c>
      <c r="J27" cm="1">
        <f t="array" ref="J27">MMULT(Traw!$B3:$HJ3, raw!AD$3:AD$219)</f>
        <v>0</v>
      </c>
      <c r="K27" cm="1">
        <f t="array" ref="K27">MMULT(Traw!$B3:$HJ3, raw!AE$3:AE$219)</f>
        <v>0</v>
      </c>
      <c r="L27" cm="1">
        <f t="array" ref="L27">MMULT(Traw!$B3:$HJ3, raw!AF$3:AF$219)</f>
        <v>0</v>
      </c>
      <c r="M27" cm="1">
        <f t="array" ref="M27">MMULT(Traw!$B3:$HJ3, raw!AG$3:AG$219)</f>
        <v>0</v>
      </c>
      <c r="N27" cm="1">
        <f t="array" ref="N27">MMULT(Traw!$B3:$HJ3, raw!AH$3:AH$219)</f>
        <v>0</v>
      </c>
      <c r="O27" cm="1">
        <f t="array" ref="O27">MMULT(Traw!$B3:$HJ3, raw!AI$3:AI$219)</f>
        <v>0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-19.842520325203242</v>
      </c>
      <c r="D28" cm="1">
        <f t="array" ref="D28">MMULT(Traw!$B4:$HJ4, raw!X$3:X$219)</f>
        <v>3.406219512195122</v>
      </c>
      <c r="E28" cm="1">
        <f t="array" ref="E28">MMULT(Traw!$B4:$HJ4, raw!Y$3:Y$219)</f>
        <v>1.0359756097560975</v>
      </c>
      <c r="F28" cm="1">
        <f t="array" ref="F28">MMULT(Traw!$B4:$HJ4, raw!Z$3:Z$219)</f>
        <v>2.3917073170731706</v>
      </c>
      <c r="G28" cm="1">
        <f t="array" ref="G28">MMULT(Traw!$B4:$HJ4, raw!AA$3:AA$219)</f>
        <v>0</v>
      </c>
      <c r="H28" cm="1">
        <f t="array" ref="H28">MMULT(Traw!$B4:$HJ4, raw!AB$3:AB$219)</f>
        <v>0</v>
      </c>
      <c r="I28" cm="1">
        <f t="array" ref="I28">MMULT(Traw!$B4:$HJ4, raw!AC$3:AC$219)</f>
        <v>-0.41483739837398376</v>
      </c>
      <c r="J28" cm="1">
        <f t="array" ref="J28">MMULT(Traw!$B4:$HJ4, raw!AD$3:AD$219)</f>
        <v>0</v>
      </c>
      <c r="K28" cm="1">
        <f t="array" ref="K28">MMULT(Traw!$B4:$HJ4, raw!AE$3:AE$219)</f>
        <v>0</v>
      </c>
      <c r="L28" cm="1">
        <f t="array" ref="L28">MMULT(Traw!$B4:$HJ4, raw!AF$3:AF$219)</f>
        <v>0</v>
      </c>
      <c r="M28" cm="1">
        <f t="array" ref="M28">MMULT(Traw!$B4:$HJ4, raw!AG$3:AG$219)</f>
        <v>0</v>
      </c>
      <c r="N28" cm="1">
        <f t="array" ref="N28">MMULT(Traw!$B4:$HJ4, raw!AH$3:AH$219)</f>
        <v>0</v>
      </c>
      <c r="O28" cm="1">
        <f t="array" ref="O28">MMULT(Traw!$B4:$HJ4, raw!AI$3:AI$219)</f>
        <v>0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36.410365853658575</v>
      </c>
      <c r="D29" cm="1">
        <f t="array" ref="D29">MMULT(Traw!$B5:$HJ5, raw!X$3:X$219)</f>
        <v>2.5060975609756095</v>
      </c>
      <c r="E29" cm="1">
        <f t="array" ref="E29">MMULT(Traw!$B5:$HJ5, raw!Y$3:Y$219)</f>
        <v>1.5132520325203251</v>
      </c>
      <c r="F29" cm="1">
        <f t="array" ref="F29">MMULT(Traw!$B5:$HJ5, raw!Z$3:Z$219)</f>
        <v>2.161463414634146</v>
      </c>
      <c r="G29" cm="1">
        <f t="array" ref="G29">MMULT(Traw!$B5:$HJ5, raw!AA$3:AA$219)</f>
        <v>0</v>
      </c>
      <c r="H29" cm="1">
        <f t="array" ref="H29">MMULT(Traw!$B5:$HJ5, raw!AB$3:AB$219)</f>
        <v>0</v>
      </c>
      <c r="I29" cm="1">
        <f t="array" ref="I29">MMULT(Traw!$B5:$HJ5, raw!AC$3:AC$219)</f>
        <v>2.1780894308943091</v>
      </c>
      <c r="J29" cm="1">
        <f t="array" ref="J29">MMULT(Traw!$B5:$HJ5, raw!AD$3:AD$219)</f>
        <v>0</v>
      </c>
      <c r="K29" cm="1">
        <f t="array" ref="K29">MMULT(Traw!$B5:$HJ5, raw!AE$3:AE$219)</f>
        <v>0</v>
      </c>
      <c r="L29" cm="1">
        <f t="array" ref="L29">MMULT(Traw!$B5:$HJ5, raw!AF$3:AF$219)</f>
        <v>0</v>
      </c>
      <c r="M29" cm="1">
        <f t="array" ref="M29">MMULT(Traw!$B5:$HJ5, raw!AG$3:AG$219)</f>
        <v>0</v>
      </c>
      <c r="N29" cm="1">
        <f t="array" ref="N29">MMULT(Traw!$B5:$HJ5, raw!AH$3:AH$219)</f>
        <v>0</v>
      </c>
      <c r="O29" cm="1">
        <f t="array" ref="O29">MMULT(Traw!$B5:$HJ5, raw!AI$3:AI$219)</f>
        <v>0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25.872195121951233</v>
      </c>
      <c r="D30" cm="1">
        <f t="array" ref="D30">MMULT(Traw!$B6:$HJ6, raw!X$3:X$219)</f>
        <v>0.10048780487804881</v>
      </c>
      <c r="E30" cm="1">
        <f t="array" ref="E30">MMULT(Traw!$B6:$HJ6, raw!Y$3:Y$219)</f>
        <v>1.1657723577235772</v>
      </c>
      <c r="F30" cm="1">
        <f t="array" ref="F30">MMULT(Traw!$B6:$HJ6, raw!Z$3:Z$219)</f>
        <v>-0.42195121951219511</v>
      </c>
      <c r="G30" cm="1">
        <f t="array" ref="G30">MMULT(Traw!$B6:$HJ6, raw!AA$3:AA$219)</f>
        <v>0</v>
      </c>
      <c r="H30" cm="1">
        <f t="array" ref="H30">MMULT(Traw!$B6:$HJ6, raw!AB$3:AB$219)</f>
        <v>0</v>
      </c>
      <c r="I30" cm="1">
        <f t="array" ref="I30">MMULT(Traw!$B6:$HJ6, raw!AC$3:AC$219)</f>
        <v>2.4442276422764229</v>
      </c>
      <c r="J30" cm="1">
        <f t="array" ref="J30">MMULT(Traw!$B6:$HJ6, raw!AD$3:AD$219)</f>
        <v>0</v>
      </c>
      <c r="K30" cm="1">
        <f t="array" ref="K30">MMULT(Traw!$B6:$HJ6, raw!AE$3:AE$219)</f>
        <v>0</v>
      </c>
      <c r="L30" cm="1">
        <f t="array" ref="L30">MMULT(Traw!$B6:$HJ6, raw!AF$3:AF$219)</f>
        <v>0</v>
      </c>
      <c r="M30" cm="1">
        <f t="array" ref="M30">MMULT(Traw!$B6:$HJ6, raw!AG$3:AG$219)</f>
        <v>0</v>
      </c>
      <c r="N30" cm="1">
        <f t="array" ref="N30">MMULT(Traw!$B6:$HJ6, raw!AH$3:AH$219)</f>
        <v>0</v>
      </c>
      <c r="O30" cm="1">
        <f t="array" ref="O30">MMULT(Traw!$B6:$HJ6, raw!AI$3:AI$219)</f>
        <v>0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35.906626016260155</v>
      </c>
      <c r="D31" cm="1">
        <f t="array" ref="D31">MMULT(Traw!$B7:$HJ7, raw!X$3:X$219)</f>
        <v>1.4731707317073168</v>
      </c>
      <c r="E31" cm="1">
        <f t="array" ref="E31">MMULT(Traw!$B7:$HJ7, raw!Y$3:Y$219)</f>
        <v>3.9682520325203257</v>
      </c>
      <c r="F31" cm="1">
        <f t="array" ref="F31">MMULT(Traw!$B7:$HJ7, raw!Z$3:Z$219)</f>
        <v>2.3190243902439023</v>
      </c>
      <c r="G31" cm="1">
        <f t="array" ref="G31">MMULT(Traw!$B7:$HJ7, raw!AA$3:AA$219)</f>
        <v>0</v>
      </c>
      <c r="H31" cm="1">
        <f t="array" ref="H31">MMULT(Traw!$B7:$HJ7, raw!AB$3:AB$219)</f>
        <v>0</v>
      </c>
      <c r="I31" cm="1">
        <f t="array" ref="I31">MMULT(Traw!$B7:$HJ7, raw!AC$3:AC$219)</f>
        <v>2.6837398373983739</v>
      </c>
      <c r="J31" cm="1">
        <f t="array" ref="J31">MMULT(Traw!$B7:$HJ7, raw!AD$3:AD$219)</f>
        <v>0</v>
      </c>
      <c r="K31" cm="1">
        <f t="array" ref="K31">MMULT(Traw!$B7:$HJ7, raw!AE$3:AE$219)</f>
        <v>0</v>
      </c>
      <c r="L31" cm="1">
        <f t="array" ref="L31">MMULT(Traw!$B7:$HJ7, raw!AF$3:AF$219)</f>
        <v>0</v>
      </c>
      <c r="M31" cm="1">
        <f t="array" ref="M31">MMULT(Traw!$B7:$HJ7, raw!AG$3:AG$219)</f>
        <v>0</v>
      </c>
      <c r="N31" cm="1">
        <f t="array" ref="N31">MMULT(Traw!$B7:$HJ7, raw!AH$3:AH$219)</f>
        <v>0</v>
      </c>
      <c r="O31" cm="1">
        <f t="array" ref="O31">MMULT(Traw!$B7:$HJ7, raw!AI$3:AI$219)</f>
        <v>0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4.8397560975609704</v>
      </c>
      <c r="D32" cm="1">
        <f t="array" ref="D32">MMULT(Traw!$B8:$HJ8, raw!X$3:X$219)</f>
        <v>0.68926829268292678</v>
      </c>
      <c r="E32" cm="1">
        <f t="array" ref="E32">MMULT(Traw!$B8:$HJ8, raw!Y$3:Y$219)</f>
        <v>0.64865853658536587</v>
      </c>
      <c r="F32" cm="1">
        <f t="array" ref="F32">MMULT(Traw!$B8:$HJ8, raw!Z$3:Z$219)</f>
        <v>-0.11853658536585365</v>
      </c>
      <c r="G32" cm="1">
        <f t="array" ref="G32">MMULT(Traw!$B8:$HJ8, raw!AA$3:AA$219)</f>
        <v>0</v>
      </c>
      <c r="H32" cm="1">
        <f t="array" ref="H32">MMULT(Traw!$B8:$HJ8, raw!AB$3:AB$219)</f>
        <v>0</v>
      </c>
      <c r="I32" cm="1">
        <f t="array" ref="I32">MMULT(Traw!$B8:$HJ8, raw!AC$3:AC$219)</f>
        <v>1.1356097560975609</v>
      </c>
      <c r="J32" cm="1">
        <f t="array" ref="J32">MMULT(Traw!$B8:$HJ8, raw!AD$3:AD$219)</f>
        <v>0</v>
      </c>
      <c r="K32" cm="1">
        <f t="array" ref="K32">MMULT(Traw!$B8:$HJ8, raw!AE$3:AE$219)</f>
        <v>0</v>
      </c>
      <c r="L32" cm="1">
        <f t="array" ref="L32">MMULT(Traw!$B8:$HJ8, raw!AF$3:AF$219)</f>
        <v>0</v>
      </c>
      <c r="M32" cm="1">
        <f t="array" ref="M32">MMULT(Traw!$B8:$HJ8, raw!AG$3:AG$219)</f>
        <v>0</v>
      </c>
      <c r="N32" cm="1">
        <f t="array" ref="N32">MMULT(Traw!$B8:$HJ8, raw!AH$3:AH$219)</f>
        <v>0</v>
      </c>
      <c r="O32" cm="1">
        <f t="array" ref="O32">MMULT(Traw!$B8:$HJ8, raw!AI$3:AI$219)</f>
        <v>0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41.19926829268298</v>
      </c>
      <c r="D33" cm="1">
        <f t="array" ref="D33">MMULT(Traw!$B9:$HJ9, raw!X$3:X$219)</f>
        <v>-1.0534146341463415</v>
      </c>
      <c r="E33" cm="1">
        <f t="array" ref="E33">MMULT(Traw!$B9:$HJ9, raw!Y$3:Y$219)</f>
        <v>0.46434959349593502</v>
      </c>
      <c r="F33" cm="1">
        <f t="array" ref="F33">MMULT(Traw!$B9:$HJ9, raw!Z$3:Z$219)</f>
        <v>-0.61609756097560964</v>
      </c>
      <c r="G33" cm="1">
        <f t="array" ref="G33">MMULT(Traw!$B9:$HJ9, raw!AA$3:AA$219)</f>
        <v>0</v>
      </c>
      <c r="H33" cm="1">
        <f t="array" ref="H33">MMULT(Traw!$B9:$HJ9, raw!AB$3:AB$219)</f>
        <v>0</v>
      </c>
      <c r="I33" cm="1">
        <f t="array" ref="I33">MMULT(Traw!$B9:$HJ9, raw!AC$3:AC$219)</f>
        <v>0.40065040650406508</v>
      </c>
      <c r="J33" cm="1">
        <f t="array" ref="J33">MMULT(Traw!$B9:$HJ9, raw!AD$3:AD$219)</f>
        <v>0</v>
      </c>
      <c r="K33" cm="1">
        <f t="array" ref="K33">MMULT(Traw!$B9:$HJ9, raw!AE$3:AE$219)</f>
        <v>0</v>
      </c>
      <c r="L33" cm="1">
        <f t="array" ref="L33">MMULT(Traw!$B9:$HJ9, raw!AF$3:AF$219)</f>
        <v>0</v>
      </c>
      <c r="M33" cm="1">
        <f t="array" ref="M33">MMULT(Traw!$B9:$HJ9, raw!AG$3:AG$219)</f>
        <v>0</v>
      </c>
      <c r="N33" cm="1">
        <f t="array" ref="N33">MMULT(Traw!$B9:$HJ9, raw!AH$3:AH$219)</f>
        <v>0</v>
      </c>
      <c r="O33" cm="1">
        <f t="array" ref="O33">MMULT(Traw!$B9:$HJ9, raw!AI$3:AI$219)</f>
        <v>0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-24.907682926829271</v>
      </c>
      <c r="D34" cm="1">
        <f t="array" ref="D34">MMULT(Traw!$B10:$HJ10, raw!X$3:X$219)</f>
        <v>-2.0212195121951222</v>
      </c>
      <c r="E34" cm="1">
        <f t="array" ref="E34">MMULT(Traw!$B10:$HJ10, raw!Y$3:Y$219)</f>
        <v>-2.6624796747967481</v>
      </c>
      <c r="F34" cm="1">
        <f t="array" ref="F34">MMULT(Traw!$B10:$HJ10, raw!Z$3:Z$219)</f>
        <v>-1.5478048780487803</v>
      </c>
      <c r="G34" cm="1">
        <f t="array" ref="G34">MMULT(Traw!$B10:$HJ10, raw!AA$3:AA$219)</f>
        <v>0</v>
      </c>
      <c r="H34" cm="1">
        <f t="array" ref="H34">MMULT(Traw!$B10:$HJ10, raw!AB$3:AB$219)</f>
        <v>0</v>
      </c>
      <c r="I34" cm="1">
        <f t="array" ref="I34">MMULT(Traw!$B10:$HJ10, raw!AC$3:AC$219)</f>
        <v>-1.8343495934959351</v>
      </c>
      <c r="J34" cm="1">
        <f t="array" ref="J34">MMULT(Traw!$B10:$HJ10, raw!AD$3:AD$219)</f>
        <v>0</v>
      </c>
      <c r="K34" cm="1">
        <f t="array" ref="K34">MMULT(Traw!$B10:$HJ10, raw!AE$3:AE$219)</f>
        <v>0</v>
      </c>
      <c r="L34" cm="1">
        <f t="array" ref="L34">MMULT(Traw!$B10:$HJ10, raw!AF$3:AF$219)</f>
        <v>0</v>
      </c>
      <c r="M34" cm="1">
        <f t="array" ref="M34">MMULT(Traw!$B10:$HJ10, raw!AG$3:AG$219)</f>
        <v>0</v>
      </c>
      <c r="N34" cm="1">
        <f t="array" ref="N34">MMULT(Traw!$B10:$HJ10, raw!AH$3:AH$219)</f>
        <v>0</v>
      </c>
      <c r="O34" cm="1">
        <f t="array" ref="O34">MMULT(Traw!$B10:$HJ10, raw!AI$3:AI$219)</f>
        <v>0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43</v>
      </c>
      <c r="D36">
        <f>COUNTIFS(raw!$P$3:$P$202, GMs!D$1, raw!$R$3:$R$202, "*PG*")</f>
        <v>1</v>
      </c>
      <c r="E36">
        <f>COUNTIFS(raw!$P$3:$P$202, GMs!E$1, raw!$R$3:$R$202, "*PG*")</f>
        <v>1</v>
      </c>
      <c r="F36">
        <f>COUNTIFS(raw!$P$3:$P$202, GMs!F$1, raw!$R$3:$R$202, "*PG*")</f>
        <v>1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  <c r="N36">
        <f>COUNTIFS(raw!$P$3:$P$202, GMs!N$1, raw!$R$3:$R$202, "*PG*")</f>
        <v>0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52</v>
      </c>
      <c r="D37">
        <f>COUNTIFS(raw!$P$3:$P$202, GMs!D$1, raw!$R$3:$R$202, "*SG*")</f>
        <v>0</v>
      </c>
      <c r="E37">
        <f>COUNTIFS(raw!$P$3:$P$202, GMs!E$1, raw!$R$3:$R$202, "*SG*")</f>
        <v>1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53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56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37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1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0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72</v>
      </c>
      <c r="D41">
        <f>COUNTIFS(raw!$P$3:$P$202, GMs!D$1, raw!$R$3:$R$202, "*G*")</f>
        <v>1</v>
      </c>
      <c r="E41">
        <f>COUNTIFS(raw!$P$3:$P$202, GMs!E$1, raw!$R$3:$R$202, "*G*")</f>
        <v>1</v>
      </c>
      <c r="F41">
        <f>COUNTIFS(raw!$P$3:$P$202, GMs!F$1, raw!$R$3:$R$202, "*G*")</f>
        <v>1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  <c r="N41">
        <f>COUNTIFS(raw!$P$3:$P$202, GMs!N$1, raw!$R$3:$R$202, "*G*")</f>
        <v>0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85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152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1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  <c r="N43">
        <f>COUNTIFS(raw!$P$3:$P$202, GMs!N$1)</f>
        <v>0</v>
      </c>
      <c r="O43">
        <f>COUNTIFS(raw!$P$3:$P$202, GMs!O$1)</f>
        <v>0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8.8895121951219522</v>
      </c>
      <c r="F45">
        <f>_xlfn.MAXIFS(raw!$N$3:$N$202,raw!$P$3:$P$202, GMs!F$1, raw!$R$3:$R$202, "*PG*")</f>
        <v>8.2121951219512201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0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6.8909756097560955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8.8895121951219522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7.618048780487805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7.618048780487805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7.3707317073170735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12.671585365853657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0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6.8909756097560955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8.8895121951219522</v>
      </c>
      <c r="F50">
        <f>_xlfn.MAXIFS(raw!$N$3:$N$202,raw!$P$3:$P$202, GMs!F$1, raw!$R$3:$R$202, "*G*")</f>
        <v>8.2121951219512201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  <c r="N50">
        <f>_xlfn.MAXIFS(raw!$N$3:$N$202,raw!$P$3:$P$202, GMs!N$1, raw!$R$3:$R$202, "*G*")</f>
        <v>0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7.618048780487805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7.618048780487805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8.8895121951219522</v>
      </c>
      <c r="F52">
        <f>_xlfn.MAXIFS(raw!$N$3:$N$202,raw!$P$3:$P$202, GMs!F$1, raw!$R$3:$R$202, "*")</f>
        <v>8.2121951219512201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12.671585365853657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  <c r="N52">
        <f>_xlfn.MAXIFS(raw!$N$3:$N$202,raw!$P$3:$P$202, GMs!N$1, raw!$R$3:$R$202, "*")</f>
        <v>0</v>
      </c>
      <c r="O52">
        <f>_xlfn.MAXIFS(raw!$N$3:$N$202,raw!$P$3:$P$202, GMs!O$1, raw!$R$3:$R$202, "*")</f>
        <v>0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8.8895121951219522</v>
      </c>
      <c r="F54">
        <f>_xlfn.MAXIFS(raw!$O$3:$O$202,raw!$P$3:$P$202, GMs!F$1, raw!$R$3:$R$202, "*PG*")</f>
        <v>8.2121951219512201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0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6.8909756097560955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8.8895121951219522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7.618048780487805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7.618048780487805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7.3707317073170735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12.671585365853657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0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6.8909756097560955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8.8895121951219522</v>
      </c>
      <c r="F59">
        <f>_xlfn.MAXIFS(raw!$O$3:$O$202,raw!$P$3:$P$202, GMs!F$1, raw!$R$3:$R$202, "*G*")</f>
        <v>8.2121951219512201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  <c r="N59">
        <f>_xlfn.MAXIFS(raw!$O$3:$O$202,raw!$P$3:$P$202, GMs!N$1, raw!$R$3:$R$202, "*G*")</f>
        <v>0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7.618048780487805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7.618048780487805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8.8895121951219522</v>
      </c>
      <c r="F61">
        <f>_xlfn.MAXIFS(raw!$O$3:$O$202,raw!$P$3:$P$202, GMs!F$1, raw!$R$3:$R$202, "*")</f>
        <v>8.2121951219512201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12.671585365853657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  <c r="N61">
        <f>_xlfn.MAXIFS(raw!$O$3:$O$202,raw!$P$3:$P$202, GMs!N$1, raw!$R$3:$R$202, "*")</f>
        <v>0</v>
      </c>
      <c r="O61">
        <f>_xlfn.MAXIFS(raw!$O$3:$O$202,raw!$P$3:$P$202, GMs!O$1, raw!$R$3:$R$202, "*")</f>
        <v>0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P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2" workbookViewId="0">
      <selection activeCell="F60" sqref="F60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53.334449594233227</v>
      </c>
      <c r="B3">
        <f t="shared" si="0"/>
        <v>57.699587010964343</v>
      </c>
      <c r="C3">
        <f t="shared" si="0"/>
        <v>54.668112611495737</v>
      </c>
      <c r="D3">
        <f t="shared" si="0"/>
        <v>61.099913218071151</v>
      </c>
      <c r="E3">
        <f>(2400-156) * (AB3/AO$7) + 1</f>
        <v>61.099913218071151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car</v>
      </c>
      <c r="V3">
        <v>61.099913218071151</v>
      </c>
      <c r="W3" t="str">
        <v xml:space="preserve"> C</v>
      </c>
      <c r="X3">
        <f>P3 - sorted!T$158</f>
        <v>12.49979674796748</v>
      </c>
      <c r="Y3">
        <f>Q3 - sorted!U$158</f>
        <v>16.931544715447153</v>
      </c>
      <c r="Z3">
        <f>R3 - sorted!V$158</f>
        <v>11.822235772357722</v>
      </c>
      <c r="AA3">
        <f>S3 - sorted!W$158</f>
        <v>14.564024390243901</v>
      </c>
      <c r="AB3">
        <f>T3 - sorted!X$158</f>
        <v>14.564024390243901</v>
      </c>
    </row>
    <row r="4" spans="1:41" x14ac:dyDescent="0.3">
      <c r="A4">
        <f t="shared" si="0"/>
        <v>33.244331821414519</v>
      </c>
      <c r="B4">
        <f t="shared" si="0"/>
        <v>46.355612987434171</v>
      </c>
      <c r="C4">
        <f t="shared" si="0"/>
        <v>43.937331946844665</v>
      </c>
      <c r="D4">
        <f t="shared" si="0"/>
        <v>46.349831941775015</v>
      </c>
      <c r="E4">
        <f t="shared" ref="E4:E67" si="1">(2400-156) * (AB4/AO$7) + 1</f>
        <v>46.349831941775015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61.247810647466885</v>
      </c>
      <c r="W4" t="str">
        <v xml:space="preserve"> PG</v>
      </c>
      <c r="X4">
        <f>P4 - sorted!T$158</f>
        <v>7.7013821138211362</v>
      </c>
      <c r="Y4">
        <f>Q4 - sorted!U$158</f>
        <v>13.544024390243901</v>
      </c>
      <c r="Z4">
        <f>R4 - sorted!V$158</f>
        <v>9.4584146341463402</v>
      </c>
      <c r="AA4">
        <f>S4 - sorted!W$158</f>
        <v>10.989634146341462</v>
      </c>
      <c r="AB4">
        <f>T4 - sorted!X$158</f>
        <v>10.989634146341462</v>
      </c>
    </row>
    <row r="5" spans="1:41" x14ac:dyDescent="0.3">
      <c r="A5">
        <f t="shared" si="0"/>
        <v>36.236889837692537</v>
      </c>
      <c r="B5">
        <f t="shared" si="0"/>
        <v>47.807556718428778</v>
      </c>
      <c r="C5">
        <f t="shared" si="0"/>
        <v>31.667888355592378</v>
      </c>
      <c r="D5">
        <f t="shared" si="0"/>
        <v>45.492807430907327</v>
      </c>
      <c r="E5">
        <f t="shared" si="1"/>
        <v>45.492807430907327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rain</v>
      </c>
      <c r="V5">
        <v>59.872393116833813</v>
      </c>
      <c r="W5" t="str">
        <v xml:space="preserve"> SG, PG</v>
      </c>
      <c r="X5">
        <f>P5 - sorted!T$158</f>
        <v>8.4161382113821155</v>
      </c>
      <c r="Y5">
        <f>Q5 - sorted!U$158</f>
        <v>13.977601626016261</v>
      </c>
      <c r="Z5">
        <f>R5 - sorted!V$158</f>
        <v>6.7556504065040643</v>
      </c>
      <c r="AA5">
        <f>S5 - sorted!W$158</f>
        <v>10.781951219512196</v>
      </c>
      <c r="AB5">
        <f>T5 - sorted!X$158</f>
        <v>10.781951219512196</v>
      </c>
    </row>
    <row r="6" spans="1:41" x14ac:dyDescent="0.3">
      <c r="A6">
        <f t="shared" si="0"/>
        <v>25.390462617116938</v>
      </c>
      <c r="B6">
        <f t="shared" si="0"/>
        <v>41.806615832113863</v>
      </c>
      <c r="C6">
        <f t="shared" si="0"/>
        <v>36.079964622336021</v>
      </c>
      <c r="D6">
        <f t="shared" si="0"/>
        <v>42.697790323826169</v>
      </c>
      <c r="E6">
        <f t="shared" si="1"/>
        <v>42.697790323826169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death</v>
      </c>
      <c r="V6">
        <v>55.386738997552449</v>
      </c>
      <c r="W6" t="str">
        <v xml:space="preserve"> PG</v>
      </c>
      <c r="X6">
        <f>P6 - sorted!T$158</f>
        <v>5.8255284552845517</v>
      </c>
      <c r="Y6">
        <f>Q6 - sorted!U$158</f>
        <v>12.185609756097561</v>
      </c>
      <c r="Z6">
        <f>R6 - sorted!V$158</f>
        <v>7.7275609756097561</v>
      </c>
      <c r="AA6">
        <f>S6 - sorted!W$158</f>
        <v>10.104634146341464</v>
      </c>
      <c r="AB6">
        <f>T6 - sorted!X$158</f>
        <v>10.104634146341464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29.691658441912342</v>
      </c>
      <c r="B7">
        <f t="shared" si="0"/>
        <v>41.026873314662424</v>
      </c>
      <c r="C7">
        <f t="shared" si="0"/>
        <v>39.398663839414006</v>
      </c>
      <c r="D7">
        <f t="shared" si="0"/>
        <v>40.245985616282162</v>
      </c>
      <c r="E7">
        <f t="shared" si="1"/>
        <v>40.245985616282162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_______</v>
      </c>
      <c r="V7">
        <v>51.451898005629737</v>
      </c>
      <c r="W7" t="str">
        <v xml:space="preserve"> SF, PF</v>
      </c>
      <c r="X7">
        <f>P7 - sorted!T$158</f>
        <v>6.8528455284552843</v>
      </c>
      <c r="Y7">
        <f>Q7 - sorted!U$158</f>
        <v>11.952764227642277</v>
      </c>
      <c r="Z7">
        <f>R7 - sorted!V$158</f>
        <v>8.4586178861788621</v>
      </c>
      <c r="AA7">
        <f>S7 - sorted!W$158</f>
        <v>9.5104878048780499</v>
      </c>
      <c r="AB7">
        <f>T7 - sorted!X$158</f>
        <v>9.5104878048780499</v>
      </c>
      <c r="AK7">
        <f>SUM(sorted!Y3:Y158)</f>
        <v>535.96711382113835</v>
      </c>
      <c r="AL7">
        <f>SUM(sorted!Z3:Z158)</f>
        <v>670.09987804878028</v>
      </c>
      <c r="AM7">
        <f>SUM(sorted!AA3:AA158)</f>
        <v>494.31768292682949</v>
      </c>
      <c r="AN7">
        <f>SUM(sorted!AB3:AB158)</f>
        <v>543.78898373983714</v>
      </c>
      <c r="AO7">
        <f>SUM(sorted!AC3:AC158)</f>
        <v>543.78898373983714</v>
      </c>
    </row>
    <row r="8" spans="1:41" x14ac:dyDescent="0.3">
      <c r="A8">
        <f t="shared" si="0"/>
        <v>32.343994455429737</v>
      </c>
      <c r="B8">
        <f t="shared" si="0"/>
        <v>39.818054607440217</v>
      </c>
      <c r="C8">
        <f t="shared" si="0"/>
        <v>39.145480158039952</v>
      </c>
      <c r="D8">
        <f t="shared" si="0"/>
        <v>39.225406809447342</v>
      </c>
      <c r="E8">
        <f t="shared" si="1"/>
        <v>39.225406809447342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_______</v>
      </c>
      <c r="V8">
        <v>49.813996213425462</v>
      </c>
      <c r="W8" t="str">
        <v xml:space="preserve"> C</v>
      </c>
      <c r="X8">
        <f>P8 - sorted!T$158</f>
        <v>7.486341463414635</v>
      </c>
      <c r="Y8">
        <f>Q8 - sorted!U$158</f>
        <v>11.591788617886179</v>
      </c>
      <c r="Z8">
        <f>R8 - sorted!V$158</f>
        <v>8.4028455284552841</v>
      </c>
      <c r="AA8">
        <f>S8 - sorted!W$158</f>
        <v>9.2631707317073175</v>
      </c>
      <c r="AB8">
        <f>T8 - sorted!X$158</f>
        <v>9.2631707317073175</v>
      </c>
    </row>
    <row r="9" spans="1:41" x14ac:dyDescent="0.3">
      <c r="A9">
        <f t="shared" si="0"/>
        <v>25.096363757301873</v>
      </c>
      <c r="B9">
        <f t="shared" si="0"/>
        <v>37.935128891415715</v>
      </c>
      <c r="C9">
        <f t="shared" si="0"/>
        <v>33.747057843960796</v>
      </c>
      <c r="D9">
        <f t="shared" si="0"/>
        <v>37.24564496226381</v>
      </c>
      <c r="E9">
        <f t="shared" si="1"/>
        <v>37.24564496226381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_______</v>
      </c>
      <c r="V9">
        <v>46.636725182591299</v>
      </c>
      <c r="W9" t="str">
        <v xml:space="preserve"> SG</v>
      </c>
      <c r="X9">
        <f>P9 - sorted!T$158</f>
        <v>5.7552845528455281</v>
      </c>
      <c r="Y9">
        <f>Q9 - sorted!U$158</f>
        <v>11.029512195121949</v>
      </c>
      <c r="Z9">
        <f>R9 - sorted!V$158</f>
        <v>7.2136585365853652</v>
      </c>
      <c r="AA9">
        <f>S9 - sorted!W$158</f>
        <v>8.7834146341463395</v>
      </c>
      <c r="AB9">
        <f>T9 - sorted!X$158</f>
        <v>8.7834146341463395</v>
      </c>
    </row>
    <row r="10" spans="1:41" x14ac:dyDescent="0.3">
      <c r="A10">
        <f t="shared" si="0"/>
        <v>29.638557258890177</v>
      </c>
      <c r="B10">
        <f t="shared" si="0"/>
        <v>36.05655927884068</v>
      </c>
      <c r="C10">
        <f t="shared" si="0"/>
        <v>35.76994378800044</v>
      </c>
      <c r="D10">
        <f t="shared" si="0"/>
        <v>36.658862472732558</v>
      </c>
      <c r="E10">
        <f t="shared" si="1"/>
        <v>36.658862472732558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_______</v>
      </c>
      <c r="V10">
        <v>45.695012416462028</v>
      </c>
      <c r="W10" t="str">
        <v xml:space="preserve"> PF, SF</v>
      </c>
      <c r="X10">
        <f>P10 - sorted!T$158</f>
        <v>6.840162601626016</v>
      </c>
      <c r="Y10">
        <f>Q10 - sorted!U$158</f>
        <v>10.468536585365854</v>
      </c>
      <c r="Z10">
        <f>R10 - sorted!V$158</f>
        <v>7.6592682926829267</v>
      </c>
      <c r="AA10">
        <f>S10 - sorted!W$158</f>
        <v>8.6412195121951214</v>
      </c>
      <c r="AB10">
        <f>T10 - sorted!X$158</f>
        <v>8.6412195121951214</v>
      </c>
    </row>
    <row r="11" spans="1:41" x14ac:dyDescent="0.3">
      <c r="A11">
        <f t="shared" si="0"/>
        <v>33.831338168348658</v>
      </c>
      <c r="B11">
        <f t="shared" si="0"/>
        <v>28.919356033383455</v>
      </c>
      <c r="C11">
        <f t="shared" si="0"/>
        <v>36.944516770468269</v>
      </c>
      <c r="D11">
        <f t="shared" si="0"/>
        <v>31.791989868738707</v>
      </c>
      <c r="E11">
        <f t="shared" si="1"/>
        <v>31.791989868738707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_______</v>
      </c>
      <c r="V11">
        <v>37.884288435984899</v>
      </c>
      <c r="W11" t="str">
        <v xml:space="preserve"> PF</v>
      </c>
      <c r="X11">
        <f>P11 - sorted!T$158</f>
        <v>7.8415853658536587</v>
      </c>
      <c r="Y11">
        <f>Q11 - sorted!U$158</f>
        <v>8.3372357723577242</v>
      </c>
      <c r="Z11">
        <f>R11 - sorted!V$158</f>
        <v>7.9180081300813008</v>
      </c>
      <c r="AA11">
        <f>S11 - sorted!W$158</f>
        <v>7.4618292682926839</v>
      </c>
      <c r="AB11">
        <f>T11 - sorted!X$158</f>
        <v>7.4618292682926839</v>
      </c>
    </row>
    <row r="12" spans="1:41" x14ac:dyDescent="0.3">
      <c r="A12">
        <f t="shared" si="0"/>
        <v>48.569129006292158</v>
      </c>
      <c r="B12">
        <f t="shared" si="0"/>
        <v>34.412674739604711</v>
      </c>
      <c r="C12">
        <f t="shared" si="0"/>
        <v>27.245478061037556</v>
      </c>
      <c r="D12">
        <f t="shared" si="0"/>
        <v>31.492559696121976</v>
      </c>
      <c r="E12">
        <f t="shared" si="1"/>
        <v>31.492559696121976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_______</v>
      </c>
      <c r="V12">
        <v>37.403740326339161</v>
      </c>
      <c r="W12" t="str">
        <v xml:space="preserve"> PF</v>
      </c>
      <c r="X12">
        <f>P12 - sorted!T$158</f>
        <v>11.361626016260162</v>
      </c>
      <c r="Y12">
        <f>Q12 - sorted!U$158</f>
        <v>9.9776422764227632</v>
      </c>
      <c r="Z12">
        <f>R12 - sorted!V$158</f>
        <v>5.7814634146341453</v>
      </c>
      <c r="AA12">
        <f>S12 - sorted!W$158</f>
        <v>7.3892682926829263</v>
      </c>
      <c r="AB12">
        <f>T12 - sorted!X$158</f>
        <v>7.3892682926829263</v>
      </c>
    </row>
    <row r="13" spans="1:41" x14ac:dyDescent="0.3">
      <c r="A13">
        <f t="shared" si="0"/>
        <v>24.508166037671728</v>
      </c>
      <c r="B13">
        <f t="shared" si="0"/>
        <v>34.25068214257832</v>
      </c>
      <c r="C13">
        <f t="shared" si="0"/>
        <v>28.036031188593281</v>
      </c>
      <c r="D13">
        <f t="shared" si="0"/>
        <v>31.133243488981911</v>
      </c>
      <c r="E13">
        <f t="shared" si="1"/>
        <v>31.133243488981911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_______</v>
      </c>
      <c r="V13">
        <v>36.827082594764285</v>
      </c>
      <c r="W13" t="str">
        <v xml:space="preserve"> SF, SG</v>
      </c>
      <c r="X13">
        <f>P13 - sorted!T$158</f>
        <v>5.6147967479674792</v>
      </c>
      <c r="Y13">
        <f>Q13 - sorted!U$158</f>
        <v>9.9292682926829272</v>
      </c>
      <c r="Z13">
        <f>R13 - sorted!V$158</f>
        <v>5.9556097560975605</v>
      </c>
      <c r="AA13">
        <f>S13 - sorted!W$158</f>
        <v>7.30219512195122</v>
      </c>
      <c r="AB13">
        <f>T13 - sorted!X$158</f>
        <v>7.30219512195122</v>
      </c>
    </row>
    <row r="14" spans="1:41" x14ac:dyDescent="0.3">
      <c r="A14">
        <f t="shared" si="0"/>
        <v>24.558033494804729</v>
      </c>
      <c r="B14">
        <f t="shared" si="0"/>
        <v>31.314123904718254</v>
      </c>
      <c r="C14">
        <f t="shared" si="0"/>
        <v>34.230911788977409</v>
      </c>
      <c r="D14">
        <f t="shared" si="0"/>
        <v>30.537738103665735</v>
      </c>
      <c r="E14">
        <f t="shared" si="1"/>
        <v>30.537738103665735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_______</v>
      </c>
      <c r="V14">
        <v>35.871370668017867</v>
      </c>
      <c r="W14" t="str">
        <v xml:space="preserve"> C</v>
      </c>
      <c r="X14">
        <f>P14 - sorted!T$158</f>
        <v>5.626707317073171</v>
      </c>
      <c r="Y14">
        <f>Q14 - sorted!U$158</f>
        <v>9.0523577235772361</v>
      </c>
      <c r="Z14">
        <f>R14 - sorted!V$158</f>
        <v>7.3202439024390253</v>
      </c>
      <c r="AA14">
        <f>S14 - sorted!W$158</f>
        <v>7.1578861788617889</v>
      </c>
      <c r="AB14">
        <f>T14 - sorted!X$158</f>
        <v>7.1578861788617889</v>
      </c>
    </row>
    <row r="15" spans="1:41" x14ac:dyDescent="0.3">
      <c r="A15">
        <f t="shared" si="0"/>
        <v>28.413145342994053</v>
      </c>
      <c r="B15">
        <f t="shared" si="0"/>
        <v>27.104766690222199</v>
      </c>
      <c r="C15">
        <f t="shared" si="0"/>
        <v>32.802601516502776</v>
      </c>
      <c r="D15">
        <f t="shared" si="0"/>
        <v>30.257598950573339</v>
      </c>
      <c r="E15">
        <f t="shared" si="1"/>
        <v>30.257598950573339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X15">
        <f>P15 - sorted!T$158</f>
        <v>6.5474796747967474</v>
      </c>
      <c r="Y15">
        <f>Q15 - sorted!U$158</f>
        <v>7.7953658536585371</v>
      </c>
      <c r="Z15">
        <f>R15 - sorted!V$158</f>
        <v>7.0056097560975603</v>
      </c>
      <c r="AA15">
        <f>S15 - sorted!W$158</f>
        <v>7.0900000000000007</v>
      </c>
      <c r="AB15">
        <f>T15 - sorted!X$158</f>
        <v>7.0900000000000007</v>
      </c>
    </row>
    <row r="16" spans="1:41" x14ac:dyDescent="0.3">
      <c r="A16">
        <f t="shared" si="0"/>
        <v>23.984302443626135</v>
      </c>
      <c r="B16">
        <f t="shared" si="0"/>
        <v>26.037249088641509</v>
      </c>
      <c r="C16">
        <f t="shared" si="0"/>
        <v>25.224806551528886</v>
      </c>
      <c r="D16">
        <f t="shared" si="0"/>
        <v>29.581239031250853</v>
      </c>
      <c r="E16">
        <f t="shared" si="1"/>
        <v>29.581239031250853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X16">
        <f>P16 - sorted!T$158</f>
        <v>5.4896747967479662</v>
      </c>
      <c r="Y16">
        <f>Q16 - sorted!U$158</f>
        <v>7.4765853658536585</v>
      </c>
      <c r="Z16">
        <f>R16 - sorted!V$158</f>
        <v>5.3363414634146338</v>
      </c>
      <c r="AA16">
        <f>S16 - sorted!W$158</f>
        <v>6.9260975609756095</v>
      </c>
      <c r="AB16">
        <f>T16 - sorted!X$158</f>
        <v>6.9260975609756095</v>
      </c>
    </row>
    <row r="17" spans="1:28" x14ac:dyDescent="0.3">
      <c r="A17">
        <f t="shared" si="0"/>
        <v>18.807958275561585</v>
      </c>
      <c r="B17">
        <f t="shared" si="0"/>
        <v>26.61416053922796</v>
      </c>
      <c r="C17">
        <f t="shared" si="0"/>
        <v>28.127192076784809</v>
      </c>
      <c r="D17">
        <f t="shared" si="0"/>
        <v>28.774035675154671</v>
      </c>
      <c r="E17">
        <f t="shared" si="1"/>
        <v>28.774035675154671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X17">
        <f>P17 - sorted!T$158</f>
        <v>4.2533333333333321</v>
      </c>
      <c r="Y17">
        <f>Q17 - sorted!U$158</f>
        <v>7.6488617886178858</v>
      </c>
      <c r="Z17">
        <f>R17 - sorted!V$158</f>
        <v>5.9756910569105681</v>
      </c>
      <c r="AA17">
        <f>S17 - sorted!W$158</f>
        <v>6.7304878048780479</v>
      </c>
      <c r="AB17">
        <f>T17 - sorted!X$158</f>
        <v>6.7304878048780479</v>
      </c>
    </row>
    <row r="18" spans="1:28" x14ac:dyDescent="0.3">
      <c r="A18">
        <f t="shared" si="0"/>
        <v>28.086368832088421</v>
      </c>
      <c r="B18">
        <f t="shared" si="0"/>
        <v>29.261037897699648</v>
      </c>
      <c r="C18">
        <f t="shared" si="0"/>
        <v>28.240866382707861</v>
      </c>
      <c r="D18">
        <f t="shared" si="0"/>
        <v>28.767996747303584</v>
      </c>
      <c r="E18">
        <f t="shared" si="1"/>
        <v>28.767996747303584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X18">
        <f>P18 - sorted!T$158</f>
        <v>6.4694308943089434</v>
      </c>
      <c r="Y18">
        <f>Q18 - sorted!U$158</f>
        <v>8.4392682926829288</v>
      </c>
      <c r="Z18">
        <f>R18 - sorted!V$158</f>
        <v>6.0007317073170734</v>
      </c>
      <c r="AA18">
        <f>S18 - sorted!W$158</f>
        <v>6.7290243902439038</v>
      </c>
      <c r="AB18">
        <f>T18 - sorted!X$158</f>
        <v>6.7290243902439038</v>
      </c>
    </row>
    <row r="19" spans="1:28" x14ac:dyDescent="0.3">
      <c r="A19">
        <f t="shared" si="0"/>
        <v>29.130692098191005</v>
      </c>
      <c r="B19">
        <f t="shared" si="0"/>
        <v>23.273029193500282</v>
      </c>
      <c r="C19">
        <f t="shared" si="0"/>
        <v>33.309707024094543</v>
      </c>
      <c r="D19">
        <f t="shared" si="0"/>
        <v>28.180207769797139</v>
      </c>
      <c r="E19">
        <f t="shared" si="1"/>
        <v>28.180207769797139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X19">
        <f>P19 - sorted!T$158</f>
        <v>6.7188617886178861</v>
      </c>
      <c r="Y19">
        <f>Q19 - sorted!U$158</f>
        <v>6.651138211382114</v>
      </c>
      <c r="Z19">
        <f>R19 - sorted!V$158</f>
        <v>7.1173170731707316</v>
      </c>
      <c r="AA19">
        <f>S19 - sorted!W$158</f>
        <v>6.5865853658536588</v>
      </c>
      <c r="AB19">
        <f>T19 - sorted!X$158</f>
        <v>6.5865853658536588</v>
      </c>
    </row>
    <row r="20" spans="1:28" x14ac:dyDescent="0.3">
      <c r="A20">
        <f t="shared" si="0"/>
        <v>43.975876674874847</v>
      </c>
      <c r="B20">
        <f t="shared" si="0"/>
        <v>25.013837034486496</v>
      </c>
      <c r="C20">
        <f t="shared" si="0"/>
        <v>34.042684853845081</v>
      </c>
      <c r="D20">
        <f t="shared" si="0"/>
        <v>27.922546848150482</v>
      </c>
      <c r="E20">
        <f t="shared" si="1"/>
        <v>27.922546848150482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X20">
        <f>P20 - sorted!T$158</f>
        <v>10.264552845528454</v>
      </c>
      <c r="Y20">
        <f>Q20 - sorted!U$158</f>
        <v>7.1709756097560984</v>
      </c>
      <c r="Z20">
        <f>R20 - sorted!V$158</f>
        <v>7.2787804878048776</v>
      </c>
      <c r="AA20">
        <f>S20 - sorted!W$158</f>
        <v>6.5241463414634158</v>
      </c>
      <c r="AB20">
        <f>T20 - sorted!X$158</f>
        <v>6.5241463414634158</v>
      </c>
    </row>
    <row r="21" spans="1:28" x14ac:dyDescent="0.3">
      <c r="A21">
        <f t="shared" si="0"/>
        <v>22.935554078938367</v>
      </c>
      <c r="B21">
        <f t="shared" si="0"/>
        <v>24.512749009567017</v>
      </c>
      <c r="C21">
        <f t="shared" si="0"/>
        <v>28.448285083775232</v>
      </c>
      <c r="D21">
        <f t="shared" si="0"/>
        <v>27.491602246776601</v>
      </c>
      <c r="E21">
        <f t="shared" si="1"/>
        <v>27.491602246776601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X21">
        <f>P21 - sorted!T$158</f>
        <v>5.2391869918699179</v>
      </c>
      <c r="Y21">
        <f>Q21 - sorted!U$158</f>
        <v>7.0213414634146334</v>
      </c>
      <c r="Z21">
        <f>R21 - sorted!V$158</f>
        <v>6.0464227642276418</v>
      </c>
      <c r="AA21">
        <f>S21 - sorted!W$158</f>
        <v>6.4197154471544708</v>
      </c>
      <c r="AB21">
        <f>T21 - sorted!X$158</f>
        <v>6.4197154471544708</v>
      </c>
    </row>
    <row r="22" spans="1:28" x14ac:dyDescent="0.3">
      <c r="A22">
        <f t="shared" si="0"/>
        <v>40.182546010778623</v>
      </c>
      <c r="B22">
        <f t="shared" si="0"/>
        <v>22.495600856006369</v>
      </c>
      <c r="C22">
        <f t="shared" si="0"/>
        <v>34.358241774508087</v>
      </c>
      <c r="D22">
        <f t="shared" si="0"/>
        <v>27.130776307673766</v>
      </c>
      <c r="E22">
        <f t="shared" si="1"/>
        <v>27.130776307673766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X22">
        <f>P22 - sorted!T$158</f>
        <v>9.3585365853658544</v>
      </c>
      <c r="Y22">
        <f>Q22 - sorted!U$158</f>
        <v>6.4189837398373992</v>
      </c>
      <c r="Z22">
        <f>R22 - sorted!V$158</f>
        <v>7.3482926829268305</v>
      </c>
      <c r="AA22">
        <f>S22 - sorted!W$158</f>
        <v>6.3322764227642292</v>
      </c>
      <c r="AB22">
        <f>T22 - sorted!X$158</f>
        <v>6.3322764227642292</v>
      </c>
    </row>
    <row r="23" spans="1:28" x14ac:dyDescent="0.3">
      <c r="A23">
        <f t="shared" si="0"/>
        <v>29.291357216052948</v>
      </c>
      <c r="B23">
        <f t="shared" si="0"/>
        <v>22.791135249404949</v>
      </c>
      <c r="C23">
        <f t="shared" si="0"/>
        <v>33.962965210730225</v>
      </c>
      <c r="D23">
        <f t="shared" si="0"/>
        <v>27.032140486105899</v>
      </c>
      <c r="E23">
        <f t="shared" si="1"/>
        <v>27.032140486105899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X23">
        <f>P23 - sorted!T$158</f>
        <v>6.7572357723577241</v>
      </c>
      <c r="Y23">
        <f>Q23 - sorted!U$158</f>
        <v>6.5072357723577241</v>
      </c>
      <c r="Z23">
        <f>R23 - sorted!V$158</f>
        <v>7.2612195121951224</v>
      </c>
      <c r="AA23">
        <f>S23 - sorted!W$158</f>
        <v>6.3083739837398376</v>
      </c>
      <c r="AB23">
        <f>T23 - sorted!X$158</f>
        <v>6.3083739837398376</v>
      </c>
    </row>
    <row r="24" spans="1:28" x14ac:dyDescent="0.3">
      <c r="A24">
        <f t="shared" si="0"/>
        <v>22.141589275097338</v>
      </c>
      <c r="B24">
        <f t="shared" si="0"/>
        <v>27.168066318472011</v>
      </c>
      <c r="C24">
        <f t="shared" si="0"/>
        <v>24.215578014040037</v>
      </c>
      <c r="D24">
        <f t="shared" si="0"/>
        <v>27.003623326809066</v>
      </c>
      <c r="E24">
        <f t="shared" si="1"/>
        <v>27.003623326809066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X24">
        <f>P24 - sorted!T$158</f>
        <v>5.0495528455284546</v>
      </c>
      <c r="Y24">
        <f>Q24 - sorted!U$158</f>
        <v>7.814268292682927</v>
      </c>
      <c r="Z24">
        <f>R24 - sorted!V$158</f>
        <v>5.1140243902439027</v>
      </c>
      <c r="AA24">
        <f>S24 - sorted!W$158</f>
        <v>6.3014634146341466</v>
      </c>
      <c r="AB24">
        <f>T24 - sorted!X$158</f>
        <v>6.3014634146341466</v>
      </c>
    </row>
    <row r="25" spans="1:28" x14ac:dyDescent="0.3">
      <c r="A25">
        <f t="shared" si="0"/>
        <v>28.331451215267641</v>
      </c>
      <c r="B25">
        <f t="shared" si="0"/>
        <v>23.44563979268472</v>
      </c>
      <c r="C25">
        <f t="shared" si="0"/>
        <v>32.448291991547833</v>
      </c>
      <c r="D25">
        <f t="shared" si="0"/>
        <v>26.795280315946336</v>
      </c>
      <c r="E25">
        <f t="shared" si="1"/>
        <v>26.795280315946336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X25">
        <f>P25 - sorted!T$158</f>
        <v>6.5279674796747962</v>
      </c>
      <c r="Y25">
        <f>Q25 - sorted!U$158</f>
        <v>6.7026829268292687</v>
      </c>
      <c r="Z25">
        <f>R25 - sorted!V$158</f>
        <v>6.9275609756097554</v>
      </c>
      <c r="AA25">
        <f>S25 - sorted!W$158</f>
        <v>6.2509756097560976</v>
      </c>
      <c r="AB25">
        <f>T25 - sorted!X$158</f>
        <v>6.2509756097560976</v>
      </c>
    </row>
    <row r="26" spans="1:28" x14ac:dyDescent="0.3">
      <c r="A26">
        <f t="shared" si="0"/>
        <v>21.378600161352569</v>
      </c>
      <c r="B26">
        <f t="shared" si="0"/>
        <v>25.393362547519775</v>
      </c>
      <c r="C26">
        <f t="shared" si="0"/>
        <v>15.671735984931182</v>
      </c>
      <c r="D26">
        <f t="shared" si="0"/>
        <v>26.517489634796032</v>
      </c>
      <c r="E26">
        <f t="shared" si="1"/>
        <v>26.517489634796032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X26">
        <f>P26 - sorted!T$158</f>
        <v>4.8673170731707316</v>
      </c>
      <c r="Y26">
        <f>Q26 - sorted!U$158</f>
        <v>7.2843089430894317</v>
      </c>
      <c r="Z26">
        <f>R26 - sorted!V$158</f>
        <v>3.2319512195121956</v>
      </c>
      <c r="AA26">
        <f>S26 - sorted!W$158</f>
        <v>6.1836585365853667</v>
      </c>
      <c r="AB26">
        <f>T26 - sorted!X$158</f>
        <v>6.1836585365853667</v>
      </c>
    </row>
    <row r="27" spans="1:28" x14ac:dyDescent="0.3">
      <c r="A27">
        <f t="shared" si="0"/>
        <v>26.173705066693881</v>
      </c>
      <c r="B27">
        <f t="shared" si="0"/>
        <v>22.178422073593332</v>
      </c>
      <c r="C27">
        <f t="shared" si="0"/>
        <v>33.046742923542041</v>
      </c>
      <c r="D27">
        <f t="shared" si="0"/>
        <v>26.458610088247866</v>
      </c>
      <c r="E27">
        <f t="shared" si="1"/>
        <v>26.458610088247866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X27">
        <f>P27 - sorted!T$158</f>
        <v>6.0126016260162594</v>
      </c>
      <c r="Y27">
        <f>Q27 - sorted!U$158</f>
        <v>6.3242682926829268</v>
      </c>
      <c r="Z27">
        <f>R27 - sorted!V$158</f>
        <v>7.0593902439024383</v>
      </c>
      <c r="AA27">
        <f>S27 - sorted!W$158</f>
        <v>6.1693902439024386</v>
      </c>
      <c r="AB27">
        <f>T27 - sorted!X$158</f>
        <v>6.1693902439024386</v>
      </c>
    </row>
    <row r="28" spans="1:28" x14ac:dyDescent="0.3">
      <c r="A28">
        <f t="shared" si="0"/>
        <v>12.682941049274119</v>
      </c>
      <c r="B28">
        <f t="shared" si="0"/>
        <v>32.970259984905795</v>
      </c>
      <c r="C28">
        <f t="shared" si="0"/>
        <v>12.315391380826734</v>
      </c>
      <c r="D28">
        <f t="shared" si="0"/>
        <v>26.146766563937227</v>
      </c>
      <c r="E28">
        <f t="shared" si="1"/>
        <v>26.146766563937227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X28">
        <f>P28 - sorted!T$158</f>
        <v>2.7904065040650403</v>
      </c>
      <c r="Y28">
        <f>Q28 - sorted!U$158</f>
        <v>9.546910569105691</v>
      </c>
      <c r="Z28">
        <f>R28 - sorted!V$158</f>
        <v>2.4926016260162607</v>
      </c>
      <c r="AA28">
        <f>S28 - sorted!W$158</f>
        <v>6.093821138211382</v>
      </c>
      <c r="AB28">
        <f>T28 - sorted!X$158</f>
        <v>6.093821138211382</v>
      </c>
    </row>
    <row r="29" spans="1:28" x14ac:dyDescent="0.3">
      <c r="A29">
        <f t="shared" si="0"/>
        <v>31.762434383677363</v>
      </c>
      <c r="B29">
        <f t="shared" si="0"/>
        <v>33.785123586418415</v>
      </c>
      <c r="C29">
        <f t="shared" si="0"/>
        <v>14.070330746619188</v>
      </c>
      <c r="D29">
        <f t="shared" si="0"/>
        <v>25.807747864296665</v>
      </c>
      <c r="E29">
        <f t="shared" si="1"/>
        <v>25.807747864296665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X29">
        <f>P29 - sorted!T$158</f>
        <v>7.3474390243902423</v>
      </c>
      <c r="Y29">
        <f>Q29 - sorted!U$158</f>
        <v>9.7902439024390233</v>
      </c>
      <c r="Z29">
        <f>R29 - sorted!V$158</f>
        <v>2.8791869918699176</v>
      </c>
      <c r="AA29">
        <f>S29 - sorted!W$158</f>
        <v>6.0116666666666667</v>
      </c>
      <c r="AB29">
        <f>T29 - sorted!X$158</f>
        <v>6.0116666666666667</v>
      </c>
    </row>
    <row r="30" spans="1:28" x14ac:dyDescent="0.3">
      <c r="A30">
        <f t="shared" si="0"/>
        <v>24.223257767225881</v>
      </c>
      <c r="B30">
        <f t="shared" si="0"/>
        <v>23.488928570713618</v>
      </c>
      <c r="C30">
        <f t="shared" si="0"/>
        <v>31.702027554611472</v>
      </c>
      <c r="D30">
        <f t="shared" si="0"/>
        <v>25.695188959072112</v>
      </c>
      <c r="E30">
        <f t="shared" si="1"/>
        <v>25.695188959072112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X30">
        <f>P30 - sorted!T$158</f>
        <v>5.546747967479674</v>
      </c>
      <c r="Y30">
        <f>Q30 - sorted!U$158</f>
        <v>6.7156097560975603</v>
      </c>
      <c r="Z30">
        <f>R30 - sorted!V$158</f>
        <v>6.7631707317073158</v>
      </c>
      <c r="AA30">
        <f>S30 - sorted!W$158</f>
        <v>5.9843902439024381</v>
      </c>
      <c r="AB30">
        <f>T30 - sorted!X$158</f>
        <v>5.9843902439024381</v>
      </c>
    </row>
    <row r="31" spans="1:28" x14ac:dyDescent="0.3">
      <c r="A31">
        <f t="shared" si="0"/>
        <v>26.640382771330987</v>
      </c>
      <c r="B31">
        <f t="shared" si="0"/>
        <v>24.654458499906919</v>
      </c>
      <c r="C31">
        <f t="shared" si="0"/>
        <v>20.462296020259497</v>
      </c>
      <c r="D31">
        <f t="shared" si="0"/>
        <v>25.488187932176295</v>
      </c>
      <c r="E31">
        <f t="shared" si="1"/>
        <v>25.488187932176295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X31">
        <f>P31 - sorted!T$158</f>
        <v>6.1240650406504056</v>
      </c>
      <c r="Y31">
        <f>Q31 - sorted!U$158</f>
        <v>7.0636585365853657</v>
      </c>
      <c r="Z31">
        <f>R31 - sorted!V$158</f>
        <v>4.2872357723577226</v>
      </c>
      <c r="AA31">
        <f>S31 - sorted!W$158</f>
        <v>5.9342276422764222</v>
      </c>
      <c r="AB31">
        <f>T31 - sorted!X$158</f>
        <v>5.9342276422764222</v>
      </c>
    </row>
    <row r="32" spans="1:28" x14ac:dyDescent="0.3">
      <c r="A32">
        <f t="shared" si="0"/>
        <v>29.211024657121978</v>
      </c>
      <c r="B32">
        <f t="shared" si="0"/>
        <v>27.995589845634598</v>
      </c>
      <c r="C32">
        <f t="shared" si="0"/>
        <v>18.023465456819629</v>
      </c>
      <c r="D32">
        <f t="shared" si="0"/>
        <v>24.102589486342048</v>
      </c>
      <c r="E32">
        <f t="shared" si="1"/>
        <v>24.102589486342048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X32">
        <f>P32 - sorted!T$158</f>
        <v>6.7380487804878051</v>
      </c>
      <c r="Y32">
        <f>Q32 - sorted!U$158</f>
        <v>8.0613821138211392</v>
      </c>
      <c r="Z32">
        <f>R32 - sorted!V$158</f>
        <v>3.75</v>
      </c>
      <c r="AA32">
        <f>S32 - sorted!W$158</f>
        <v>5.5984552845528466</v>
      </c>
      <c r="AB32">
        <f>T32 - sorted!X$158</f>
        <v>5.5984552845528466</v>
      </c>
    </row>
    <row r="33" spans="1:28" x14ac:dyDescent="0.3">
      <c r="A33">
        <f t="shared" si="0"/>
        <v>21.196490334962451</v>
      </c>
      <c r="B33">
        <f t="shared" si="0"/>
        <v>26.674329218123479</v>
      </c>
      <c r="C33">
        <f t="shared" si="0"/>
        <v>19.179400281985131</v>
      </c>
      <c r="D33">
        <f t="shared" si="0"/>
        <v>24.046561655723561</v>
      </c>
      <c r="E33">
        <f t="shared" si="1"/>
        <v>24.046561655723561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X33">
        <f>P33 - sorted!T$158</f>
        <v>4.8238211382113816</v>
      </c>
      <c r="Y33">
        <f>Q33 - sorted!U$158</f>
        <v>7.6668292682926831</v>
      </c>
      <c r="Z33">
        <f>R33 - sorted!V$158</f>
        <v>4.0046341463414628</v>
      </c>
      <c r="AA33">
        <f>S33 - sorted!W$158</f>
        <v>5.5848780487804879</v>
      </c>
      <c r="AB33">
        <f>T33 - sorted!X$158</f>
        <v>5.5848780487804879</v>
      </c>
    </row>
    <row r="34" spans="1:28" x14ac:dyDescent="0.3">
      <c r="A34">
        <f t="shared" si="0"/>
        <v>23.391679625410813</v>
      </c>
      <c r="B34">
        <f t="shared" si="0"/>
        <v>18.145895433498364</v>
      </c>
      <c r="C34">
        <f t="shared" si="0"/>
        <v>27.543688577874644</v>
      </c>
      <c r="D34">
        <f t="shared" si="0"/>
        <v>23.832850708993195</v>
      </c>
      <c r="E34">
        <f t="shared" si="1"/>
        <v>23.832850708993195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X34">
        <f>P34 - sorted!T$158</f>
        <v>5.3481300813008126</v>
      </c>
      <c r="Y34">
        <f>Q34 - sorted!U$158</f>
        <v>5.1200813008130091</v>
      </c>
      <c r="Z34">
        <f>R34 - sorted!V$158</f>
        <v>5.8471544715447159</v>
      </c>
      <c r="AA34">
        <f>S34 - sorted!W$158</f>
        <v>5.533089430894309</v>
      </c>
      <c r="AB34">
        <f>T34 - sorted!X$158</f>
        <v>5.533089430894309</v>
      </c>
    </row>
    <row r="35" spans="1:28" x14ac:dyDescent="0.3">
      <c r="A35">
        <f t="shared" si="0"/>
        <v>21.796601781552692</v>
      </c>
      <c r="B35">
        <f t="shared" si="0"/>
        <v>19.892829044960362</v>
      </c>
      <c r="C35">
        <f t="shared" si="0"/>
        <v>29.727305561620401</v>
      </c>
      <c r="D35">
        <f t="shared" si="0"/>
        <v>23.722975771702465</v>
      </c>
      <c r="E35">
        <f t="shared" si="1"/>
        <v>23.722975771702465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X35">
        <f>P35 - sorted!T$158</f>
        <v>4.9671544715447151</v>
      </c>
      <c r="Y35">
        <f>Q35 - sorted!U$158</f>
        <v>5.6417479674796756</v>
      </c>
      <c r="Z35">
        <f>R35 - sorted!V$158</f>
        <v>6.328170731707317</v>
      </c>
      <c r="AA35">
        <f>S35 - sorted!W$158</f>
        <v>5.5064634146341467</v>
      </c>
      <c r="AB35">
        <f>T35 - sorted!X$158</f>
        <v>5.5064634146341467</v>
      </c>
    </row>
    <row r="36" spans="1:28" x14ac:dyDescent="0.3">
      <c r="A36">
        <f t="shared" si="0"/>
        <v>37.003282873425896</v>
      </c>
      <c r="B36">
        <f t="shared" si="0"/>
        <v>25.553993862218217</v>
      </c>
      <c r="C36">
        <f t="shared" si="0"/>
        <v>22.204317851287982</v>
      </c>
      <c r="D36">
        <f t="shared" si="0"/>
        <v>23.429584526936832</v>
      </c>
      <c r="E36">
        <f t="shared" si="1"/>
        <v>23.429584526936832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X36">
        <f>P36 - sorted!T$158</f>
        <v>8.5991869918699191</v>
      </c>
      <c r="Y36">
        <f>Q36 - sorted!U$158</f>
        <v>7.3322764227642274</v>
      </c>
      <c r="Z36">
        <f>R36 - sorted!V$158</f>
        <v>4.6709756097560975</v>
      </c>
      <c r="AA36">
        <f>S36 - sorted!W$158</f>
        <v>5.4353658536585368</v>
      </c>
      <c r="AB36">
        <f>T36 - sorted!X$158</f>
        <v>5.4353658536585368</v>
      </c>
    </row>
    <row r="37" spans="1:28" x14ac:dyDescent="0.3">
      <c r="A37">
        <f t="shared" si="0"/>
        <v>21.900761794403863</v>
      </c>
      <c r="B37">
        <f t="shared" si="0"/>
        <v>19.3536251148582</v>
      </c>
      <c r="C37">
        <f t="shared" si="0"/>
        <v>20.810700386465196</v>
      </c>
      <c r="D37">
        <f t="shared" si="0"/>
        <v>22.796168094555458</v>
      </c>
      <c r="E37">
        <f t="shared" si="1"/>
        <v>22.796168094555458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X37">
        <f>P37 - sorted!T$158</f>
        <v>4.9920325203252025</v>
      </c>
      <c r="Y37">
        <f>Q37 - sorted!U$158</f>
        <v>5.4807317073170729</v>
      </c>
      <c r="Z37">
        <f>R37 - sorted!V$158</f>
        <v>4.3639837398373977</v>
      </c>
      <c r="AA37">
        <f>S37 - sorted!W$158</f>
        <v>5.2818699186991864</v>
      </c>
      <c r="AB37">
        <f>T37 - sorted!X$158</f>
        <v>5.2818699186991864</v>
      </c>
    </row>
    <row r="38" spans="1:28" x14ac:dyDescent="0.3">
      <c r="A38">
        <f t="shared" si="0"/>
        <v>24.249297770438673</v>
      </c>
      <c r="B38">
        <f t="shared" si="0"/>
        <v>26.481980025183731</v>
      </c>
      <c r="C38">
        <f t="shared" si="0"/>
        <v>15.247118163617989</v>
      </c>
      <c r="D38">
        <f t="shared" si="0"/>
        <v>22.774360855093178</v>
      </c>
      <c r="E38">
        <f t="shared" si="1"/>
        <v>22.774360855093178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X38">
        <f>P38 - sorted!T$158</f>
        <v>5.5529674796747965</v>
      </c>
      <c r="Y38">
        <f>Q38 - sorted!U$158</f>
        <v>7.609390243902439</v>
      </c>
      <c r="Z38">
        <f>R38 - sorted!V$158</f>
        <v>3.1384146341463413</v>
      </c>
      <c r="AA38">
        <f>S38 - sorted!W$158</f>
        <v>5.2765853658536592</v>
      </c>
      <c r="AB38">
        <f>T38 - sorted!X$158</f>
        <v>5.2765853658536592</v>
      </c>
    </row>
    <row r="39" spans="1:28" x14ac:dyDescent="0.3">
      <c r="A39">
        <f t="shared" si="0"/>
        <v>15.576955523982132</v>
      </c>
      <c r="B39">
        <f t="shared" si="0"/>
        <v>23.804201557867515</v>
      </c>
      <c r="C39">
        <f t="shared" si="0"/>
        <v>19.970507018173603</v>
      </c>
      <c r="D39">
        <f t="shared" si="0"/>
        <v>22.774360855093171</v>
      </c>
      <c r="E39">
        <f t="shared" si="1"/>
        <v>22.774360855093171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X39">
        <f>P39 - sorted!T$158</f>
        <v>3.481626016260162</v>
      </c>
      <c r="Y39">
        <f>Q39 - sorted!U$158</f>
        <v>6.8097560975609746</v>
      </c>
      <c r="Z39">
        <f>R39 - sorted!V$158</f>
        <v>4.1789024390243901</v>
      </c>
      <c r="AA39">
        <f>S39 - sorted!W$158</f>
        <v>5.2765853658536574</v>
      </c>
      <c r="AB39">
        <f>T39 - sorted!X$158</f>
        <v>5.2765853658536574</v>
      </c>
    </row>
    <row r="40" spans="1:28" x14ac:dyDescent="0.3">
      <c r="A40">
        <f t="shared" si="0"/>
        <v>19.494869732861133</v>
      </c>
      <c r="B40">
        <f t="shared" si="0"/>
        <v>18.011400739496612</v>
      </c>
      <c r="C40">
        <f t="shared" si="0"/>
        <v>27.924940389623028</v>
      </c>
      <c r="D40">
        <f t="shared" si="0"/>
        <v>22.495563685967685</v>
      </c>
      <c r="E40">
        <f t="shared" si="1"/>
        <v>22.495563685967685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X40">
        <f>P40 - sorted!T$158</f>
        <v>4.4173983739837386</v>
      </c>
      <c r="Y40">
        <f>Q40 - sorted!U$158</f>
        <v>5.079918699186992</v>
      </c>
      <c r="Z40">
        <f>R40 - sorted!V$158</f>
        <v>5.9311382113821134</v>
      </c>
      <c r="AA40">
        <f>S40 - sorted!W$158</f>
        <v>5.2090243902439024</v>
      </c>
      <c r="AB40">
        <f>T40 - sorted!X$158</f>
        <v>5.2090243902439024</v>
      </c>
    </row>
    <row r="41" spans="1:28" x14ac:dyDescent="0.3">
      <c r="A41">
        <f t="shared" si="0"/>
        <v>18.165297804113841</v>
      </c>
      <c r="B41">
        <f t="shared" si="0"/>
        <v>26.485655487469202</v>
      </c>
      <c r="C41">
        <f t="shared" si="0"/>
        <v>21.551059664652296</v>
      </c>
      <c r="D41">
        <f t="shared" si="0"/>
        <v>22.400282824317099</v>
      </c>
      <c r="E41">
        <f t="shared" si="1"/>
        <v>22.400282824317099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X41">
        <f>P41 - sorted!T$158</f>
        <v>4.0998373983739835</v>
      </c>
      <c r="Y41">
        <f>Q41 - sorted!U$158</f>
        <v>7.6104878048780487</v>
      </c>
      <c r="Z41">
        <f>R41 - sorted!V$158</f>
        <v>4.5270731707317067</v>
      </c>
      <c r="AA41">
        <f>S41 - sorted!W$158</f>
        <v>5.1859349593495931</v>
      </c>
      <c r="AB41">
        <f>T41 - sorted!X$158</f>
        <v>5.1859349593495931</v>
      </c>
    </row>
    <row r="42" spans="1:28" x14ac:dyDescent="0.3">
      <c r="A42">
        <f t="shared" si="0"/>
        <v>30.948726832302459</v>
      </c>
      <c r="B42">
        <f t="shared" si="0"/>
        <v>27.738579742117082</v>
      </c>
      <c r="C42">
        <f t="shared" si="0"/>
        <v>13.806074892590296</v>
      </c>
      <c r="D42">
        <f t="shared" si="0"/>
        <v>22.349958425557986</v>
      </c>
      <c r="E42">
        <f t="shared" si="1"/>
        <v>22.349958425557986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X42">
        <f>P42 - sorted!T$158</f>
        <v>7.15308943089431</v>
      </c>
      <c r="Y42">
        <f>Q42 - sorted!U$158</f>
        <v>7.9846341463414632</v>
      </c>
      <c r="Z42">
        <f>R42 - sorted!V$158</f>
        <v>2.820975609756097</v>
      </c>
      <c r="AA42">
        <f>S42 - sorted!W$158</f>
        <v>5.1737398373983741</v>
      </c>
      <c r="AB42">
        <f>T42 - sorted!X$158</f>
        <v>5.1737398373983741</v>
      </c>
    </row>
    <row r="43" spans="1:28" x14ac:dyDescent="0.3">
      <c r="A43">
        <f t="shared" si="0"/>
        <v>21.458932720283538</v>
      </c>
      <c r="B43">
        <f t="shared" si="0"/>
        <v>20.188907951290123</v>
      </c>
      <c r="C43">
        <f t="shared" si="0"/>
        <v>17.936364365268204</v>
      </c>
      <c r="D43">
        <f t="shared" si="0"/>
        <v>22.32110577026943</v>
      </c>
      <c r="E43">
        <f t="shared" si="1"/>
        <v>22.32110577026943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X43">
        <f>P43 - sorted!T$158</f>
        <v>4.8865040650406497</v>
      </c>
      <c r="Y43">
        <f>Q43 - sorted!U$158</f>
        <v>5.7301626016260165</v>
      </c>
      <c r="Z43">
        <f>R43 - sorted!V$158</f>
        <v>3.730813008130081</v>
      </c>
      <c r="AA43">
        <f>S43 - sorted!W$158</f>
        <v>5.166747967479675</v>
      </c>
      <c r="AB43">
        <f>T43 - sorted!X$158</f>
        <v>5.166747967479675</v>
      </c>
    </row>
    <row r="44" spans="1:28" x14ac:dyDescent="0.3">
      <c r="A44">
        <f t="shared" si="0"/>
        <v>27.638412698388613</v>
      </c>
      <c r="B44">
        <f t="shared" si="0"/>
        <v>17.845868808417539</v>
      </c>
      <c r="C44">
        <f t="shared" si="0"/>
        <v>26.255256753272857</v>
      </c>
      <c r="D44">
        <f t="shared" si="0"/>
        <v>22.227166892585753</v>
      </c>
      <c r="E44">
        <f t="shared" si="1"/>
        <v>22.227166892585753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X44">
        <f>P44 - sorted!T$158</f>
        <v>6.3624390243902438</v>
      </c>
      <c r="Y44">
        <f>Q44 - sorted!U$158</f>
        <v>5.0304878048780495</v>
      </c>
      <c r="Z44">
        <f>R44 - sorted!V$158</f>
        <v>5.5633333333333335</v>
      </c>
      <c r="AA44">
        <f>S44 - sorted!W$158</f>
        <v>5.1439837398373989</v>
      </c>
      <c r="AB44">
        <f>T44 - sorted!X$158</f>
        <v>5.1439837398373989</v>
      </c>
    </row>
    <row r="45" spans="1:28" x14ac:dyDescent="0.3">
      <c r="A45">
        <f t="shared" si="0"/>
        <v>16.834023914372246</v>
      </c>
      <c r="B45">
        <f t="shared" si="0"/>
        <v>23.731917466253218</v>
      </c>
      <c r="C45">
        <f t="shared" si="0"/>
        <v>18.172017106605427</v>
      </c>
      <c r="D45">
        <f t="shared" si="0"/>
        <v>22.159396702256814</v>
      </c>
      <c r="E45">
        <f t="shared" si="1"/>
        <v>22.159396702256814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X45">
        <f>P45 - sorted!T$158</f>
        <v>3.7818699186991873</v>
      </c>
      <c r="Y45">
        <f>Q45 - sorted!U$158</f>
        <v>6.7881707317073179</v>
      </c>
      <c r="Z45">
        <f>R45 - sorted!V$158</f>
        <v>3.7827235772357723</v>
      </c>
      <c r="AA45">
        <f>S45 - sorted!W$158</f>
        <v>5.1275609756097573</v>
      </c>
      <c r="AB45">
        <f>T45 - sorted!X$158</f>
        <v>5.1275609756097573</v>
      </c>
    </row>
    <row r="46" spans="1:28" x14ac:dyDescent="0.3">
      <c r="A46">
        <f t="shared" si="0"/>
        <v>24.069740885540007</v>
      </c>
      <c r="B46">
        <f t="shared" si="0"/>
        <v>23.722796874655934</v>
      </c>
      <c r="C46">
        <f t="shared" si="0"/>
        <v>22.944677129475085</v>
      </c>
      <c r="D46">
        <f t="shared" si="0"/>
        <v>22.043986081102577</v>
      </c>
      <c r="E46">
        <f t="shared" si="1"/>
        <v>22.043986081102577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X46">
        <f>P46 - sorted!T$158</f>
        <v>5.5100813008130078</v>
      </c>
      <c r="Y46">
        <f>Q46 - sorted!U$158</f>
        <v>6.7854471544715453</v>
      </c>
      <c r="Z46">
        <f>R46 - sorted!V$158</f>
        <v>4.8340650406504064</v>
      </c>
      <c r="AA46">
        <f>S46 - sorted!W$158</f>
        <v>5.0995934959349594</v>
      </c>
      <c r="AB46">
        <f>T46 - sorted!X$158</f>
        <v>5.0995934959349594</v>
      </c>
    </row>
    <row r="47" spans="1:28" x14ac:dyDescent="0.3">
      <c r="A47">
        <f t="shared" si="0"/>
        <v>17.32180593533867</v>
      </c>
      <c r="B47">
        <f t="shared" si="0"/>
        <v>24.172564555811583</v>
      </c>
      <c r="C47">
        <f t="shared" si="0"/>
        <v>17.762162182165355</v>
      </c>
      <c r="D47">
        <f t="shared" si="0"/>
        <v>21.964809027054905</v>
      </c>
      <c r="E47">
        <f t="shared" si="1"/>
        <v>21.964809027054905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X47">
        <f>P47 - sorted!T$158</f>
        <v>3.8983739837398366</v>
      </c>
      <c r="Y47">
        <f>Q47 - sorted!U$158</f>
        <v>6.9197560975609758</v>
      </c>
      <c r="Z47">
        <f>R47 - sorted!V$158</f>
        <v>3.6924390243902439</v>
      </c>
      <c r="AA47">
        <f>S47 - sorted!W$158</f>
        <v>5.0804065040650404</v>
      </c>
      <c r="AB47">
        <f>T47 - sorted!X$158</f>
        <v>5.0804065040650404</v>
      </c>
    </row>
    <row r="48" spans="1:28" x14ac:dyDescent="0.3">
      <c r="A48">
        <f t="shared" si="0"/>
        <v>29.134266216279041</v>
      </c>
      <c r="B48">
        <f t="shared" si="0"/>
        <v>18.757791839913207</v>
      </c>
      <c r="C48">
        <f t="shared" si="0"/>
        <v>24.959997088867251</v>
      </c>
      <c r="D48">
        <f t="shared" si="0"/>
        <v>21.683327889995606</v>
      </c>
      <c r="E48">
        <f t="shared" si="1"/>
        <v>21.683327889995606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X48">
        <f>P48 - sorted!T$158</f>
        <v>6.7197154471544724</v>
      </c>
      <c r="Y48">
        <f>Q48 - sorted!U$158</f>
        <v>5.3028048780487813</v>
      </c>
      <c r="Z48">
        <f>R48 - sorted!V$158</f>
        <v>5.2780081300813011</v>
      </c>
      <c r="AA48">
        <f>S48 - sorted!W$158</f>
        <v>5.0121951219512209</v>
      </c>
      <c r="AB48">
        <f>T48 - sorted!X$158</f>
        <v>5.0121951219512209</v>
      </c>
    </row>
    <row r="49" spans="1:28" x14ac:dyDescent="0.3">
      <c r="A49">
        <f t="shared" si="0"/>
        <v>18.756899445732575</v>
      </c>
      <c r="B49">
        <f t="shared" si="0"/>
        <v>25.876890030408656</v>
      </c>
      <c r="C49">
        <f t="shared" si="0"/>
        <v>18.555852425306615</v>
      </c>
      <c r="D49">
        <f t="shared" si="0"/>
        <v>21.359909753970364</v>
      </c>
      <c r="E49">
        <f t="shared" si="1"/>
        <v>21.359909753970364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X49">
        <f>P49 - sorted!T$158</f>
        <v>4.241138211382113</v>
      </c>
      <c r="Y49">
        <f>Q49 - sorted!U$158</f>
        <v>7.4286991869918708</v>
      </c>
      <c r="Z49">
        <f>R49 - sorted!V$158</f>
        <v>3.8672764227642276</v>
      </c>
      <c r="AA49">
        <f>S49 - sorted!W$158</f>
        <v>4.9338211382113828</v>
      </c>
      <c r="AB49">
        <f>T49 - sorted!X$158</f>
        <v>4.9338211382113828</v>
      </c>
    </row>
    <row r="50" spans="1:28" x14ac:dyDescent="0.3">
      <c r="A50">
        <f t="shared" si="0"/>
        <v>21.833704531228435</v>
      </c>
      <c r="B50">
        <f t="shared" si="0"/>
        <v>19.188637696710305</v>
      </c>
      <c r="C50">
        <f t="shared" si="0"/>
        <v>24.70662887128228</v>
      </c>
      <c r="D50">
        <f t="shared" si="0"/>
        <v>21.141837359347541</v>
      </c>
      <c r="E50">
        <f t="shared" si="1"/>
        <v>21.141837359347541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X50">
        <f>P50 - sorted!T$158</f>
        <v>4.9760162601626012</v>
      </c>
      <c r="Y50">
        <f>Q50 - sorted!U$158</f>
        <v>5.4314634146341465</v>
      </c>
      <c r="Z50">
        <f>R50 - sorted!V$158</f>
        <v>5.222195121951219</v>
      </c>
      <c r="AA50">
        <f>S50 - sorted!W$158</f>
        <v>4.8809756097560975</v>
      </c>
      <c r="AB50">
        <f>T50 - sorted!X$158</f>
        <v>4.8809756097560975</v>
      </c>
    </row>
    <row r="51" spans="1:28" x14ac:dyDescent="0.3">
      <c r="A51">
        <f t="shared" si="0"/>
        <v>21.227125632859849</v>
      </c>
      <c r="B51">
        <f t="shared" si="0"/>
        <v>19.379761735554901</v>
      </c>
      <c r="C51">
        <f t="shared" si="0"/>
        <v>13.454717947009977</v>
      </c>
      <c r="D51">
        <f t="shared" si="0"/>
        <v>20.832845550966585</v>
      </c>
      <c r="E51">
        <f t="shared" si="1"/>
        <v>20.832845550966585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X51">
        <f>P51 - sorted!T$158</f>
        <v>4.8311382113821129</v>
      </c>
      <c r="Y51">
        <f>Q51 - sorted!U$158</f>
        <v>5.4885365853658543</v>
      </c>
      <c r="Z51">
        <f>R51 - sorted!V$158</f>
        <v>2.7435772357723573</v>
      </c>
      <c r="AA51">
        <f>S51 - sorted!W$158</f>
        <v>4.8060975609756103</v>
      </c>
      <c r="AB51">
        <f>T51 - sorted!X$158</f>
        <v>4.8060975609756103</v>
      </c>
    </row>
    <row r="52" spans="1:28" x14ac:dyDescent="0.3">
      <c r="A52">
        <f t="shared" si="0"/>
        <v>17.731127554467864</v>
      </c>
      <c r="B52">
        <f t="shared" si="0"/>
        <v>17.627791379479476</v>
      </c>
      <c r="C52">
        <f t="shared" si="0"/>
        <v>19.057790918992787</v>
      </c>
      <c r="D52">
        <f t="shared" si="0"/>
        <v>20.535428354300223</v>
      </c>
      <c r="E52">
        <f t="shared" si="1"/>
        <v>20.535428354300223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X52">
        <f>P52 - sorted!T$158</f>
        <v>3.9961382113821133</v>
      </c>
      <c r="Y52">
        <f>Q52 - sorted!U$158</f>
        <v>4.965365853658537</v>
      </c>
      <c r="Z52">
        <f>R52 - sorted!V$158</f>
        <v>3.9778455284552843</v>
      </c>
      <c r="AA52">
        <f>S52 - sorted!W$158</f>
        <v>4.7340243902439028</v>
      </c>
      <c r="AB52">
        <f>T52 - sorted!X$158</f>
        <v>4.7340243902439028</v>
      </c>
    </row>
    <row r="53" spans="1:28" x14ac:dyDescent="0.3">
      <c r="A53">
        <f t="shared" si="0"/>
        <v>11.502460903627517</v>
      </c>
      <c r="B53">
        <f t="shared" si="0"/>
        <v>23.935701430747773</v>
      </c>
      <c r="C53">
        <f t="shared" si="0"/>
        <v>17.523003252820772</v>
      </c>
      <c r="D53">
        <f t="shared" si="0"/>
        <v>19.548566894634014</v>
      </c>
      <c r="E53">
        <f t="shared" si="1"/>
        <v>19.548566894634014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X53">
        <f>P53 - sorted!T$158</f>
        <v>2.5084552845528454</v>
      </c>
      <c r="Y53">
        <f>Q53 - sorted!U$158</f>
        <v>6.849024390243903</v>
      </c>
      <c r="Z53">
        <f>R53 - sorted!V$158</f>
        <v>3.6397560975609764</v>
      </c>
      <c r="AA53">
        <f>S53 - sorted!W$158</f>
        <v>4.4948780487804889</v>
      </c>
      <c r="AB53">
        <f>T53 - sorted!X$158</f>
        <v>4.4948780487804889</v>
      </c>
    </row>
    <row r="54" spans="1:28" x14ac:dyDescent="0.3">
      <c r="A54">
        <f t="shared" si="0"/>
        <v>17.484853798592628</v>
      </c>
      <c r="B54">
        <f t="shared" si="0"/>
        <v>18.233562015418531</v>
      </c>
      <c r="C54">
        <f t="shared" si="0"/>
        <v>17.422246481661706</v>
      </c>
      <c r="D54">
        <f t="shared" si="0"/>
        <v>18.871871479319797</v>
      </c>
      <c r="E54">
        <f t="shared" si="1"/>
        <v>18.871871479319797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X54">
        <f>P54 - sorted!T$158</f>
        <v>3.937317073170731</v>
      </c>
      <c r="Y54">
        <f>Q54 - sorted!U$158</f>
        <v>5.1462601626016262</v>
      </c>
      <c r="Z54">
        <f>R54 - sorted!V$158</f>
        <v>3.6175609756097558</v>
      </c>
      <c r="AA54">
        <f>S54 - sorted!W$158</f>
        <v>4.3308943089430896</v>
      </c>
      <c r="AB54">
        <f>T54 - sorted!X$158</f>
        <v>4.3308943089430896</v>
      </c>
    </row>
    <row r="55" spans="1:28" x14ac:dyDescent="0.3">
      <c r="A55">
        <f t="shared" si="0"/>
        <v>13.936945909874485</v>
      </c>
      <c r="B55">
        <f t="shared" si="0"/>
        <v>18.130104558494111</v>
      </c>
      <c r="C55">
        <f t="shared" si="0"/>
        <v>17.692776566861681</v>
      </c>
      <c r="D55">
        <f t="shared" si="0"/>
        <v>18.374330923588033</v>
      </c>
      <c r="E55">
        <f t="shared" si="1"/>
        <v>18.374330923588033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X55">
        <f>P55 - sorted!T$158</f>
        <v>3.0899186991869914</v>
      </c>
      <c r="Y55">
        <f>Q55 - sorted!U$158</f>
        <v>5.1153658536585374</v>
      </c>
      <c r="Z55">
        <f>R55 - sorted!V$158</f>
        <v>3.677154471544716</v>
      </c>
      <c r="AA55">
        <f>S55 - sorted!W$158</f>
        <v>4.2103252032520331</v>
      </c>
      <c r="AB55">
        <f>T55 - sorted!X$158</f>
        <v>4.2103252032520331</v>
      </c>
    </row>
    <row r="56" spans="1:28" x14ac:dyDescent="0.3">
      <c r="A56">
        <f t="shared" si="0"/>
        <v>19.444151295230988</v>
      </c>
      <c r="B56">
        <f t="shared" si="0"/>
        <v>19.093075677288009</v>
      </c>
      <c r="C56">
        <f t="shared" si="0"/>
        <v>12.961268119025851</v>
      </c>
      <c r="D56">
        <f t="shared" si="0"/>
        <v>18.276366094003624</v>
      </c>
      <c r="E56">
        <f t="shared" si="1"/>
        <v>18.276366094003624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X56">
        <f>P56 - sorted!T$158</f>
        <v>4.4052845528455276</v>
      </c>
      <c r="Y56">
        <f>Q56 - sorted!U$158</f>
        <v>5.4029268292682922</v>
      </c>
      <c r="Z56">
        <f>R56 - sorted!V$158</f>
        <v>2.6348780487804877</v>
      </c>
      <c r="AA56">
        <f>S56 - sorted!W$158</f>
        <v>4.1865853658536585</v>
      </c>
      <c r="AB56">
        <f>T56 - sorted!X$158</f>
        <v>4.1865853658536585</v>
      </c>
    </row>
    <row r="57" spans="1:28" x14ac:dyDescent="0.3">
      <c r="A57">
        <f t="shared" si="0"/>
        <v>19.449257178213891</v>
      </c>
      <c r="B57">
        <f t="shared" si="0"/>
        <v>16.641950717575959</v>
      </c>
      <c r="C57">
        <f t="shared" si="0"/>
        <v>22.200996199491527</v>
      </c>
      <c r="D57">
        <f t="shared" si="0"/>
        <v>18.162632952808025</v>
      </c>
      <c r="E57">
        <f t="shared" si="1"/>
        <v>18.162632952808025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X57">
        <f>P57 - sorted!T$158</f>
        <v>4.4065040650406502</v>
      </c>
      <c r="Y57">
        <f>Q57 - sorted!U$158</f>
        <v>4.6709756097560975</v>
      </c>
      <c r="Z57">
        <f>R57 - sorted!V$158</f>
        <v>4.6702439024390241</v>
      </c>
      <c r="AA57">
        <f>S57 - sorted!W$158</f>
        <v>4.1590243902439026</v>
      </c>
      <c r="AB57">
        <f>T57 - sorted!X$158</f>
        <v>4.1590243902439026</v>
      </c>
    </row>
    <row r="58" spans="1:28" x14ac:dyDescent="0.3">
      <c r="A58">
        <f t="shared" si="0"/>
        <v>19.1408618460467</v>
      </c>
      <c r="B58">
        <f t="shared" si="0"/>
        <v>13.742419359036218</v>
      </c>
      <c r="C58">
        <f t="shared" si="0"/>
        <v>22.21760445847379</v>
      </c>
      <c r="D58">
        <f t="shared" si="0"/>
        <v>18.018705172356963</v>
      </c>
      <c r="E58">
        <f t="shared" si="1"/>
        <v>18.018705172356963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X58">
        <f>P58 - sorted!T$158</f>
        <v>4.3328455284552838</v>
      </c>
      <c r="Y58">
        <f>Q58 - sorted!U$158</f>
        <v>3.8051219512195122</v>
      </c>
      <c r="Z58">
        <f>R58 - sorted!V$158</f>
        <v>4.6739024390243902</v>
      </c>
      <c r="AA58">
        <f>S58 - sorted!W$158</f>
        <v>4.1241463414634145</v>
      </c>
      <c r="AB58">
        <f>T58 - sorted!X$158</f>
        <v>4.1241463414634145</v>
      </c>
    </row>
    <row r="59" spans="1:28" x14ac:dyDescent="0.3">
      <c r="A59">
        <f t="shared" si="0"/>
        <v>16.977329030092317</v>
      </c>
      <c r="B59">
        <f t="shared" si="0"/>
        <v>14.529785057524196</v>
      </c>
      <c r="C59">
        <f t="shared" si="0"/>
        <v>18.80589899109513</v>
      </c>
      <c r="D59">
        <f t="shared" si="0"/>
        <v>17.946238038143843</v>
      </c>
      <c r="E59">
        <f t="shared" si="1"/>
        <v>17.946238038143843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X59">
        <f>P59 - sorted!T$158</f>
        <v>3.8160975609756091</v>
      </c>
      <c r="Y59">
        <f>Q59 - sorted!U$158</f>
        <v>4.0402439024390251</v>
      </c>
      <c r="Z59">
        <f>R59 - sorted!V$158</f>
        <v>3.9223577235772353</v>
      </c>
      <c r="AA59">
        <f>S59 - sorted!W$158</f>
        <v>4.1065853658536593</v>
      </c>
      <c r="AB59">
        <f>T59 - sorted!X$158</f>
        <v>4.1065853658536593</v>
      </c>
    </row>
    <row r="60" spans="1:28" x14ac:dyDescent="0.3">
      <c r="A60">
        <f t="shared" si="0"/>
        <v>20.576295748639467</v>
      </c>
      <c r="B60">
        <f t="shared" si="0"/>
        <v>15.598255556734447</v>
      </c>
      <c r="C60">
        <f t="shared" si="0"/>
        <v>23.111682400352286</v>
      </c>
      <c r="D60">
        <f t="shared" si="0"/>
        <v>17.869577204034123</v>
      </c>
      <c r="E60">
        <f t="shared" si="1"/>
        <v>17.869577204034123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X60">
        <f>P60 - sorted!T$158</f>
        <v>4.6756910569105692</v>
      </c>
      <c r="Y60">
        <f>Q60 - sorted!U$158</f>
        <v>4.359308943089431</v>
      </c>
      <c r="Z60">
        <f>R60 - sorted!V$158</f>
        <v>4.8708536585365856</v>
      </c>
      <c r="AA60">
        <f>S60 - sorted!W$158</f>
        <v>4.0880081300813007</v>
      </c>
      <c r="AB60">
        <f>T60 - sorted!X$158</f>
        <v>4.0880081300813007</v>
      </c>
    </row>
    <row r="61" spans="1:28" x14ac:dyDescent="0.3">
      <c r="A61">
        <f t="shared" si="0"/>
        <v>22.431092840227791</v>
      </c>
      <c r="B61">
        <f t="shared" si="0"/>
        <v>19.634593787347686</v>
      </c>
      <c r="C61">
        <f t="shared" si="0"/>
        <v>18.833948495154065</v>
      </c>
      <c r="D61">
        <f t="shared" si="0"/>
        <v>17.452052442329343</v>
      </c>
      <c r="E61">
        <f t="shared" si="1"/>
        <v>17.452052442329343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X61">
        <f>P61 - sorted!T$158</f>
        <v>5.1186991869918685</v>
      </c>
      <c r="Y61">
        <f>Q61 - sorted!U$158</f>
        <v>5.5646341463414632</v>
      </c>
      <c r="Z61">
        <f>R61 - sorted!V$158</f>
        <v>3.9285365853658529</v>
      </c>
      <c r="AA61">
        <f>S61 - sorted!W$158</f>
        <v>3.9868292682926825</v>
      </c>
      <c r="AB61">
        <f>T61 - sorted!X$158</f>
        <v>3.9868292682926825</v>
      </c>
    </row>
    <row r="62" spans="1:28" x14ac:dyDescent="0.3">
      <c r="A62">
        <f t="shared" si="0"/>
        <v>14.609390698722482</v>
      </c>
      <c r="B62">
        <f t="shared" si="0"/>
        <v>17.432855750116616</v>
      </c>
      <c r="C62">
        <f t="shared" si="0"/>
        <v>11.840210637723095</v>
      </c>
      <c r="D62">
        <f t="shared" si="0"/>
        <v>17.138028194072479</v>
      </c>
      <c r="E62">
        <f t="shared" si="1"/>
        <v>17.138028194072479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X62">
        <f>P62 - sorted!T$158</f>
        <v>3.2505284552845519</v>
      </c>
      <c r="Y62">
        <f>Q62 - sorted!U$158</f>
        <v>4.9071544715447155</v>
      </c>
      <c r="Z62">
        <f>R62 - sorted!V$158</f>
        <v>2.3879268292682925</v>
      </c>
      <c r="AA62">
        <f>S62 - sorted!W$158</f>
        <v>3.9107317073170731</v>
      </c>
      <c r="AB62">
        <f>T62 - sorted!X$158</f>
        <v>3.9107317073170731</v>
      </c>
    </row>
    <row r="63" spans="1:28" x14ac:dyDescent="0.3">
      <c r="A63">
        <f t="shared" si="0"/>
        <v>14.213344375348832</v>
      </c>
      <c r="B63">
        <f t="shared" si="0"/>
        <v>16.203617807975117</v>
      </c>
      <c r="C63">
        <f t="shared" si="0"/>
        <v>11.613415634509746</v>
      </c>
      <c r="D63">
        <f t="shared" si="0"/>
        <v>16.856547057013174</v>
      </c>
      <c r="E63">
        <f t="shared" si="1"/>
        <v>16.856547057013174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X63">
        <f>P63 - sorted!T$158</f>
        <v>3.1559349593495929</v>
      </c>
      <c r="Y63">
        <f>Q63 - sorted!U$158</f>
        <v>4.5400813008130081</v>
      </c>
      <c r="Z63">
        <f>R63 - sorted!V$158</f>
        <v>2.3379674796747967</v>
      </c>
      <c r="AA63">
        <f>S63 - sorted!W$158</f>
        <v>3.8425203252032523</v>
      </c>
      <c r="AB63">
        <f>T63 - sorted!X$158</f>
        <v>3.8425203252032523</v>
      </c>
    </row>
    <row r="64" spans="1:28" x14ac:dyDescent="0.3">
      <c r="A64">
        <f t="shared" si="0"/>
        <v>17.602969891597059</v>
      </c>
      <c r="B64">
        <f t="shared" si="0"/>
        <v>11.739700798151864</v>
      </c>
      <c r="C64">
        <f t="shared" si="0"/>
        <v>22.465621125942256</v>
      </c>
      <c r="D64">
        <f t="shared" si="0"/>
        <v>16.580769351813231</v>
      </c>
      <c r="E64">
        <f t="shared" si="1"/>
        <v>16.580769351813231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X64">
        <f>P64 - sorted!T$158</f>
        <v>3.9655284552845522</v>
      </c>
      <c r="Y64">
        <f>Q64 - sorted!U$158</f>
        <v>3.2070731707317077</v>
      </c>
      <c r="Z64">
        <f>R64 - sorted!V$158</f>
        <v>4.7285365853658536</v>
      </c>
      <c r="AA64">
        <f>S64 - sorted!W$158</f>
        <v>3.7756910569105697</v>
      </c>
      <c r="AB64">
        <f>T64 - sorted!X$158</f>
        <v>3.7756910569105697</v>
      </c>
    </row>
    <row r="65" spans="1:28" x14ac:dyDescent="0.3">
      <c r="A65">
        <f t="shared" si="0"/>
        <v>24.329970721568504</v>
      </c>
      <c r="B65">
        <f t="shared" si="0"/>
        <v>20.255338528894224</v>
      </c>
      <c r="C65">
        <f t="shared" si="0"/>
        <v>7.4185384880119276</v>
      </c>
      <c r="D65">
        <f t="shared" si="0"/>
        <v>16.095306651783652</v>
      </c>
      <c r="E65">
        <f t="shared" si="1"/>
        <v>16.095306651783652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X65">
        <f>P65 - sorted!T$158</f>
        <v>5.5722357723577236</v>
      </c>
      <c r="Y65">
        <f>Q65 - sorted!U$158</f>
        <v>5.75</v>
      </c>
      <c r="Z65">
        <f>R65 - sorted!V$158</f>
        <v>1.4139024390243904</v>
      </c>
      <c r="AA65">
        <f>S65 - sorted!W$158</f>
        <v>3.6580487804878055</v>
      </c>
      <c r="AB65">
        <f>T65 - sorted!X$158</f>
        <v>3.6580487804878055</v>
      </c>
    </row>
    <row r="66" spans="1:28" x14ac:dyDescent="0.3">
      <c r="A66">
        <f t="shared" ref="A66:A129" si="2">(2400-156) * (X66/AK$7) + 1</f>
        <v>10.249817611822586</v>
      </c>
      <c r="B66">
        <f t="shared" si="0"/>
        <v>16.075112756216363</v>
      </c>
      <c r="C66">
        <f t="shared" si="0"/>
        <v>17.846679766763984</v>
      </c>
      <c r="D66">
        <f t="shared" si="0"/>
        <v>16.081886812114554</v>
      </c>
      <c r="E66">
        <f t="shared" si="1"/>
        <v>16.081886812114554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X66">
        <f>P66 - sorted!T$158</f>
        <v>2.2092682926829261</v>
      </c>
      <c r="Y66">
        <f>Q66 - sorted!U$158</f>
        <v>4.501707317073171</v>
      </c>
      <c r="Z66">
        <f>R66 - sorted!V$158</f>
        <v>3.7110569105691056</v>
      </c>
      <c r="AA66">
        <f>S66 - sorted!W$158</f>
        <v>3.6547967479674797</v>
      </c>
      <c r="AB66">
        <f>T66 - sorted!X$158</f>
        <v>3.6547967479674797</v>
      </c>
    </row>
    <row r="67" spans="1:28" x14ac:dyDescent="0.3">
      <c r="A67">
        <f t="shared" ref="A67:D130" si="3">(2400-156) * (X67/AK$7) + 1</f>
        <v>16.59881290495996</v>
      </c>
      <c r="B67">
        <f t="shared" si="3"/>
        <v>20.574423106566393</v>
      </c>
      <c r="C67">
        <f t="shared" si="3"/>
        <v>5.568009364965997</v>
      </c>
      <c r="D67">
        <f t="shared" si="3"/>
        <v>15.986941446455694</v>
      </c>
      <c r="E67">
        <f t="shared" si="1"/>
        <v>15.986941446455694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X67">
        <f>P67 - sorted!T$158</f>
        <v>3.725691056910569</v>
      </c>
      <c r="Y67">
        <f>Q67 - sorted!U$158</f>
        <v>5.8452845528455288</v>
      </c>
      <c r="Z67">
        <f>R67 - sorted!V$158</f>
        <v>1.0062601626016263</v>
      </c>
      <c r="AA67">
        <f>S67 - sorted!W$158</f>
        <v>3.6317886178861793</v>
      </c>
      <c r="AB67">
        <f>T67 - sorted!X$158</f>
        <v>3.6317886178861793</v>
      </c>
    </row>
    <row r="68" spans="1:28" x14ac:dyDescent="0.3">
      <c r="A68">
        <f t="shared" si="3"/>
        <v>23.648505539450714</v>
      </c>
      <c r="B68">
        <f t="shared" si="3"/>
        <v>11.354730155806775</v>
      </c>
      <c r="C68">
        <f t="shared" si="3"/>
        <v>22.464882981098597</v>
      </c>
      <c r="D68">
        <f t="shared" si="3"/>
        <v>15.561197032953595</v>
      </c>
      <c r="E68">
        <f t="shared" ref="E68:E131" si="4">(2400-156) * (AB68/AO$7) + 1</f>
        <v>15.561197032953595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X68">
        <f>P68 - sorted!T$158</f>
        <v>5.4094715447154469</v>
      </c>
      <c r="Y68">
        <f>Q68 - sorted!U$158</f>
        <v>3.092113821138212</v>
      </c>
      <c r="Z68">
        <f>R68 - sorted!V$158</f>
        <v>4.7283739837398375</v>
      </c>
      <c r="AA68">
        <f>S68 - sorted!W$158</f>
        <v>3.5286178861788624</v>
      </c>
      <c r="AB68">
        <f>T68 - sorted!X$158</f>
        <v>3.5286178861788624</v>
      </c>
    </row>
    <row r="69" spans="1:28" x14ac:dyDescent="0.3">
      <c r="A69">
        <f t="shared" si="3"/>
        <v>16.630639575553371</v>
      </c>
      <c r="B69">
        <f t="shared" si="3"/>
        <v>12.702671916945768</v>
      </c>
      <c r="C69">
        <f t="shared" si="3"/>
        <v>15.261142915647456</v>
      </c>
      <c r="D69">
        <f t="shared" si="3"/>
        <v>15.504162714359932</v>
      </c>
      <c r="E69">
        <f t="shared" si="4"/>
        <v>15.504162714359932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X69">
        <f>P69 - sorted!T$158</f>
        <v>3.7332926829268285</v>
      </c>
      <c r="Y69">
        <f>Q69 - sorted!U$158</f>
        <v>3.4946341463414639</v>
      </c>
      <c r="Z69">
        <f>R69 - sorted!V$158</f>
        <v>3.1415040650406505</v>
      </c>
      <c r="AA69">
        <f>S69 - sorted!W$158</f>
        <v>3.51479674796748</v>
      </c>
      <c r="AB69">
        <f>T69 - sorted!X$158</f>
        <v>3.51479674796748</v>
      </c>
    </row>
    <row r="70" spans="1:28" x14ac:dyDescent="0.3">
      <c r="A70">
        <f t="shared" si="3"/>
        <v>13.945966303144278</v>
      </c>
      <c r="B70">
        <f t="shared" si="3"/>
        <v>11.49888995433699</v>
      </c>
      <c r="C70">
        <f t="shared" si="3"/>
        <v>21.700349459281757</v>
      </c>
      <c r="D70">
        <f t="shared" si="3"/>
        <v>15.343795630314226</v>
      </c>
      <c r="E70">
        <f t="shared" si="4"/>
        <v>15.343795630314226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X70">
        <f>P70 - sorted!T$158</f>
        <v>3.0920731707317071</v>
      </c>
      <c r="Y70">
        <f>Q70 - sorted!U$158</f>
        <v>3.1351626016260168</v>
      </c>
      <c r="Z70">
        <f>R70 - sorted!V$158</f>
        <v>4.5599593495934965</v>
      </c>
      <c r="AA70">
        <f>S70 - sorted!W$158</f>
        <v>3.4759349593495941</v>
      </c>
      <c r="AB70">
        <f>T70 - sorted!X$158</f>
        <v>3.4759349593495941</v>
      </c>
    </row>
    <row r="71" spans="1:28" x14ac:dyDescent="0.3">
      <c r="A71">
        <f t="shared" si="3"/>
        <v>11.859191928032834</v>
      </c>
      <c r="B71">
        <f t="shared" si="3"/>
        <v>17.458175601416542</v>
      </c>
      <c r="C71">
        <f t="shared" si="3"/>
        <v>8.3552442946115661</v>
      </c>
      <c r="D71">
        <f t="shared" si="3"/>
        <v>15.195170905978976</v>
      </c>
      <c r="E71">
        <f t="shared" si="4"/>
        <v>15.195170905978976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X71">
        <f>P71 - sorted!T$158</f>
        <v>2.5936585365853659</v>
      </c>
      <c r="Y71">
        <f>Q71 - sorted!U$158</f>
        <v>4.9147154471544718</v>
      </c>
      <c r="Z71">
        <f>R71 - sorted!V$158</f>
        <v>1.6202439024390247</v>
      </c>
      <c r="AA71">
        <f>S71 - sorted!W$158</f>
        <v>3.4399186991869923</v>
      </c>
      <c r="AB71">
        <f>T71 - sorted!X$158</f>
        <v>3.4399186991869923</v>
      </c>
    </row>
    <row r="72" spans="1:28" x14ac:dyDescent="0.3">
      <c r="A72">
        <f t="shared" si="3"/>
        <v>13.976431404942248</v>
      </c>
      <c r="B72">
        <f t="shared" si="3"/>
        <v>15.887800307890034</v>
      </c>
      <c r="C72">
        <f t="shared" si="3"/>
        <v>11.656228035441803</v>
      </c>
      <c r="D72">
        <f t="shared" si="3"/>
        <v>15.144175515236407</v>
      </c>
      <c r="E72">
        <f t="shared" si="4"/>
        <v>15.144175515236407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X72">
        <f>P72 - sorted!T$158</f>
        <v>3.0993495934959343</v>
      </c>
      <c r="Y72">
        <f>Q72 - sorted!U$158</f>
        <v>4.4457723577235768</v>
      </c>
      <c r="Z72">
        <f>R72 - sorted!V$158</f>
        <v>2.3473983739837396</v>
      </c>
      <c r="AA72">
        <f>S72 - sorted!W$158</f>
        <v>3.4275609756097563</v>
      </c>
      <c r="AB72">
        <f>T72 - sorted!X$158</f>
        <v>3.4275609756097563</v>
      </c>
    </row>
    <row r="73" spans="1:28" x14ac:dyDescent="0.3">
      <c r="A73">
        <f t="shared" si="3"/>
        <v>15.311449608871309</v>
      </c>
      <c r="B73">
        <f t="shared" si="3"/>
        <v>17.150253538833589</v>
      </c>
      <c r="C73">
        <f t="shared" si="3"/>
        <v>14.508788783750939</v>
      </c>
      <c r="D73">
        <f t="shared" si="3"/>
        <v>14.972401567471966</v>
      </c>
      <c r="E73">
        <f t="shared" si="4"/>
        <v>14.972401567471966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X73">
        <f>P73 - sorted!T$158</f>
        <v>3.4182113821138209</v>
      </c>
      <c r="Y73">
        <f>Q73 - sorted!U$158</f>
        <v>4.8227642276422769</v>
      </c>
      <c r="Z73">
        <f>R73 - sorted!V$158</f>
        <v>2.9757723577235771</v>
      </c>
      <c r="AA73">
        <f>S73 - sorted!W$158</f>
        <v>3.3859349593495938</v>
      </c>
      <c r="AB73">
        <f>T73 - sorted!X$158</f>
        <v>3.3859349593495938</v>
      </c>
    </row>
    <row r="74" spans="1:28" x14ac:dyDescent="0.3">
      <c r="A74">
        <f t="shared" si="3"/>
        <v>5.6204837073261125</v>
      </c>
      <c r="B74">
        <f t="shared" si="3"/>
        <v>14.526517979937104</v>
      </c>
      <c r="C74">
        <f t="shared" si="3"/>
        <v>13.581309787697004</v>
      </c>
      <c r="D74">
        <f t="shared" si="3"/>
        <v>14.95898172780287</v>
      </c>
      <c r="E74">
        <f t="shared" si="4"/>
        <v>14.95898172780287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X74">
        <f>P74 - sorted!T$158</f>
        <v>1.1035772357723572</v>
      </c>
      <c r="Y74">
        <f>Q74 - sorted!U$158</f>
        <v>4.0392682926829266</v>
      </c>
      <c r="Z74">
        <f>R74 - sorted!V$158</f>
        <v>2.7714634146341464</v>
      </c>
      <c r="AA74">
        <f>S74 - sorted!W$158</f>
        <v>3.3826829268292684</v>
      </c>
      <c r="AB74">
        <f>T74 - sorted!X$158</f>
        <v>3.3826829268292684</v>
      </c>
    </row>
    <row r="75" spans="1:28" x14ac:dyDescent="0.3">
      <c r="A75">
        <f t="shared" si="3"/>
        <v>23.090432529419683</v>
      </c>
      <c r="B75">
        <f t="shared" si="3"/>
        <v>14.195998630710134</v>
      </c>
      <c r="C75">
        <f t="shared" si="3"/>
        <v>18.505474039727083</v>
      </c>
      <c r="D75">
        <f t="shared" si="3"/>
        <v>14.804318075616528</v>
      </c>
      <c r="E75">
        <f t="shared" si="4"/>
        <v>14.804318075616528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X75">
        <f>P75 - sorted!T$158</f>
        <v>5.2761788617886172</v>
      </c>
      <c r="Y75">
        <f>Q75 - sorted!U$158</f>
        <v>3.9405691056910572</v>
      </c>
      <c r="Z75">
        <f>R75 - sorted!V$158</f>
        <v>3.8561788617886172</v>
      </c>
      <c r="AA75">
        <f>S75 - sorted!W$158</f>
        <v>3.3452032520325208</v>
      </c>
      <c r="AB75">
        <f>T75 - sorted!X$158</f>
        <v>3.3452032520325208</v>
      </c>
    </row>
    <row r="76" spans="1:28" x14ac:dyDescent="0.3">
      <c r="A76">
        <f t="shared" si="3"/>
        <v>10.87767102261992</v>
      </c>
      <c r="B76">
        <f t="shared" si="3"/>
        <v>14.973835352902439</v>
      </c>
      <c r="C76">
        <f t="shared" si="3"/>
        <v>13.172377544311505</v>
      </c>
      <c r="D76">
        <f t="shared" si="3"/>
        <v>14.395012965709071</v>
      </c>
      <c r="E76">
        <f t="shared" si="4"/>
        <v>14.395012965709071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X76">
        <f>P76 - sorted!T$158</f>
        <v>2.359227642276422</v>
      </c>
      <c r="Y76">
        <f>Q76 - sorted!U$158</f>
        <v>4.1728455284552846</v>
      </c>
      <c r="Z76">
        <f>R76 - sorted!V$158</f>
        <v>2.681382113821138</v>
      </c>
      <c r="AA76">
        <f>S76 - sorted!W$158</f>
        <v>3.2460162601626017</v>
      </c>
      <c r="AB76">
        <f>T76 - sorted!X$158</f>
        <v>3.2460162601626017</v>
      </c>
    </row>
    <row r="77" spans="1:28" x14ac:dyDescent="0.3">
      <c r="A77">
        <f t="shared" si="3"/>
        <v>15.548362579277891</v>
      </c>
      <c r="B77">
        <f t="shared" si="3"/>
        <v>9.4200757113200666</v>
      </c>
      <c r="C77">
        <f t="shared" si="3"/>
        <v>19.305623050250336</v>
      </c>
      <c r="D77">
        <f t="shared" si="3"/>
        <v>13.517690947341864</v>
      </c>
      <c r="E77">
        <f t="shared" si="4"/>
        <v>13.517690947341864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X77">
        <f>P77 - sorted!T$158</f>
        <v>3.4747967479674791</v>
      </c>
      <c r="Y77">
        <f>Q77 - sorted!U$158</f>
        <v>2.5143902439024393</v>
      </c>
      <c r="Z77">
        <f>R77 - sorted!V$158</f>
        <v>4.0324390243902437</v>
      </c>
      <c r="AA77">
        <f>S77 - sorted!W$158</f>
        <v>3.0334146341463417</v>
      </c>
      <c r="AB77">
        <f>T77 - sorted!X$158</f>
        <v>3.0334146341463417</v>
      </c>
    </row>
    <row r="78" spans="1:28" x14ac:dyDescent="0.3">
      <c r="A78">
        <f t="shared" si="3"/>
        <v>15.556191599851671</v>
      </c>
      <c r="B78">
        <f t="shared" si="3"/>
        <v>14.260795669520691</v>
      </c>
      <c r="C78">
        <f t="shared" si="3"/>
        <v>15.387181147701741</v>
      </c>
      <c r="D78">
        <f t="shared" si="3"/>
        <v>13.446901293087377</v>
      </c>
      <c r="E78">
        <f t="shared" si="4"/>
        <v>13.446901293087377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X78">
        <f>P78 - sorted!T$158</f>
        <v>3.4766666666666661</v>
      </c>
      <c r="Y78">
        <f>Q78 - sorted!U$158</f>
        <v>3.9599186991869919</v>
      </c>
      <c r="Z78">
        <f>R78 - sorted!V$158</f>
        <v>3.1692682926829265</v>
      </c>
      <c r="AA78">
        <f>S78 - sorted!W$158</f>
        <v>3.0162601626016263</v>
      </c>
      <c r="AB78">
        <f>T78 - sorted!X$158</f>
        <v>3.0162601626016263</v>
      </c>
    </row>
    <row r="79" spans="1:28" x14ac:dyDescent="0.3">
      <c r="A79">
        <f t="shared" si="3"/>
        <v>8.4818205309435655</v>
      </c>
      <c r="B79">
        <f t="shared" si="3"/>
        <v>13.467984841720904</v>
      </c>
      <c r="C79">
        <f t="shared" si="3"/>
        <v>10.837625403827147</v>
      </c>
      <c r="D79">
        <f t="shared" si="3"/>
        <v>13.438681641290053</v>
      </c>
      <c r="E79">
        <f t="shared" si="4"/>
        <v>13.438681641290053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X79">
        <f>P79 - sorted!T$158</f>
        <v>1.7869918699186988</v>
      </c>
      <c r="Y79">
        <f>Q79 - sorted!U$158</f>
        <v>3.723170731707317</v>
      </c>
      <c r="Z79">
        <f>R79 - sorted!V$158</f>
        <v>2.1670731707317072</v>
      </c>
      <c r="AA79">
        <f>S79 - sorted!W$158</f>
        <v>3.0142682926829267</v>
      </c>
      <c r="AB79">
        <f>T79 - sorted!X$158</f>
        <v>3.0142682926829267</v>
      </c>
    </row>
    <row r="80" spans="1:28" x14ac:dyDescent="0.3">
      <c r="A80">
        <f t="shared" si="3"/>
        <v>8.1291742129245694</v>
      </c>
      <c r="B80">
        <f t="shared" si="3"/>
        <v>12.767741212221917</v>
      </c>
      <c r="C80">
        <f t="shared" si="3"/>
        <v>16.628371702309533</v>
      </c>
      <c r="D80">
        <f t="shared" si="3"/>
        <v>13.218931766708591</v>
      </c>
      <c r="E80">
        <f t="shared" si="4"/>
        <v>13.218931766708591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X80">
        <f>P80 - sorted!T$158</f>
        <v>1.7027642276422759</v>
      </c>
      <c r="Y80">
        <f>Q80 - sorted!U$158</f>
        <v>3.5140650406504066</v>
      </c>
      <c r="Z80">
        <f>R80 - sorted!V$158</f>
        <v>3.442682926829268</v>
      </c>
      <c r="AA80">
        <f>S80 - sorted!W$158</f>
        <v>2.9610162601626016</v>
      </c>
      <c r="AB80">
        <f>T80 - sorted!X$158</f>
        <v>2.9610162601626016</v>
      </c>
    </row>
    <row r="81" spans="1:28" x14ac:dyDescent="0.3">
      <c r="A81">
        <f t="shared" si="3"/>
        <v>13.463119969061314</v>
      </c>
      <c r="B81">
        <f t="shared" si="3"/>
        <v>13.089003841618808</v>
      </c>
      <c r="C81">
        <f t="shared" si="3"/>
        <v>12.429803831593432</v>
      </c>
      <c r="D81">
        <f t="shared" si="3"/>
        <v>13.026524815452914</v>
      </c>
      <c r="E81">
        <f t="shared" si="4"/>
        <v>13.026524815452914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X81">
        <f>P81 - sorted!T$158</f>
        <v>2.9767479674796737</v>
      </c>
      <c r="Y81">
        <f>Q81 - sorted!U$158</f>
        <v>3.61</v>
      </c>
      <c r="Z81">
        <f>R81 - sorted!V$158</f>
        <v>2.5178048780487803</v>
      </c>
      <c r="AA81">
        <f>S81 - sorted!W$158</f>
        <v>2.9143902439024387</v>
      </c>
      <c r="AB81">
        <f>T81 - sorted!X$158</f>
        <v>2.9143902439024387</v>
      </c>
    </row>
    <row r="82" spans="1:28" x14ac:dyDescent="0.3">
      <c r="A82">
        <f t="shared" si="3"/>
        <v>10.522131370910614</v>
      </c>
      <c r="B82">
        <f t="shared" si="3"/>
        <v>10.573354099561788</v>
      </c>
      <c r="C82">
        <f t="shared" si="3"/>
        <v>16.592940749814034</v>
      </c>
      <c r="D82">
        <f t="shared" si="3"/>
        <v>13.026524815452914</v>
      </c>
      <c r="E82">
        <f t="shared" si="4"/>
        <v>13.026524815452914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X82">
        <f>P82 - sorted!T$158</f>
        <v>2.2743089430894301</v>
      </c>
      <c r="Y82">
        <f>Q82 - sorted!U$158</f>
        <v>2.8587804878048777</v>
      </c>
      <c r="Z82">
        <f>R82 - sorted!V$158</f>
        <v>3.4348780487804875</v>
      </c>
      <c r="AA82">
        <f>S82 - sorted!W$158</f>
        <v>2.9143902439024387</v>
      </c>
      <c r="AB82">
        <f>T82 - sorted!X$158</f>
        <v>2.9143902439024387</v>
      </c>
    </row>
    <row r="83" spans="1:28" x14ac:dyDescent="0.3">
      <c r="A83">
        <f t="shared" si="3"/>
        <v>24.541864865358875</v>
      </c>
      <c r="B83">
        <f t="shared" si="3"/>
        <v>13.327500505476163</v>
      </c>
      <c r="C83">
        <f t="shared" si="3"/>
        <v>17.10668956099871</v>
      </c>
      <c r="D83">
        <f t="shared" si="3"/>
        <v>12.977206904668986</v>
      </c>
      <c r="E83">
        <f t="shared" si="4"/>
        <v>12.977206904668986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X83">
        <f>P83 - sorted!T$158</f>
        <v>5.6228455284552847</v>
      </c>
      <c r="Y83">
        <f>Q83 - sorted!U$158</f>
        <v>3.6812195121951223</v>
      </c>
      <c r="Z83">
        <f>R83 - sorted!V$158</f>
        <v>3.5480487804878047</v>
      </c>
      <c r="AA83">
        <f>S83 - sorted!W$158</f>
        <v>2.9024390243902443</v>
      </c>
      <c r="AB83">
        <f>T83 - sorted!X$158</f>
        <v>2.9024390243902443</v>
      </c>
    </row>
    <row r="84" spans="1:28" x14ac:dyDescent="0.3">
      <c r="A84">
        <f t="shared" si="3"/>
        <v>13.630252538701594</v>
      </c>
      <c r="B84">
        <f t="shared" si="3"/>
        <v>9.4159918643362079</v>
      </c>
      <c r="C84">
        <f t="shared" si="3"/>
        <v>15.664723608916445</v>
      </c>
      <c r="D84">
        <f t="shared" si="3"/>
        <v>12.588031554265173</v>
      </c>
      <c r="E84">
        <f t="shared" si="4"/>
        <v>12.588031554265173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X84">
        <f>P84 - sorted!T$158</f>
        <v>3.0166666666666662</v>
      </c>
      <c r="Y84">
        <f>Q84 - sorted!U$158</f>
        <v>2.5131707317073171</v>
      </c>
      <c r="Z84">
        <f>R84 - sorted!V$158</f>
        <v>3.2304065040650403</v>
      </c>
      <c r="AA84">
        <f>S84 - sorted!W$158</f>
        <v>2.808130081300813</v>
      </c>
      <c r="AB84">
        <f>T84 - sorted!X$158</f>
        <v>2.808130081300813</v>
      </c>
    </row>
    <row r="85" spans="1:28" x14ac:dyDescent="0.3">
      <c r="A85">
        <f t="shared" si="3"/>
        <v>14.280061246325399</v>
      </c>
      <c r="B85">
        <f t="shared" si="3"/>
        <v>12.990991514006197</v>
      </c>
      <c r="C85">
        <f t="shared" si="3"/>
        <v>5.9636550011656828</v>
      </c>
      <c r="D85">
        <f t="shared" si="3"/>
        <v>12.583670106372715</v>
      </c>
      <c r="E85">
        <f t="shared" si="4"/>
        <v>12.583670106372715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X85">
        <f>P85 - sorted!T$158</f>
        <v>3.1718699186991861</v>
      </c>
      <c r="Y85">
        <f>Q85 - sorted!U$158</f>
        <v>3.580731707317073</v>
      </c>
      <c r="Z85">
        <f>R85 - sorted!V$158</f>
        <v>1.0934146341463411</v>
      </c>
      <c r="AA85">
        <f>S85 - sorted!W$158</f>
        <v>2.8070731707317069</v>
      </c>
      <c r="AB85">
        <f>T85 - sorted!X$158</f>
        <v>2.8070731707317069</v>
      </c>
    </row>
    <row r="86" spans="1:28" x14ac:dyDescent="0.3">
      <c r="A86">
        <f t="shared" si="3"/>
        <v>8.8004276290765588</v>
      </c>
      <c r="B86">
        <f t="shared" si="3"/>
        <v>16.545163544058511</v>
      </c>
      <c r="C86">
        <f t="shared" si="3"/>
        <v>10.217583735155998</v>
      </c>
      <c r="D86">
        <f t="shared" si="3"/>
        <v>12.397973074951596</v>
      </c>
      <c r="E86">
        <f t="shared" si="4"/>
        <v>12.397973074951596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X86">
        <f>P86 - sorted!T$158</f>
        <v>1.8630894308943089</v>
      </c>
      <c r="Y86">
        <f>Q86 - sorted!U$158</f>
        <v>4.6420731707317087</v>
      </c>
      <c r="Z86">
        <f>R86 - sorted!V$158</f>
        <v>2.0304878048780495</v>
      </c>
      <c r="AA86">
        <f>S86 - sorted!W$158</f>
        <v>2.7620731707317088</v>
      </c>
      <c r="AB86">
        <f>T86 - sorted!X$158</f>
        <v>2.7620731707317088</v>
      </c>
    </row>
    <row r="87" spans="1:28" x14ac:dyDescent="0.3">
      <c r="A87">
        <f t="shared" si="3"/>
        <v>9.7705453958276589</v>
      </c>
      <c r="B87">
        <f t="shared" si="3"/>
        <v>11.514816957574038</v>
      </c>
      <c r="C87">
        <f t="shared" si="3"/>
        <v>12.231242868649934</v>
      </c>
      <c r="D87">
        <f t="shared" si="3"/>
        <v>12.344796960262794</v>
      </c>
      <c r="E87">
        <f t="shared" si="4"/>
        <v>12.344796960262794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X87">
        <f>P87 - sorted!T$158</f>
        <v>2.0947967479674792</v>
      </c>
      <c r="Y87">
        <f>Q87 - sorted!U$158</f>
        <v>3.1399186991869921</v>
      </c>
      <c r="Z87">
        <f>R87 - sorted!V$158</f>
        <v>2.474065040650407</v>
      </c>
      <c r="AA87">
        <f>S87 - sorted!W$158</f>
        <v>2.749186991869919</v>
      </c>
      <c r="AB87">
        <f>T87 - sorted!X$158</f>
        <v>2.749186991869919</v>
      </c>
    </row>
    <row r="88" spans="1:28" x14ac:dyDescent="0.3">
      <c r="A88">
        <f t="shared" si="3"/>
        <v>14.108673774199371</v>
      </c>
      <c r="B88">
        <f t="shared" si="3"/>
        <v>9.0587913814813561</v>
      </c>
      <c r="C88">
        <f t="shared" si="3"/>
        <v>17.15762155521098</v>
      </c>
      <c r="D88">
        <f t="shared" si="3"/>
        <v>12.336912804457198</v>
      </c>
      <c r="E88">
        <f t="shared" si="4"/>
        <v>12.336912804457198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X88">
        <f>P88 - sorted!T$158</f>
        <v>3.1309349593495925</v>
      </c>
      <c r="Y88">
        <f>Q88 - sorted!U$158</f>
        <v>2.4065040650406502</v>
      </c>
      <c r="Z88">
        <f>R88 - sorted!V$158</f>
        <v>3.5592682926829262</v>
      </c>
      <c r="AA88">
        <f>S88 - sorted!W$158</f>
        <v>2.7472764227642275</v>
      </c>
      <c r="AB88">
        <f>T88 - sorted!X$158</f>
        <v>2.7472764227642275</v>
      </c>
    </row>
    <row r="89" spans="1:28" x14ac:dyDescent="0.3">
      <c r="A89">
        <f t="shared" si="3"/>
        <v>10.18429211354203</v>
      </c>
      <c r="B89">
        <f t="shared" si="3"/>
        <v>11.671500553521422</v>
      </c>
      <c r="C89">
        <f t="shared" si="3"/>
        <v>14.775628144732631</v>
      </c>
      <c r="D89">
        <f t="shared" si="3"/>
        <v>12.223347411257464</v>
      </c>
      <c r="E89">
        <f t="shared" si="4"/>
        <v>12.223347411257464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X89">
        <f>P89 - sorted!T$158</f>
        <v>2.1936178861788611</v>
      </c>
      <c r="Y89">
        <f>Q89 - sorted!U$158</f>
        <v>3.186707317073171</v>
      </c>
      <c r="Z89">
        <f>R89 - sorted!V$158</f>
        <v>3.0345528455284549</v>
      </c>
      <c r="AA89">
        <f>S89 - sorted!W$158</f>
        <v>2.7197560975609756</v>
      </c>
      <c r="AB89">
        <f>T89 - sorted!X$158</f>
        <v>2.7197560975609756</v>
      </c>
    </row>
    <row r="90" spans="1:28" x14ac:dyDescent="0.3">
      <c r="A90">
        <f t="shared" si="3"/>
        <v>13.749049416103743</v>
      </c>
      <c r="B90">
        <f t="shared" si="3"/>
        <v>8.5812535408354673</v>
      </c>
      <c r="C90">
        <f t="shared" si="3"/>
        <v>17.927137554722503</v>
      </c>
      <c r="D90">
        <f t="shared" si="3"/>
        <v>11.721109911641511</v>
      </c>
      <c r="E90">
        <f t="shared" si="4"/>
        <v>11.721109911641511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X90">
        <f>P90 - sorted!T$158</f>
        <v>3.0450406504065031</v>
      </c>
      <c r="Y90">
        <f>Q90 - sorted!U$158</f>
        <v>2.2639024390243896</v>
      </c>
      <c r="Z90">
        <f>R90 - sorted!V$158</f>
        <v>3.7287804878048778</v>
      </c>
      <c r="AA90">
        <f>S90 - sorted!W$158</f>
        <v>2.5980487804878041</v>
      </c>
      <c r="AB90">
        <f>T90 - sorted!X$158</f>
        <v>2.5980487804878041</v>
      </c>
    </row>
    <row r="91" spans="1:28" x14ac:dyDescent="0.3">
      <c r="A91">
        <f t="shared" si="3"/>
        <v>10.050858371588896</v>
      </c>
      <c r="B91">
        <f t="shared" si="3"/>
        <v>11.383180956460988</v>
      </c>
      <c r="C91">
        <f t="shared" si="3"/>
        <v>12.885423736340183</v>
      </c>
      <c r="D91">
        <f t="shared" si="3"/>
        <v>11.5233350245182</v>
      </c>
      <c r="E91">
        <f t="shared" si="4"/>
        <v>11.5233350245182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X91">
        <f>P91 - sorted!T$158</f>
        <v>2.1617479674796742</v>
      </c>
      <c r="Y91">
        <f>Q91 - sorted!U$158</f>
        <v>3.100609756097561</v>
      </c>
      <c r="Z91">
        <f>R91 - sorted!V$158</f>
        <v>2.6181707317073171</v>
      </c>
      <c r="AA91">
        <f>S91 - sorted!W$158</f>
        <v>2.5501219512195124</v>
      </c>
      <c r="AB91">
        <f>T91 - sorted!X$158</f>
        <v>2.5501219512195124</v>
      </c>
    </row>
    <row r="92" spans="1:28" x14ac:dyDescent="0.3">
      <c r="A92">
        <f t="shared" si="3"/>
        <v>10.921411420173435</v>
      </c>
      <c r="B92">
        <f t="shared" si="3"/>
        <v>11.225136078185656</v>
      </c>
      <c r="C92">
        <f t="shared" si="3"/>
        <v>12.140820125302055</v>
      </c>
      <c r="D92">
        <f t="shared" si="3"/>
        <v>11.446338694416756</v>
      </c>
      <c r="E92">
        <f t="shared" si="4"/>
        <v>11.446338694416756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X92">
        <f>P92 - sorted!T$158</f>
        <v>2.369674796747967</v>
      </c>
      <c r="Y92">
        <f>Q92 - sorted!U$158</f>
        <v>3.0534146341463417</v>
      </c>
      <c r="Z92">
        <f>R92 - sorted!V$158</f>
        <v>2.4541463414634146</v>
      </c>
      <c r="AA92">
        <f>S92 - sorted!W$158</f>
        <v>2.5314634146341466</v>
      </c>
      <c r="AB92">
        <f>T92 - sorted!X$158</f>
        <v>2.5314634146341466</v>
      </c>
    </row>
    <row r="93" spans="1:28" x14ac:dyDescent="0.3">
      <c r="A93">
        <f t="shared" si="3"/>
        <v>8.4123805223761217</v>
      </c>
      <c r="B93">
        <f t="shared" si="3"/>
        <v>16.735879198204714</v>
      </c>
      <c r="C93">
        <f t="shared" si="3"/>
        <v>4.238610501541296</v>
      </c>
      <c r="D93">
        <f t="shared" si="3"/>
        <v>11.407085663384649</v>
      </c>
      <c r="E93">
        <f t="shared" si="4"/>
        <v>11.407085663384649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X93">
        <f>P93 - sorted!T$158</f>
        <v>1.7704065040650405</v>
      </c>
      <c r="Y93">
        <f>Q93 - sorted!U$158</f>
        <v>4.6990243902439026</v>
      </c>
      <c r="Z93">
        <f>R93 - sorted!V$158</f>
        <v>0.71341463414634165</v>
      </c>
      <c r="AA93">
        <f>S93 - sorted!W$158</f>
        <v>2.5219512195121956</v>
      </c>
      <c r="AB93">
        <f>T93 - sorted!X$158</f>
        <v>2.5219512195121956</v>
      </c>
    </row>
    <row r="94" spans="1:28" x14ac:dyDescent="0.3">
      <c r="A94">
        <f t="shared" si="3"/>
        <v>10.651140014278571</v>
      </c>
      <c r="B94">
        <f t="shared" si="3"/>
        <v>10.880731649213564</v>
      </c>
      <c r="C94">
        <f t="shared" si="3"/>
        <v>6.660832805998905</v>
      </c>
      <c r="D94">
        <f t="shared" si="3"/>
        <v>11.254434987148672</v>
      </c>
      <c r="E94">
        <f t="shared" si="4"/>
        <v>11.254434987148672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X94">
        <f>P94 - sorted!T$158</f>
        <v>2.3051219512195122</v>
      </c>
      <c r="Y94">
        <f>Q94 - sorted!U$158</f>
        <v>2.9505691056910575</v>
      </c>
      <c r="Z94">
        <f>R94 - sorted!V$158</f>
        <v>1.2469918699186993</v>
      </c>
      <c r="AA94">
        <f>S94 - sorted!W$158</f>
        <v>2.4849593495934963</v>
      </c>
      <c r="AB94">
        <f>T94 - sorted!X$158</f>
        <v>2.4849593495934963</v>
      </c>
    </row>
    <row r="95" spans="1:28" x14ac:dyDescent="0.3">
      <c r="A95">
        <f t="shared" si="3"/>
        <v>11.399322067372925</v>
      </c>
      <c r="B95">
        <f t="shared" si="3"/>
        <v>12.053340246512217</v>
      </c>
      <c r="C95">
        <f t="shared" si="3"/>
        <v>5.6204176488655815</v>
      </c>
      <c r="D95">
        <f t="shared" si="3"/>
        <v>11.250073539256215</v>
      </c>
      <c r="E95">
        <f t="shared" si="4"/>
        <v>11.250073539256215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X95">
        <f>P95 - sorted!T$158</f>
        <v>2.4838211382113817</v>
      </c>
      <c r="Y95">
        <f>Q95 - sorted!U$158</f>
        <v>3.3007317073170732</v>
      </c>
      <c r="Z95">
        <f>R95 - sorted!V$158</f>
        <v>1.0178048780487805</v>
      </c>
      <c r="AA95">
        <f>S95 - sorted!W$158</f>
        <v>2.4839024390243907</v>
      </c>
      <c r="AB95">
        <f>T95 - sorted!X$158</f>
        <v>2.4839024390243907</v>
      </c>
    </row>
    <row r="96" spans="1:28" x14ac:dyDescent="0.3">
      <c r="A96">
        <f t="shared" si="3"/>
        <v>12.409606113589508</v>
      </c>
      <c r="B96">
        <f t="shared" si="3"/>
        <v>12.282444062306695</v>
      </c>
      <c r="C96">
        <f t="shared" si="3"/>
        <v>11.666746599463902</v>
      </c>
      <c r="D96">
        <f t="shared" si="3"/>
        <v>10.988386665708825</v>
      </c>
      <c r="E96">
        <f t="shared" si="4"/>
        <v>10.988386665708825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X96">
        <f>P96 - sorted!T$158</f>
        <v>2.7251219512195117</v>
      </c>
      <c r="Y96">
        <f>Q96 - sorted!U$158</f>
        <v>3.3691463414634146</v>
      </c>
      <c r="Z96">
        <f>R96 - sorted!V$158</f>
        <v>2.3497154471544714</v>
      </c>
      <c r="AA96">
        <f>S96 - sorted!W$158</f>
        <v>2.4204878048780492</v>
      </c>
      <c r="AB96">
        <f>T96 - sorted!X$158</f>
        <v>2.4204878048780492</v>
      </c>
    </row>
    <row r="97" spans="1:28" x14ac:dyDescent="0.3">
      <c r="A97">
        <f t="shared" si="3"/>
        <v>12.914748136697799</v>
      </c>
      <c r="B97">
        <f t="shared" si="3"/>
        <v>17.287198541025649</v>
      </c>
      <c r="C97">
        <f t="shared" si="3"/>
        <v>7.104471425875436E-2</v>
      </c>
      <c r="D97">
        <f t="shared" si="3"/>
        <v>10.926990899222705</v>
      </c>
      <c r="E97">
        <f t="shared" si="4"/>
        <v>10.926990899222705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X97">
        <f>P97 - sorted!T$158</f>
        <v>2.8457723577235763</v>
      </c>
      <c r="Y97">
        <f>Q97 - sorted!U$158</f>
        <v>4.8636585365853655</v>
      </c>
      <c r="Z97">
        <f>R97 - sorted!V$158</f>
        <v>-0.20463414634146315</v>
      </c>
      <c r="AA97">
        <f>S97 - sorted!W$158</f>
        <v>2.4056097560975607</v>
      </c>
      <c r="AB97">
        <f>T97 - sorted!X$158</f>
        <v>2.4056097560975607</v>
      </c>
    </row>
    <row r="98" spans="1:28" x14ac:dyDescent="0.3">
      <c r="A98">
        <f t="shared" si="3"/>
        <v>13.49035134497012</v>
      </c>
      <c r="B98">
        <f t="shared" si="3"/>
        <v>9.07703256467593</v>
      </c>
      <c r="C98">
        <f t="shared" si="3"/>
        <v>13.279039474219818</v>
      </c>
      <c r="D98">
        <f t="shared" si="3"/>
        <v>10.891763820091327</v>
      </c>
      <c r="E98">
        <f t="shared" si="4"/>
        <v>10.891763820091327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X98">
        <f>P98 - sorted!T$158</f>
        <v>2.9832520325203249</v>
      </c>
      <c r="Y98">
        <f>Q98 - sorted!U$158</f>
        <v>2.4119512195121957</v>
      </c>
      <c r="Z98">
        <f>R98 - sorted!V$158</f>
        <v>2.704878048780488</v>
      </c>
      <c r="AA98">
        <f>S98 - sorted!W$158</f>
        <v>2.3970731707317077</v>
      </c>
      <c r="AB98">
        <f>T98 - sorted!X$158</f>
        <v>2.3970731707317077</v>
      </c>
    </row>
    <row r="99" spans="1:28" x14ac:dyDescent="0.3">
      <c r="A99">
        <f t="shared" si="3"/>
        <v>11.565093068217761</v>
      </c>
      <c r="B99">
        <f t="shared" si="3"/>
        <v>7.5523963573686439</v>
      </c>
      <c r="C99">
        <f t="shared" si="3"/>
        <v>15.565443127444695</v>
      </c>
      <c r="D99">
        <f t="shared" si="3"/>
        <v>10.170782933869097</v>
      </c>
      <c r="E99">
        <f t="shared" si="4"/>
        <v>10.170782933869097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X99">
        <f>P99 - sorted!T$158</f>
        <v>2.5234146341463406</v>
      </c>
      <c r="Y99">
        <f>Q99 - sorted!U$158</f>
        <v>1.956666666666667</v>
      </c>
      <c r="Z99">
        <f>R99 - sorted!V$158</f>
        <v>3.2085365853658532</v>
      </c>
      <c r="AA99">
        <f>S99 - sorted!W$158</f>
        <v>2.222357723577236</v>
      </c>
      <c r="AB99">
        <f>T99 - sorted!X$158</f>
        <v>2.222357723577236</v>
      </c>
    </row>
    <row r="100" spans="1:28" x14ac:dyDescent="0.3">
      <c r="A100">
        <f t="shared" si="3"/>
        <v>10.567573729458429</v>
      </c>
      <c r="B100">
        <f t="shared" si="3"/>
        <v>8.52857191474369</v>
      </c>
      <c r="C100">
        <f t="shared" si="3"/>
        <v>14.092290555717963</v>
      </c>
      <c r="D100">
        <f t="shared" si="3"/>
        <v>10.099657783622881</v>
      </c>
      <c r="E100">
        <f t="shared" si="4"/>
        <v>10.099657783622881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X100">
        <f>P100 - sorted!T$158</f>
        <v>2.2851626016260158</v>
      </c>
      <c r="Y100">
        <f>Q100 - sorted!U$158</f>
        <v>2.248170731707317</v>
      </c>
      <c r="Z100">
        <f>R100 - sorted!V$158</f>
        <v>2.8840243902439022</v>
      </c>
      <c r="AA100">
        <f>S100 - sorted!W$158</f>
        <v>2.2051219512195122</v>
      </c>
      <c r="AB100">
        <f>T100 - sorted!X$158</f>
        <v>2.2051219512195122</v>
      </c>
    </row>
    <row r="101" spans="1:28" x14ac:dyDescent="0.3">
      <c r="A101">
        <f t="shared" si="3"/>
        <v>5.3856130901126882</v>
      </c>
      <c r="B101">
        <f t="shared" si="3"/>
        <v>8.3901295019908808</v>
      </c>
      <c r="C101">
        <f t="shared" si="3"/>
        <v>13.04763106573362</v>
      </c>
      <c r="D101">
        <f t="shared" si="3"/>
        <v>9.8369644221003103</v>
      </c>
      <c r="E101">
        <f t="shared" si="4"/>
        <v>9.8369644221003103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X101">
        <f>P101 - sorted!T$158</f>
        <v>1.0474796747967476</v>
      </c>
      <c r="Y101">
        <f>Q101 - sorted!U$158</f>
        <v>2.2068292682926836</v>
      </c>
      <c r="Z101">
        <f>R101 - sorted!V$158</f>
        <v>2.6539024390243906</v>
      </c>
      <c r="AA101">
        <f>S101 - sorted!W$158</f>
        <v>2.1414634146341469</v>
      </c>
      <c r="AB101">
        <f>T101 - sorted!X$158</f>
        <v>2.1414634146341469</v>
      </c>
    </row>
    <row r="102" spans="1:28" x14ac:dyDescent="0.3">
      <c r="A102">
        <f t="shared" si="3"/>
        <v>17.09850865288649</v>
      </c>
      <c r="B102">
        <f t="shared" si="3"/>
        <v>18.969743498375475</v>
      </c>
      <c r="C102">
        <f t="shared" si="3"/>
        <v>-1.8754432384624771</v>
      </c>
      <c r="D102">
        <f t="shared" si="3"/>
        <v>9.5642061808259129</v>
      </c>
      <c r="E102">
        <f t="shared" si="4"/>
        <v>9.5642061808259129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X102">
        <f>P102 - sorted!T$158</f>
        <v>3.8450406504065038</v>
      </c>
      <c r="Y102">
        <f>Q102 - sorted!U$158</f>
        <v>5.366097560975609</v>
      </c>
      <c r="Z102">
        <f>R102 - sorted!V$158</f>
        <v>-0.63341463414634158</v>
      </c>
      <c r="AA102">
        <f>S102 - sorted!W$158</f>
        <v>2.075365853658536</v>
      </c>
      <c r="AB102">
        <f>T102 - sorted!X$158</f>
        <v>2.075365853658536</v>
      </c>
    </row>
    <row r="103" spans="1:28" x14ac:dyDescent="0.3">
      <c r="A103">
        <f t="shared" si="3"/>
        <v>11.58653777674594</v>
      </c>
      <c r="B103">
        <f t="shared" si="3"/>
        <v>5.3512028330687542</v>
      </c>
      <c r="C103">
        <f t="shared" si="3"/>
        <v>14.025672983577993</v>
      </c>
      <c r="D103">
        <f t="shared" si="3"/>
        <v>9.3347269224843608</v>
      </c>
      <c r="E103">
        <f t="shared" si="4"/>
        <v>9.3347269224843608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X103">
        <f>P103 - sorted!T$158</f>
        <v>2.5285365853658526</v>
      </c>
      <c r="Y103">
        <f>Q103 - sorted!U$158</f>
        <v>1.2993495934959356</v>
      </c>
      <c r="Z103">
        <f>R103 - sorted!V$158</f>
        <v>2.8693495934959339</v>
      </c>
      <c r="AA103">
        <f>S103 - sorted!W$158</f>
        <v>2.0197560975609763</v>
      </c>
      <c r="AB103">
        <f>T103 - sorted!X$158</f>
        <v>2.0197560975609763</v>
      </c>
    </row>
    <row r="104" spans="1:28" x14ac:dyDescent="0.3">
      <c r="A104">
        <f t="shared" si="3"/>
        <v>9.6422175368574248</v>
      </c>
      <c r="B104">
        <f t="shared" si="3"/>
        <v>6.9387302839274616</v>
      </c>
      <c r="C104">
        <f t="shared" si="3"/>
        <v>12.620245201256715</v>
      </c>
      <c r="D104">
        <f t="shared" si="3"/>
        <v>9.2548788764532315</v>
      </c>
      <c r="E104">
        <f t="shared" si="4"/>
        <v>9.2548788764532315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X104">
        <f>P104 - sorted!T$158</f>
        <v>2.064146341463414</v>
      </c>
      <c r="Y104">
        <f>Q104 - sorted!U$158</f>
        <v>1.7734146341463415</v>
      </c>
      <c r="Z104">
        <f>R104 - sorted!V$158</f>
        <v>2.5597560975609754</v>
      </c>
      <c r="AA104">
        <f>S104 - sorted!W$158</f>
        <v>2.0004065040650407</v>
      </c>
      <c r="AB104">
        <f>T104 - sorted!X$158</f>
        <v>2.0004065040650407</v>
      </c>
    </row>
    <row r="105" spans="1:28" x14ac:dyDescent="0.3">
      <c r="A105">
        <f t="shared" si="3"/>
        <v>12.482790436344416</v>
      </c>
      <c r="B105">
        <f t="shared" si="3"/>
        <v>8.7111198749221792</v>
      </c>
      <c r="C105">
        <f t="shared" si="3"/>
        <v>10.392524063102499</v>
      </c>
      <c r="D105">
        <f t="shared" si="3"/>
        <v>9.1616109907530081</v>
      </c>
      <c r="E105">
        <f t="shared" si="4"/>
        <v>9.1616109907530081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X105">
        <f>P105 - sorted!T$158</f>
        <v>2.7426016260162598</v>
      </c>
      <c r="Y105">
        <f>Q105 - sorted!U$158</f>
        <v>2.3026829268292683</v>
      </c>
      <c r="Z105">
        <f>R105 - sorted!V$158</f>
        <v>2.0690243902439023</v>
      </c>
      <c r="AA105">
        <f>S105 - sorted!W$158</f>
        <v>1.9778048780487807</v>
      </c>
      <c r="AB105">
        <f>T105 - sorted!X$158</f>
        <v>1.9778048780487807</v>
      </c>
    </row>
    <row r="106" spans="1:28" x14ac:dyDescent="0.3">
      <c r="A106">
        <f t="shared" si="3"/>
        <v>8.5485374019201323</v>
      </c>
      <c r="B106">
        <f t="shared" si="3"/>
        <v>9.4010177587287274</v>
      </c>
      <c r="C106">
        <f t="shared" si="3"/>
        <v>5.549186671452766</v>
      </c>
      <c r="D106">
        <f t="shared" si="3"/>
        <v>9.1351068074065438</v>
      </c>
      <c r="E106">
        <f t="shared" si="4"/>
        <v>9.1351068074065438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X106">
        <f>P106 - sorted!T$158</f>
        <v>1.8029268292682925</v>
      </c>
      <c r="Y106">
        <f>Q106 - sorted!U$158</f>
        <v>2.5086991869918704</v>
      </c>
      <c r="Z106">
        <f>R106 - sorted!V$158</f>
        <v>1.0021138211382117</v>
      </c>
      <c r="AA106">
        <f>S106 - sorted!W$158</f>
        <v>1.9713821138211387</v>
      </c>
      <c r="AB106">
        <f>T106 - sorted!X$158</f>
        <v>1.9713821138211387</v>
      </c>
    </row>
    <row r="107" spans="1:28" x14ac:dyDescent="0.3">
      <c r="A107">
        <f t="shared" si="3"/>
        <v>5.4295236837656358</v>
      </c>
      <c r="B107">
        <f t="shared" si="3"/>
        <v>9.4982133169445682</v>
      </c>
      <c r="C107">
        <f t="shared" si="3"/>
        <v>10.556023145972336</v>
      </c>
      <c r="D107">
        <f t="shared" si="3"/>
        <v>9.0552587613754181</v>
      </c>
      <c r="E107">
        <f t="shared" si="4"/>
        <v>9.0552587613754181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X107">
        <f>P107 - sorted!T$158</f>
        <v>1.0579674796747971</v>
      </c>
      <c r="Y107">
        <f>Q107 - sorted!U$158</f>
        <v>2.5377235772357736</v>
      </c>
      <c r="Z107">
        <f>R107 - sorted!V$158</f>
        <v>2.1050406504065049</v>
      </c>
      <c r="AA107">
        <f>S107 - sorted!W$158</f>
        <v>1.9520325203252042</v>
      </c>
      <c r="AB107">
        <f>T107 - sorted!X$158</f>
        <v>1.9520325203252042</v>
      </c>
    </row>
    <row r="108" spans="1:28" x14ac:dyDescent="0.3">
      <c r="A108">
        <f t="shared" si="3"/>
        <v>12.9232579416693</v>
      </c>
      <c r="B108">
        <f t="shared" si="3"/>
        <v>6.4851510122535441</v>
      </c>
      <c r="C108">
        <f t="shared" si="3"/>
        <v>12.444566728466553</v>
      </c>
      <c r="D108">
        <f t="shared" si="3"/>
        <v>9.0552587613754145</v>
      </c>
      <c r="E108">
        <f t="shared" si="4"/>
        <v>9.0552587613754145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X108">
        <f>P108 - sorted!T$158</f>
        <v>2.8478048780487795</v>
      </c>
      <c r="Y108">
        <f>Q108 - sorted!U$158</f>
        <v>1.6379674796747965</v>
      </c>
      <c r="Z108">
        <f>R108 - sorted!V$158</f>
        <v>2.5210569105691052</v>
      </c>
      <c r="AA108">
        <f>S108 - sorted!W$158</f>
        <v>1.9520325203252029</v>
      </c>
      <c r="AB108">
        <f>T108 - sorted!X$158</f>
        <v>1.9520325203252029</v>
      </c>
    </row>
    <row r="109" spans="1:28" x14ac:dyDescent="0.3">
      <c r="A109">
        <f t="shared" si="3"/>
        <v>10.106852888301372</v>
      </c>
      <c r="B109">
        <f t="shared" si="3"/>
        <v>6.5080205553631538</v>
      </c>
      <c r="C109">
        <f t="shared" si="3"/>
        <v>10.029356800023679</v>
      </c>
      <c r="D109">
        <f t="shared" si="3"/>
        <v>8.917369908775445</v>
      </c>
      <c r="E109">
        <f t="shared" si="4"/>
        <v>8.917369908775445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X109">
        <f>P109 - sorted!T$158</f>
        <v>2.1751219512195115</v>
      </c>
      <c r="Y109">
        <f>Q109 - sorted!U$158</f>
        <v>1.6447967479674797</v>
      </c>
      <c r="Z109">
        <f>R109 - sorted!V$158</f>
        <v>1.989024390243902</v>
      </c>
      <c r="AA109">
        <f>S109 - sorted!W$158</f>
        <v>1.9186178861788616</v>
      </c>
      <c r="AB109">
        <f>T109 - sorted!X$158</f>
        <v>1.9186178861788616</v>
      </c>
    </row>
    <row r="110" spans="1:28" x14ac:dyDescent="0.3">
      <c r="A110">
        <f t="shared" si="3"/>
        <v>15.391441775603417</v>
      </c>
      <c r="B110">
        <f t="shared" si="3"/>
        <v>6.4313803602994044</v>
      </c>
      <c r="C110">
        <f t="shared" si="3"/>
        <v>14.41412170755204</v>
      </c>
      <c r="D110">
        <f t="shared" si="3"/>
        <v>8.4971611791368478</v>
      </c>
      <c r="E110">
        <f t="shared" si="4"/>
        <v>8.4971611791368478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X110">
        <f>P110 - sorted!T$158</f>
        <v>3.4373170731707314</v>
      </c>
      <c r="Y110">
        <f>Q110 - sorted!U$158</f>
        <v>1.6219105691056912</v>
      </c>
      <c r="Z110">
        <f>R110 - sorted!V$158</f>
        <v>2.954918699186992</v>
      </c>
      <c r="AA110">
        <f>S110 - sorted!W$158</f>
        <v>1.816788617886179</v>
      </c>
      <c r="AB110">
        <f>T110 - sorted!X$158</f>
        <v>1.816788617886179</v>
      </c>
    </row>
    <row r="111" spans="1:28" x14ac:dyDescent="0.3">
      <c r="A111">
        <f t="shared" si="3"/>
        <v>2.7965900255832619</v>
      </c>
      <c r="B111">
        <f t="shared" si="3"/>
        <v>7.6838962302488989</v>
      </c>
      <c r="C111">
        <f t="shared" si="3"/>
        <v>9.7654700184166128</v>
      </c>
      <c r="D111">
        <f t="shared" si="3"/>
        <v>8.456398416141969</v>
      </c>
      <c r="E111">
        <f t="shared" si="4"/>
        <v>8.456398416141969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X111">
        <f>P111 - sorted!T$158</f>
        <v>0.42910569105690999</v>
      </c>
      <c r="Y111">
        <f>Q111 - sorted!U$158</f>
        <v>1.9959349593495943</v>
      </c>
      <c r="Z111">
        <f>R111 - sorted!V$158</f>
        <v>1.9308943089430899</v>
      </c>
      <c r="AA111">
        <f>S111 - sorted!W$158</f>
        <v>1.8069105691056917</v>
      </c>
      <c r="AB111">
        <f>T111 - sorted!X$158</f>
        <v>1.8069105691056917</v>
      </c>
    </row>
    <row r="112" spans="1:28" x14ac:dyDescent="0.3">
      <c r="A112">
        <f t="shared" si="3"/>
        <v>10.562978434773818</v>
      </c>
      <c r="B112">
        <f t="shared" si="3"/>
        <v>12.72227438246829</v>
      </c>
      <c r="C112">
        <f t="shared" si="3"/>
        <v>1</v>
      </c>
      <c r="D112">
        <f t="shared" si="3"/>
        <v>7.7958068084306715</v>
      </c>
      <c r="E112">
        <f t="shared" si="4"/>
        <v>7.7958068084306715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X112">
        <f>P112 - sorted!T$158</f>
        <v>2.2840650406504057</v>
      </c>
      <c r="Y112">
        <f>Q112 - sorted!U$158</f>
        <v>3.5004878048780492</v>
      </c>
      <c r="Z112">
        <f>R112 - sorted!V$158</f>
        <v>0</v>
      </c>
      <c r="AA112">
        <f>S112 - sorted!W$158</f>
        <v>1.6468292682926833</v>
      </c>
      <c r="AB112">
        <f>T112 - sorted!X$158</f>
        <v>1.6468292682926833</v>
      </c>
    </row>
    <row r="113" spans="1:28" x14ac:dyDescent="0.3">
      <c r="A113">
        <f t="shared" si="3"/>
        <v>12.229028052094261</v>
      </c>
      <c r="B113">
        <f t="shared" si="3"/>
        <v>9.5764870508018607</v>
      </c>
      <c r="C113">
        <f t="shared" si="3"/>
        <v>10.523729309062379</v>
      </c>
      <c r="D113">
        <f t="shared" si="3"/>
        <v>7.706732622627043</v>
      </c>
      <c r="E113">
        <f t="shared" si="4"/>
        <v>7.706732622627043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X113">
        <f>P113 - sorted!T$158</f>
        <v>2.6819918699186989</v>
      </c>
      <c r="Y113">
        <f>Q113 - sorted!U$158</f>
        <v>2.5610975609756106</v>
      </c>
      <c r="Z113">
        <f>R113 - sorted!V$158</f>
        <v>2.0979268292682933</v>
      </c>
      <c r="AA113">
        <f>S113 - sorted!W$158</f>
        <v>1.6252439024390251</v>
      </c>
      <c r="AB113">
        <f>T113 - sorted!X$158</f>
        <v>1.6252439024390251</v>
      </c>
    </row>
    <row r="114" spans="1:28" x14ac:dyDescent="0.3">
      <c r="A114">
        <f t="shared" si="3"/>
        <v>6.2726751603419393</v>
      </c>
      <c r="B114">
        <f t="shared" si="3"/>
        <v>5.9705862922873374</v>
      </c>
      <c r="C114">
        <f t="shared" si="3"/>
        <v>10.433122029503586</v>
      </c>
      <c r="D114">
        <f t="shared" si="3"/>
        <v>7.5062737675699056</v>
      </c>
      <c r="E114">
        <f t="shared" si="4"/>
        <v>7.5062737675699056</v>
      </c>
      <c r="F114" t="str">
        <v>Duncan Robinson</v>
      </c>
      <c r="G114">
        <v>-0.38471544715447153</v>
      </c>
      <c r="H114">
        <v>0.50552845528455281</v>
      </c>
      <c r="I114">
        <v>1.7764227642276422</v>
      </c>
      <c r="J114">
        <v>-0.14308943089430892</v>
      </c>
      <c r="K114">
        <v>-0.67804878048780481</v>
      </c>
      <c r="L114">
        <v>-0.55934959349593494</v>
      </c>
      <c r="M114">
        <v>-0.87268292682926829</v>
      </c>
      <c r="N114">
        <v>-0.58536585365853655</v>
      </c>
      <c r="O114">
        <v>0.62552845528455281</v>
      </c>
      <c r="P114">
        <v>-0.82130081300813007</v>
      </c>
      <c r="Q114">
        <v>-0.94130081300812996</v>
      </c>
      <c r="R114">
        <v>0.24357723577235779</v>
      </c>
      <c r="S114">
        <v>-0.31577235772357715</v>
      </c>
      <c r="T114">
        <v>-0.31577235772357715</v>
      </c>
      <c r="U114" t="str">
        <v>_______</v>
      </c>
      <c r="V114">
        <v>6.6189578137754945E-2</v>
      </c>
      <c r="W114" t="str">
        <v xml:space="preserve"> SG, SF</v>
      </c>
      <c r="X114">
        <f>P114 - sorted!T$158</f>
        <v>1.2593495934959344</v>
      </c>
      <c r="Y114">
        <f>Q114 - sorted!U$158</f>
        <v>1.4843089430894312</v>
      </c>
      <c r="Z114">
        <f>R114 - sorted!V$158</f>
        <v>2.0779674796747969</v>
      </c>
      <c r="AA114">
        <f>S114 - sorted!W$158</f>
        <v>1.5766666666666669</v>
      </c>
      <c r="AB114">
        <f>T114 - sorted!X$158</f>
        <v>1.5766666666666669</v>
      </c>
    </row>
    <row r="115" spans="1:28" x14ac:dyDescent="0.3">
      <c r="A115">
        <f t="shared" si="3"/>
        <v>13.857974919738957</v>
      </c>
      <c r="B115">
        <f t="shared" si="3"/>
        <v>8.0555263057800452</v>
      </c>
      <c r="C115">
        <f t="shared" si="3"/>
        <v>6.3474903198668722</v>
      </c>
      <c r="D115">
        <f t="shared" si="3"/>
        <v>6.9714931567563925</v>
      </c>
      <c r="E115">
        <f t="shared" si="4"/>
        <v>6.9714931567563925</v>
      </c>
      <c r="F115" t="str">
        <v>Mason Plumlee</v>
      </c>
      <c r="G115">
        <v>2.0235772357723576</v>
      </c>
      <c r="H115">
        <v>-1.4357723577235773</v>
      </c>
      <c r="I115">
        <v>-1.8707317073170733</v>
      </c>
      <c r="J115">
        <v>-0.70943089430894313</v>
      </c>
      <c r="K115">
        <v>1.4076422764227643</v>
      </c>
      <c r="L115">
        <v>0.21105691056910569</v>
      </c>
      <c r="M115">
        <v>-0.51235772357723586</v>
      </c>
      <c r="N115">
        <v>0.56731707317073166</v>
      </c>
      <c r="O115">
        <v>-0.12666666666666659</v>
      </c>
      <c r="P115">
        <v>0.99040650406504072</v>
      </c>
      <c r="Q115">
        <v>-0.31869918699187028</v>
      </c>
      <c r="R115">
        <v>-0.65642276422764256</v>
      </c>
      <c r="S115">
        <v>-0.44536585365853687</v>
      </c>
      <c r="T115">
        <v>-0.44536585365853687</v>
      </c>
      <c r="U115" t="str">
        <v>_______</v>
      </c>
      <c r="V115">
        <v>-1.949515456178522</v>
      </c>
      <c r="W115" t="str">
        <v xml:space="preserve"> C</v>
      </c>
      <c r="X115">
        <f>P115 - sorted!T$158</f>
        <v>3.071056910569105</v>
      </c>
      <c r="Y115">
        <f>Q115 - sorted!U$158</f>
        <v>2.1069105691056906</v>
      </c>
      <c r="Z115">
        <f>R115 - sorted!V$158</f>
        <v>1.1779674796747963</v>
      </c>
      <c r="AA115">
        <f>S115 - sorted!W$158</f>
        <v>1.447073170731707</v>
      </c>
      <c r="AB115">
        <f>T115 - sorted!X$158</f>
        <v>1.447073170731707</v>
      </c>
    </row>
    <row r="116" spans="1:28" x14ac:dyDescent="0.3">
      <c r="A116">
        <f t="shared" si="3"/>
        <v>6.7388422766807565</v>
      </c>
      <c r="B116">
        <f t="shared" si="3"/>
        <v>4.9460852122699581</v>
      </c>
      <c r="C116">
        <f t="shared" si="3"/>
        <v>9.3943676982684856</v>
      </c>
      <c r="D116">
        <f t="shared" si="3"/>
        <v>6.8465208998379277</v>
      </c>
      <c r="E116">
        <f t="shared" si="4"/>
        <v>6.8465208998379277</v>
      </c>
      <c r="F116" t="str">
        <v>Tim Hardaway Jr.</v>
      </c>
      <c r="G116">
        <v>-0.42577235772357724</v>
      </c>
      <c r="H116">
        <v>0.2343089430894309</v>
      </c>
      <c r="I116">
        <v>1.5641056910569104</v>
      </c>
      <c r="J116">
        <v>0.60081300813008132</v>
      </c>
      <c r="K116">
        <v>-0.64174796747967477</v>
      </c>
      <c r="L116">
        <v>-0.49040650406504066</v>
      </c>
      <c r="M116">
        <v>-1.3037804878048782</v>
      </c>
      <c r="N116">
        <v>-0.78475609756097575</v>
      </c>
      <c r="O116">
        <v>0.77158536585365856</v>
      </c>
      <c r="P116">
        <v>-0.70995934959349605</v>
      </c>
      <c r="Q116">
        <v>-1.2472357723577241</v>
      </c>
      <c r="R116">
        <v>1.4756097560975068E-2</v>
      </c>
      <c r="S116">
        <v>-0.47565040650406554</v>
      </c>
      <c r="T116">
        <v>-0.47565040650406554</v>
      </c>
      <c r="U116" t="str">
        <v>_______</v>
      </c>
      <c r="V116">
        <v>0.11543530187775419</v>
      </c>
      <c r="W116" t="str">
        <v xml:space="preserve"> SG, SF</v>
      </c>
      <c r="X116">
        <f>P116 - sorted!T$158</f>
        <v>1.3706910569105686</v>
      </c>
      <c r="Y116">
        <f>Q116 - sorted!U$158</f>
        <v>1.178373983739837</v>
      </c>
      <c r="Z116">
        <f>R116 - sorted!V$158</f>
        <v>1.8491463414634139</v>
      </c>
      <c r="AA116">
        <f>S116 - sorted!W$158</f>
        <v>1.4167886178861786</v>
      </c>
      <c r="AB116">
        <f>T116 - sorted!X$158</f>
        <v>1.4167886178861786</v>
      </c>
    </row>
    <row r="117" spans="1:28" x14ac:dyDescent="0.3">
      <c r="A117">
        <f t="shared" si="3"/>
        <v>7.0269842730157759</v>
      </c>
      <c r="B117">
        <f t="shared" si="3"/>
        <v>3.9814805546825114</v>
      </c>
      <c r="C117">
        <f t="shared" si="3"/>
        <v>7.2893631403721031</v>
      </c>
      <c r="D117">
        <f t="shared" si="3"/>
        <v>6.8158230165948694</v>
      </c>
      <c r="E117">
        <f t="shared" si="4"/>
        <v>6.8158230165948694</v>
      </c>
      <c r="F117" t="str">
        <v>Al Horford</v>
      </c>
      <c r="G117">
        <v>5.3658536585365867E-3</v>
      </c>
      <c r="H117">
        <v>0.15804878048780488</v>
      </c>
      <c r="I117">
        <v>-0.58813008130081301</v>
      </c>
      <c r="J117">
        <v>-0.67170731707317077</v>
      </c>
      <c r="K117">
        <v>-2.5853658536585361E-2</v>
      </c>
      <c r="L117">
        <v>-3.4146341463414637E-2</v>
      </c>
      <c r="M117">
        <v>-0.64439024390243915</v>
      </c>
      <c r="N117">
        <v>0.26552845528455282</v>
      </c>
      <c r="O117">
        <v>1.0521951219512196</v>
      </c>
      <c r="P117">
        <v>-0.6411382113821138</v>
      </c>
      <c r="Q117">
        <v>-1.5352845528455288</v>
      </c>
      <c r="R117">
        <v>-0.44894308943089445</v>
      </c>
      <c r="S117">
        <v>-0.48308943089430922</v>
      </c>
      <c r="T117">
        <v>-0.48308943089430922</v>
      </c>
      <c r="U117" t="str">
        <v>_______</v>
      </c>
      <c r="V117">
        <v>-2.1993466302688534</v>
      </c>
      <c r="W117" t="str">
        <v xml:space="preserve"> C, PF</v>
      </c>
      <c r="X117">
        <f>P117 - sorted!T$158</f>
        <v>1.4395121951219507</v>
      </c>
      <c r="Y117">
        <f>Q117 - sorted!U$158</f>
        <v>0.89032520325203235</v>
      </c>
      <c r="Z117">
        <f>R117 - sorted!V$158</f>
        <v>1.3854471544715445</v>
      </c>
      <c r="AA117">
        <f>S117 - sorted!W$158</f>
        <v>1.4093495934959348</v>
      </c>
      <c r="AB117">
        <f>T117 - sorted!X$158</f>
        <v>1.4093495934959348</v>
      </c>
    </row>
    <row r="118" spans="1:28" x14ac:dyDescent="0.3">
      <c r="A118">
        <f t="shared" si="3"/>
        <v>21.755073933291769</v>
      </c>
      <c r="B118">
        <f t="shared" si="3"/>
        <v>12.382226056945651</v>
      </c>
      <c r="C118">
        <f t="shared" si="3"/>
        <v>-2.0437402628160721</v>
      </c>
      <c r="D118">
        <f t="shared" si="3"/>
        <v>6.7769054815544942</v>
      </c>
      <c r="E118">
        <f t="shared" si="4"/>
        <v>6.7769054815544942</v>
      </c>
      <c r="F118" t="str">
        <v>Ben Simmons</v>
      </c>
      <c r="G118">
        <v>1.8349593495934959</v>
      </c>
      <c r="H118">
        <v>-3.3691056910569106</v>
      </c>
      <c r="I118">
        <v>-1.7669918699186991</v>
      </c>
      <c r="J118">
        <v>-7.7560975609756083E-2</v>
      </c>
      <c r="K118">
        <v>0.70032520325203262</v>
      </c>
      <c r="L118">
        <v>2.0123577235772361</v>
      </c>
      <c r="M118">
        <v>1.6473170731707318</v>
      </c>
      <c r="N118">
        <v>-7.9674796747967458E-3</v>
      </c>
      <c r="O118">
        <v>-1.4658536585365853</v>
      </c>
      <c r="P118">
        <v>2.8765853658536593</v>
      </c>
      <c r="Q118">
        <v>0.97333333333333438</v>
      </c>
      <c r="R118">
        <v>-2.5048780487804869</v>
      </c>
      <c r="S118">
        <v>-0.49252032520325095</v>
      </c>
      <c r="T118">
        <v>-0.49252032520325095</v>
      </c>
      <c r="U118" t="str">
        <v>_______</v>
      </c>
      <c r="V118">
        <v>-2.2618044237914265</v>
      </c>
      <c r="W118" t="str">
        <v xml:space="preserve"> PG</v>
      </c>
      <c r="X118">
        <f>P118 - sorted!T$158</f>
        <v>4.9572357723577234</v>
      </c>
      <c r="Y118">
        <f>Q118 - sorted!U$158</f>
        <v>3.3989430894308956</v>
      </c>
      <c r="Z118">
        <f>R118 - sorted!V$158</f>
        <v>-0.67048780487804804</v>
      </c>
      <c r="AA118">
        <f>S118 - sorted!W$158</f>
        <v>1.3999186991869932</v>
      </c>
      <c r="AB118">
        <f>T118 - sorted!X$158</f>
        <v>1.3999186991869932</v>
      </c>
    </row>
    <row r="119" spans="1:28" x14ac:dyDescent="0.3">
      <c r="A119">
        <f t="shared" si="3"/>
        <v>9.7119979376237318</v>
      </c>
      <c r="B119">
        <f t="shared" si="3"/>
        <v>4.4867885548186415</v>
      </c>
      <c r="C119">
        <f t="shared" si="3"/>
        <v>11.870290040102081</v>
      </c>
      <c r="D119">
        <f t="shared" si="3"/>
        <v>6.7379879465141084</v>
      </c>
      <c r="E119">
        <f t="shared" si="4"/>
        <v>6.7379879465141084</v>
      </c>
      <c r="F119" t="str">
        <v>Mo Bamba</v>
      </c>
      <c r="G119">
        <v>0.27886178861788619</v>
      </c>
      <c r="H119">
        <v>-0.50211382113821146</v>
      </c>
      <c r="I119">
        <v>-0.88991869918699185</v>
      </c>
      <c r="J119">
        <v>-0.77544715447154466</v>
      </c>
      <c r="K119">
        <v>0.59658536585365862</v>
      </c>
      <c r="L119">
        <v>-1.0621138211382113</v>
      </c>
      <c r="M119">
        <v>-1.6440650406504065</v>
      </c>
      <c r="N119">
        <v>2.6138211382113821</v>
      </c>
      <c r="O119">
        <v>0.88243902439024391</v>
      </c>
      <c r="P119">
        <v>1.6260162601627881E-4</v>
      </c>
      <c r="Q119">
        <v>-1.3843902439024389</v>
      </c>
      <c r="R119">
        <v>0.56016260162601617</v>
      </c>
      <c r="S119">
        <v>-0.50195121951219501</v>
      </c>
      <c r="T119">
        <v>-0.50195121951219501</v>
      </c>
      <c r="U119" t="str">
        <v>_______</v>
      </c>
      <c r="V119">
        <v>-2.3242622173140162</v>
      </c>
      <c r="W119" t="str">
        <v xml:space="preserve"> C</v>
      </c>
      <c r="X119">
        <f>P119 - sorted!T$158</f>
        <v>2.0808130081300806</v>
      </c>
      <c r="Y119">
        <f>Q119 - sorted!U$158</f>
        <v>1.0412195121951222</v>
      </c>
      <c r="Z119">
        <f>R119 - sorted!V$158</f>
        <v>2.3945528455284553</v>
      </c>
      <c r="AA119">
        <f>S119 - sorted!W$158</f>
        <v>1.3904878048780489</v>
      </c>
      <c r="AB119">
        <f>T119 - sorted!X$158</f>
        <v>1.3904878048780489</v>
      </c>
    </row>
    <row r="120" spans="1:28" x14ac:dyDescent="0.3">
      <c r="A120">
        <f t="shared" si="3"/>
        <v>7.297255678910644</v>
      </c>
      <c r="B120">
        <f t="shared" si="3"/>
        <v>6.5107431200190602</v>
      </c>
      <c r="C120">
        <f t="shared" si="3"/>
        <v>7.4340395297287065</v>
      </c>
      <c r="D120">
        <f t="shared" si="3"/>
        <v>6.6967219395316349</v>
      </c>
      <c r="E120">
        <f t="shared" si="4"/>
        <v>6.6967219395316349</v>
      </c>
      <c r="F120" t="str">
        <v>De'Anthony Melton</v>
      </c>
      <c r="G120">
        <v>-0.41536585365853657</v>
      </c>
      <c r="H120">
        <v>6.4634146341463417E-2</v>
      </c>
      <c r="I120">
        <v>0.11268292682926828</v>
      </c>
      <c r="J120">
        <v>-0.64146341463414625</v>
      </c>
      <c r="K120">
        <v>-0.74219512195121939</v>
      </c>
      <c r="L120">
        <v>-9.4878048780487792E-2</v>
      </c>
      <c r="M120">
        <v>0.75219512195121951</v>
      </c>
      <c r="N120">
        <v>0.18439024390243902</v>
      </c>
      <c r="O120">
        <v>0.26804878048780489</v>
      </c>
      <c r="P120">
        <v>-0.57658536585365838</v>
      </c>
      <c r="Q120">
        <v>-0.78</v>
      </c>
      <c r="R120">
        <v>-0.41707317073170724</v>
      </c>
      <c r="S120">
        <v>-0.51195121951219513</v>
      </c>
      <c r="T120">
        <v>-0.51195121951219513</v>
      </c>
      <c r="U120" t="str">
        <v>_______</v>
      </c>
      <c r="V120">
        <v>-2.3904890156181349</v>
      </c>
      <c r="W120" t="str">
        <v>PG</v>
      </c>
      <c r="X120">
        <f>P120 - sorted!T$158</f>
        <v>1.5040650406504061</v>
      </c>
      <c r="Y120">
        <f>Q120 - sorted!U$158</f>
        <v>1.6456097560975611</v>
      </c>
      <c r="Z120">
        <f>R120 - sorted!V$158</f>
        <v>1.4173170731707316</v>
      </c>
      <c r="AA120">
        <f>S120 - sorted!W$158</f>
        <v>1.3804878048780489</v>
      </c>
      <c r="AB120">
        <f>T120 - sorted!X$158</f>
        <v>1.3804878048780489</v>
      </c>
    </row>
    <row r="121" spans="1:28" x14ac:dyDescent="0.3">
      <c r="A121">
        <f t="shared" si="3"/>
        <v>4.1908364721139639</v>
      </c>
      <c r="B121">
        <f t="shared" si="3"/>
        <v>4.2678943564838097</v>
      </c>
      <c r="C121">
        <f t="shared" si="3"/>
        <v>7.4251817916048317</v>
      </c>
      <c r="D121">
        <f t="shared" si="3"/>
        <v>6.2226661032207868</v>
      </c>
      <c r="E121">
        <f t="shared" si="4"/>
        <v>6.2226661032207868</v>
      </c>
      <c r="F121" t="str">
        <v>Terance Mann</v>
      </c>
      <c r="G121">
        <v>0.41609756097560974</v>
      </c>
      <c r="H121">
        <v>0.69170731707317068</v>
      </c>
      <c r="I121">
        <v>-0.74</v>
      </c>
      <c r="J121">
        <v>-0.41414634146341461</v>
      </c>
      <c r="K121">
        <v>0.18292682926829268</v>
      </c>
      <c r="L121">
        <v>-0.20780487804878051</v>
      </c>
      <c r="M121">
        <v>-0.80146341463414628</v>
      </c>
      <c r="N121">
        <v>-0.57707317073170727</v>
      </c>
      <c r="O121">
        <v>0.82292682926829264</v>
      </c>
      <c r="P121">
        <v>-1.3185365853658539</v>
      </c>
      <c r="Q121">
        <v>-1.4497560975609756</v>
      </c>
      <c r="R121">
        <v>-0.41902439024390248</v>
      </c>
      <c r="S121">
        <v>-0.62682926829268293</v>
      </c>
      <c r="T121">
        <v>-0.62682926829268293</v>
      </c>
      <c r="U121" t="str">
        <v>_______</v>
      </c>
      <c r="V121">
        <v>-0.19862233253959882</v>
      </c>
      <c r="W121" t="str">
        <v xml:space="preserve"> SF</v>
      </c>
      <c r="X121">
        <f>P121 - sorted!T$158</f>
        <v>0.76211382113821058</v>
      </c>
      <c r="Y121">
        <f>Q121 - sorted!U$158</f>
        <v>0.97585365853658557</v>
      </c>
      <c r="Z121">
        <f>R121 - sorted!V$158</f>
        <v>1.4153658536585363</v>
      </c>
      <c r="AA121">
        <f>S121 - sorted!W$158</f>
        <v>1.265609756097561</v>
      </c>
      <c r="AB121">
        <f>T121 - sorted!X$158</f>
        <v>1.265609756097561</v>
      </c>
    </row>
    <row r="122" spans="1:28" x14ac:dyDescent="0.3">
      <c r="A122">
        <f t="shared" si="3"/>
        <v>3.4041901005484254</v>
      </c>
      <c r="B122">
        <f t="shared" si="3"/>
        <v>14.390389747141814</v>
      </c>
      <c r="C122">
        <f t="shared" si="3"/>
        <v>4.5390354529093422</v>
      </c>
      <c r="D122">
        <f t="shared" si="3"/>
        <v>6.220653127270424</v>
      </c>
      <c r="E122">
        <f t="shared" si="4"/>
        <v>6.220653127270424</v>
      </c>
      <c r="F122" t="str">
        <v>Cade Cunningham</v>
      </c>
      <c r="G122">
        <v>-0.94934959349593506</v>
      </c>
      <c r="H122">
        <v>0.87910569105691061</v>
      </c>
      <c r="I122">
        <v>0.15577235772357728</v>
      </c>
      <c r="J122">
        <v>0.35747967479674803</v>
      </c>
      <c r="K122">
        <v>-0.16235772357723574</v>
      </c>
      <c r="L122">
        <v>0.42747967479674798</v>
      </c>
      <c r="M122">
        <v>0.79008130081300809</v>
      </c>
      <c r="N122">
        <v>7.4796747967479704E-2</v>
      </c>
      <c r="O122">
        <v>-2.2003252032520324</v>
      </c>
      <c r="P122">
        <v>-1.506422764227642</v>
      </c>
      <c r="Q122">
        <v>1.573008130081301</v>
      </c>
      <c r="R122">
        <v>-1.0547967479674796</v>
      </c>
      <c r="S122">
        <v>-0.62731707317073138</v>
      </c>
      <c r="T122">
        <v>-0.62731707317073138</v>
      </c>
      <c r="U122" t="str">
        <v>_______</v>
      </c>
      <c r="V122">
        <v>0.46480119105208539</v>
      </c>
      <c r="W122" t="str">
        <v xml:space="preserve"> PG</v>
      </c>
      <c r="X122">
        <f>P122 - sorted!T$158</f>
        <v>0.57422764227642253</v>
      </c>
      <c r="Y122">
        <f>Q122 - sorted!U$158</f>
        <v>3.9986178861788622</v>
      </c>
      <c r="Z122">
        <f>R122 - sorted!V$158</f>
        <v>0.7795934959349593</v>
      </c>
      <c r="AA122">
        <f>S122 - sorted!W$158</f>
        <v>1.2651219512195127</v>
      </c>
      <c r="AB122">
        <f>T122 - sorted!X$158</f>
        <v>1.2651219512195127</v>
      </c>
    </row>
    <row r="123" spans="1:28" x14ac:dyDescent="0.3">
      <c r="A123">
        <f t="shared" si="3"/>
        <v>6.9902219155388909</v>
      </c>
      <c r="B123">
        <f t="shared" si="3"/>
        <v>3.3326933971801442</v>
      </c>
      <c r="C123">
        <f t="shared" si="3"/>
        <v>9.2629779160976966</v>
      </c>
      <c r="D123">
        <f t="shared" si="3"/>
        <v>5.9623212136403057</v>
      </c>
      <c r="E123">
        <f t="shared" si="4"/>
        <v>5.9623212136403057</v>
      </c>
      <c r="F123" t="str">
        <v>Dorian Finney-Smith</v>
      </c>
      <c r="G123">
        <v>0.25028455284552847</v>
      </c>
      <c r="H123">
        <v>-0.04</v>
      </c>
      <c r="I123">
        <v>0.15186991869918701</v>
      </c>
      <c r="J123">
        <v>-0.72130081300813009</v>
      </c>
      <c r="K123">
        <v>-2.9227642276422772E-2</v>
      </c>
      <c r="L123">
        <v>-0.67573170731707322</v>
      </c>
      <c r="M123">
        <v>-0.21601626016260164</v>
      </c>
      <c r="N123">
        <v>-0.44890243902439025</v>
      </c>
      <c r="O123">
        <v>1.0391056910569105</v>
      </c>
      <c r="P123">
        <v>-0.64991869918699208</v>
      </c>
      <c r="Q123">
        <v>-1.7290243902439026</v>
      </c>
      <c r="R123">
        <v>-1.418699186991873E-2</v>
      </c>
      <c r="S123">
        <v>-0.68991869918699211</v>
      </c>
      <c r="T123">
        <v>-0.68991869918699211</v>
      </c>
      <c r="U123" t="str">
        <v>_______</v>
      </c>
      <c r="V123">
        <v>-0.11499751864148755</v>
      </c>
      <c r="W123" t="str">
        <v xml:space="preserve"> SF, PF</v>
      </c>
      <c r="X123">
        <f>P123 - sorted!T$158</f>
        <v>1.4307317073170724</v>
      </c>
      <c r="Y123">
        <f>Q123 - sorted!U$158</f>
        <v>0.69658536585365849</v>
      </c>
      <c r="Z123">
        <f>R123 - sorted!V$158</f>
        <v>1.8202032520325202</v>
      </c>
      <c r="AA123">
        <f>S123 - sorted!W$158</f>
        <v>1.2025203252032519</v>
      </c>
      <c r="AB123">
        <f>T123 - sorted!X$158</f>
        <v>1.2025203252032519</v>
      </c>
    </row>
    <row r="124" spans="1:28" x14ac:dyDescent="0.3">
      <c r="A124">
        <f t="shared" si="3"/>
        <v>9.9655901257744564</v>
      </c>
      <c r="B124">
        <f t="shared" si="3"/>
        <v>2.4971383042826361</v>
      </c>
      <c r="C124">
        <f t="shared" si="3"/>
        <v>9.377205830653482</v>
      </c>
      <c r="D124">
        <f t="shared" si="3"/>
        <v>5.8724082878573585</v>
      </c>
      <c r="E124">
        <f t="shared" si="4"/>
        <v>5.8724082878573585</v>
      </c>
      <c r="F124" t="str">
        <v>Brandon Clarke</v>
      </c>
      <c r="G124">
        <v>0.85926829268292682</v>
      </c>
      <c r="H124">
        <v>-0.77243902439024392</v>
      </c>
      <c r="I124">
        <v>-1.5519512195121949</v>
      </c>
      <c r="J124">
        <v>-0.64146341463414625</v>
      </c>
      <c r="K124">
        <v>8.5365853658536606E-2</v>
      </c>
      <c r="L124">
        <v>-0.72268292682926827</v>
      </c>
      <c r="M124">
        <v>0.10536585365853657</v>
      </c>
      <c r="N124">
        <v>0.65999999999999992</v>
      </c>
      <c r="O124">
        <v>1.2668292682926827</v>
      </c>
      <c r="P124">
        <v>6.0731707317072892E-2</v>
      </c>
      <c r="Q124">
        <v>-1.9785365853658534</v>
      </c>
      <c r="R124">
        <v>1.0975609756097349E-2</v>
      </c>
      <c r="S124">
        <v>-0.7117073170731707</v>
      </c>
      <c r="T124">
        <v>-0.7117073170731707</v>
      </c>
      <c r="U124" t="str">
        <v>_______</v>
      </c>
      <c r="V124">
        <v>-3.7134096939369776</v>
      </c>
      <c r="W124" t="str">
        <v xml:space="preserve"> PF, C</v>
      </c>
      <c r="X124">
        <f>P124 - sorted!T$158</f>
        <v>2.1413821138211375</v>
      </c>
      <c r="Y124">
        <f>Q124 - sorted!U$158</f>
        <v>0.44707317073170771</v>
      </c>
      <c r="Z124">
        <f>R124 - sorted!V$158</f>
        <v>1.8453658536585362</v>
      </c>
      <c r="AA124">
        <f>S124 - sorted!W$158</f>
        <v>1.1807317073170733</v>
      </c>
      <c r="AB124">
        <f>T124 - sorted!X$158</f>
        <v>1.1807317073170733</v>
      </c>
    </row>
    <row r="125" spans="1:28" x14ac:dyDescent="0.3">
      <c r="A125">
        <f t="shared" si="3"/>
        <v>5.6885621470981187</v>
      </c>
      <c r="B125">
        <f t="shared" si="3"/>
        <v>4.861821836169673</v>
      </c>
      <c r="C125">
        <f t="shared" si="3"/>
        <v>6.8813535780411748</v>
      </c>
      <c r="D125">
        <f t="shared" si="3"/>
        <v>5.7217705875717453</v>
      </c>
      <c r="E125">
        <f t="shared" si="4"/>
        <v>5.7217705875717453</v>
      </c>
      <c r="F125" t="str">
        <v>Royce O'Neale</v>
      </c>
      <c r="G125">
        <v>-8.975609756097562E-2</v>
      </c>
      <c r="H125">
        <v>0.21260162601626018</v>
      </c>
      <c r="I125">
        <v>-0.25617886178861793</v>
      </c>
      <c r="J125">
        <v>-1.0807723577235773</v>
      </c>
      <c r="K125">
        <v>0.66056910569105698</v>
      </c>
      <c r="L125">
        <v>-0.20939024390243904</v>
      </c>
      <c r="M125">
        <v>-0.35203252032520327</v>
      </c>
      <c r="N125">
        <v>-0.1574390243902439</v>
      </c>
      <c r="O125">
        <v>0.52418699186991868</v>
      </c>
      <c r="P125">
        <v>-0.9608130081300813</v>
      </c>
      <c r="Q125">
        <v>-1.2723983739837399</v>
      </c>
      <c r="R125">
        <v>-0.53882113821138211</v>
      </c>
      <c r="S125">
        <v>-0.74821138211382121</v>
      </c>
      <c r="T125">
        <v>-0.74821138211382121</v>
      </c>
      <c r="U125" t="str">
        <v>_______</v>
      </c>
      <c r="V125">
        <v>4</v>
      </c>
      <c r="W125" t="str">
        <v>SF, PF</v>
      </c>
      <c r="X125">
        <f>P125 - sorted!T$158</f>
        <v>1.1198373983739831</v>
      </c>
      <c r="Y125">
        <f>Q125 - sorted!U$158</f>
        <v>1.1532113821138212</v>
      </c>
      <c r="Z125">
        <f>R125 - sorted!V$158</f>
        <v>1.2955691056910568</v>
      </c>
      <c r="AA125">
        <f>S125 - sorted!W$158</f>
        <v>1.1442276422764228</v>
      </c>
      <c r="AB125">
        <f>T125 - sorted!X$158</f>
        <v>1.1442276422764228</v>
      </c>
    </row>
    <row r="126" spans="1:28" x14ac:dyDescent="0.3">
      <c r="A126">
        <f t="shared" si="3"/>
        <v>8.1734251987763766</v>
      </c>
      <c r="B126">
        <f t="shared" si="3"/>
        <v>12.690420375994192</v>
      </c>
      <c r="C126">
        <f t="shared" si="3"/>
        <v>-2.1954290281874109</v>
      </c>
      <c r="D126">
        <f t="shared" si="3"/>
        <v>5.5976370706326009</v>
      </c>
      <c r="E126">
        <f t="shared" si="4"/>
        <v>5.5976370706326009</v>
      </c>
      <c r="F126" t="str">
        <v>Kevin Porter Jr.</v>
      </c>
      <c r="G126">
        <v>-0.72926829268292681</v>
      </c>
      <c r="H126">
        <v>-0.41097560975609754</v>
      </c>
      <c r="I126">
        <v>0.30292682926829267</v>
      </c>
      <c r="J126">
        <v>0.50951219512195123</v>
      </c>
      <c r="K126">
        <v>-0.48536585365853652</v>
      </c>
      <c r="L126">
        <v>1.76</v>
      </c>
      <c r="M126">
        <v>0.59048780487804875</v>
      </c>
      <c r="N126">
        <v>-0.4719512195121951</v>
      </c>
      <c r="O126">
        <v>-1.8436585365853657</v>
      </c>
      <c r="P126">
        <v>-0.36731707317073115</v>
      </c>
      <c r="Q126">
        <v>1.0653658536585369</v>
      </c>
      <c r="R126">
        <v>-2.5382926829268291</v>
      </c>
      <c r="S126">
        <v>-0.77829268292682885</v>
      </c>
      <c r="T126">
        <v>-0.77829268292682885</v>
      </c>
      <c r="U126" t="str">
        <v>_______</v>
      </c>
      <c r="V126">
        <v>-4.1543832533765901</v>
      </c>
      <c r="W126" t="str">
        <v xml:space="preserve"> SG, PG</v>
      </c>
      <c r="X126">
        <f>P126 - sorted!T$158</f>
        <v>1.7133333333333334</v>
      </c>
      <c r="Y126">
        <f>Q126 - sorted!U$158</f>
        <v>3.4909756097560978</v>
      </c>
      <c r="Z126">
        <f>R126 - sorted!V$158</f>
        <v>-0.7039024390243902</v>
      </c>
      <c r="AA126">
        <f>S126 - sorted!W$158</f>
        <v>1.1141463414634152</v>
      </c>
      <c r="AB126">
        <f>T126 - sorted!X$158</f>
        <v>1.1141463414634152</v>
      </c>
    </row>
    <row r="127" spans="1:28" x14ac:dyDescent="0.3">
      <c r="A127">
        <f t="shared" si="3"/>
        <v>3.7527517121811016</v>
      </c>
      <c r="B127">
        <f t="shared" si="3"/>
        <v>5.3958528934256096</v>
      </c>
      <c r="C127">
        <f t="shared" si="3"/>
        <v>-0.12271830720098031</v>
      </c>
      <c r="D127">
        <f t="shared" si="3"/>
        <v>5.2051067603115158</v>
      </c>
      <c r="E127">
        <f t="shared" si="4"/>
        <v>5.2051067603115158</v>
      </c>
      <c r="F127" t="str">
        <v>Devonte' Graham</v>
      </c>
      <c r="G127">
        <v>-1.9753658536585363</v>
      </c>
      <c r="H127">
        <v>0.54975609756097554</v>
      </c>
      <c r="I127">
        <v>1.4063414634146341</v>
      </c>
      <c r="J127">
        <v>2.4390243902439046E-2</v>
      </c>
      <c r="K127">
        <v>-1.0751219512195123</v>
      </c>
      <c r="L127">
        <v>1.2082926829268292</v>
      </c>
      <c r="M127">
        <v>-0.18</v>
      </c>
      <c r="N127">
        <v>-1.0712195121951218</v>
      </c>
      <c r="O127">
        <v>0.23951219512195121</v>
      </c>
      <c r="P127">
        <v>-1.4231707317073168</v>
      </c>
      <c r="Q127">
        <v>-1.1129268292682923</v>
      </c>
      <c r="R127">
        <v>-2.0817073170731701</v>
      </c>
      <c r="S127">
        <v>-0.87341463414634113</v>
      </c>
      <c r="T127">
        <v>-0.87341463414634113</v>
      </c>
      <c r="U127" t="str">
        <v>_______</v>
      </c>
      <c r="V127">
        <v>-4.7843454811474677</v>
      </c>
      <c r="W127" t="str">
        <v xml:space="preserve"> PG, SG</v>
      </c>
      <c r="X127">
        <f>P127 - sorted!T$158</f>
        <v>0.65747967479674774</v>
      </c>
      <c r="Y127">
        <f>Q127 - sorted!U$158</f>
        <v>1.3126829268292688</v>
      </c>
      <c r="Z127">
        <f>R127 - sorted!V$158</f>
        <v>-0.24731707317073126</v>
      </c>
      <c r="AA127">
        <f>S127 - sorted!W$158</f>
        <v>1.0190243902439029</v>
      </c>
      <c r="AB127">
        <f>T127 - sorted!X$158</f>
        <v>1.0190243902439029</v>
      </c>
    </row>
    <row r="128" spans="1:28" x14ac:dyDescent="0.3">
      <c r="A128">
        <f t="shared" si="3"/>
        <v>7.2676415576098208</v>
      </c>
      <c r="B128">
        <f t="shared" si="3"/>
        <v>11.125081827081113</v>
      </c>
      <c r="C128">
        <f t="shared" si="3"/>
        <v>-0.45377626958075856</v>
      </c>
      <c r="D128">
        <f t="shared" si="3"/>
        <v>5.202087296385967</v>
      </c>
      <c r="E128">
        <f t="shared" si="4"/>
        <v>5.202087296385967</v>
      </c>
      <c r="F128" t="str">
        <v>Jalen Suggs</v>
      </c>
      <c r="G128">
        <v>-0.53963414634146334</v>
      </c>
      <c r="H128">
        <v>-0.29048780487804876</v>
      </c>
      <c r="I128">
        <v>-0.37036585365853658</v>
      </c>
      <c r="J128">
        <v>0.16500000000000004</v>
      </c>
      <c r="K128">
        <v>-0.3812195121951219</v>
      </c>
      <c r="L128">
        <v>1.2804878048780486</v>
      </c>
      <c r="M128">
        <v>1.3540243902439024</v>
      </c>
      <c r="N128">
        <v>-0.6198780487804878</v>
      </c>
      <c r="O128">
        <v>-1.4720731707317074</v>
      </c>
      <c r="P128">
        <v>-0.58365853658536593</v>
      </c>
      <c r="Q128">
        <v>0.59792682926829266</v>
      </c>
      <c r="R128">
        <v>-2.1546341463414631</v>
      </c>
      <c r="S128">
        <v>-0.87414634146341474</v>
      </c>
      <c r="T128">
        <v>-0.87414634146341474</v>
      </c>
      <c r="U128" t="str">
        <v>_______</v>
      </c>
      <c r="V128">
        <v>3</v>
      </c>
      <c r="W128" t="str">
        <v xml:space="preserve"> PG, SG</v>
      </c>
      <c r="X128">
        <f>P128 - sorted!T$158</f>
        <v>1.4969918699186986</v>
      </c>
      <c r="Y128">
        <f>Q128 - sorted!U$158</f>
        <v>3.0235365853658536</v>
      </c>
      <c r="Z128">
        <f>R128 - sorted!V$158</f>
        <v>-0.32024390243902423</v>
      </c>
      <c r="AA128">
        <f>S128 - sorted!W$158</f>
        <v>1.0182926829268293</v>
      </c>
      <c r="AB128">
        <f>T128 - sorted!X$158</f>
        <v>1.0182926829268293</v>
      </c>
    </row>
    <row r="129" spans="1:28" x14ac:dyDescent="0.3">
      <c r="A129">
        <f t="shared" si="3"/>
        <v>3.3550034278131506</v>
      </c>
      <c r="B129">
        <f t="shared" si="3"/>
        <v>4.4467668543768237</v>
      </c>
      <c r="C129">
        <f t="shared" si="3"/>
        <v>1.6455076657772891</v>
      </c>
      <c r="D129">
        <f t="shared" si="3"/>
        <v>4.725011996149572</v>
      </c>
      <c r="E129">
        <f t="shared" si="4"/>
        <v>4.725011996149572</v>
      </c>
      <c r="F129" t="str">
        <v>Facundo Campazzo</v>
      </c>
      <c r="G129">
        <v>-0.67451219512195115</v>
      </c>
      <c r="H129">
        <v>0.52841463414634149</v>
      </c>
      <c r="I129">
        <v>-0.35109756097560973</v>
      </c>
      <c r="J129">
        <v>-1.0392682926829269</v>
      </c>
      <c r="K129">
        <v>-1.151951219512195</v>
      </c>
      <c r="L129">
        <v>0.70243902439024386</v>
      </c>
      <c r="M129">
        <v>1.3347560975609756</v>
      </c>
      <c r="N129">
        <v>-0.74512195121951219</v>
      </c>
      <c r="O129">
        <v>0.40658536585365856</v>
      </c>
      <c r="P129">
        <v>-1.5181707317073168</v>
      </c>
      <c r="Q129">
        <v>-1.3963414634146343</v>
      </c>
      <c r="R129">
        <v>-1.6921951219512197</v>
      </c>
      <c r="S129">
        <v>-0.98975609756097571</v>
      </c>
      <c r="T129">
        <v>-0.98975609756097571</v>
      </c>
      <c r="U129" t="str">
        <v>_______</v>
      </c>
      <c r="V129">
        <v>-1.0162871795433546</v>
      </c>
      <c r="W129" t="str">
        <v xml:space="preserve"> PG</v>
      </c>
      <c r="X129">
        <f>P129 - sorted!T$158</f>
        <v>0.56247967479674776</v>
      </c>
      <c r="Y129">
        <f>Q129 - sorted!U$158</f>
        <v>1.0292682926829269</v>
      </c>
      <c r="Z129">
        <f>R129 - sorted!V$158</f>
        <v>0.14219512195121919</v>
      </c>
      <c r="AA129">
        <f>S129 - sorted!W$158</f>
        <v>0.90268292682926832</v>
      </c>
      <c r="AB129">
        <f>T129 - sorted!X$158</f>
        <v>0.90268292682926832</v>
      </c>
    </row>
    <row r="130" spans="1:28" x14ac:dyDescent="0.3">
      <c r="A130">
        <f t="shared" ref="A130:A179" si="5">(2400-156) * (X130/AK$7) + 1</f>
        <v>10.857077294588889</v>
      </c>
      <c r="B130">
        <f t="shared" si="3"/>
        <v>3.7288265546144479</v>
      </c>
      <c r="C130">
        <f t="shared" si="3"/>
        <v>9.0874839795184492</v>
      </c>
      <c r="D130">
        <f t="shared" si="3"/>
        <v>4.7142761244142957</v>
      </c>
      <c r="E130">
        <f t="shared" si="4"/>
        <v>4.7142761244142957</v>
      </c>
      <c r="F130" t="str">
        <v>Montrezl Harrell</v>
      </c>
      <c r="G130">
        <v>2.3536585365853657</v>
      </c>
      <c r="H130">
        <v>-1.2660162601626017</v>
      </c>
      <c r="I130">
        <v>-1.8707317073170733</v>
      </c>
      <c r="J130">
        <v>-0.16243902439024388</v>
      </c>
      <c r="K130">
        <v>0.51170731707317074</v>
      </c>
      <c r="L130">
        <v>-0.93951219512195117</v>
      </c>
      <c r="M130">
        <v>-0.56894308943089433</v>
      </c>
      <c r="N130">
        <v>0.33154471544715447</v>
      </c>
      <c r="O130">
        <v>0.61837398373983743</v>
      </c>
      <c r="P130">
        <v>0.27365853658536565</v>
      </c>
      <c r="Q130">
        <v>-1.6107317073170733</v>
      </c>
      <c r="R130">
        <v>-5.2845528455284785E-2</v>
      </c>
      <c r="S130">
        <v>-0.99235772357723584</v>
      </c>
      <c r="T130">
        <v>-0.99235772357723584</v>
      </c>
      <c r="U130" t="str">
        <v>_______</v>
      </c>
      <c r="V130">
        <v>-5.5720674804883199</v>
      </c>
      <c r="W130" t="str">
        <v xml:space="preserve"> C, PF</v>
      </c>
      <c r="X130">
        <f>P130 - sorted!T$158</f>
        <v>2.3543089430894302</v>
      </c>
      <c r="Y130">
        <f>Q130 - sorted!U$158</f>
        <v>0.81487804878048786</v>
      </c>
      <c r="Z130">
        <f>R130 - sorted!V$158</f>
        <v>1.7815447154471542</v>
      </c>
      <c r="AA130">
        <f>S130 - sorted!W$158</f>
        <v>0.90008130081300819</v>
      </c>
      <c r="AB130">
        <f>T130 - sorted!X$158</f>
        <v>0.90008130081300819</v>
      </c>
    </row>
    <row r="131" spans="1:28" x14ac:dyDescent="0.3">
      <c r="A131">
        <f t="shared" ref="A131:D179" si="6">(2400-156) * (X131/AK$7) + 1</f>
        <v>8.3694911053197547</v>
      </c>
      <c r="B131">
        <f t="shared" si="6"/>
        <v>4.4552068048101336</v>
      </c>
      <c r="C131">
        <f t="shared" si="6"/>
        <v>5.6196795040219252</v>
      </c>
      <c r="D131">
        <f t="shared" si="6"/>
        <v>4.675358589373916</v>
      </c>
      <c r="E131">
        <f t="shared" si="4"/>
        <v>4.675358589373916</v>
      </c>
      <c r="F131" t="str">
        <v>Larry Nance Jr.</v>
      </c>
      <c r="G131">
        <v>0.23170731707317074</v>
      </c>
      <c r="H131">
        <v>-0.68130081300813006</v>
      </c>
      <c r="I131">
        <v>-0.81447154471544714</v>
      </c>
      <c r="J131">
        <v>-1.011219512195122</v>
      </c>
      <c r="K131">
        <v>0.1344715447154472</v>
      </c>
      <c r="L131">
        <v>-0.18504065040650408</v>
      </c>
      <c r="M131">
        <v>1.3078048780487805</v>
      </c>
      <c r="N131">
        <v>-0.37577235772357725</v>
      </c>
      <c r="O131">
        <v>0.3920325203252033</v>
      </c>
      <c r="P131">
        <v>-0.32048780487804862</v>
      </c>
      <c r="Q131">
        <v>-1.3938211382113819</v>
      </c>
      <c r="R131">
        <v>-0.81674796747967449</v>
      </c>
      <c r="S131">
        <v>-1.0017886178861786</v>
      </c>
      <c r="T131">
        <v>-1.0017886178861786</v>
      </c>
      <c r="U131" t="str">
        <v>_______</v>
      </c>
      <c r="V131">
        <v>-5.6345252740109002</v>
      </c>
      <c r="W131" t="str">
        <v>PF</v>
      </c>
      <c r="X131">
        <f>P131 - sorted!T$158</f>
        <v>1.7601626016260159</v>
      </c>
      <c r="Y131">
        <f>Q131 - sorted!U$158</f>
        <v>1.0317886178861793</v>
      </c>
      <c r="Z131">
        <f>R131 - sorted!V$158</f>
        <v>1.0176422764227644</v>
      </c>
      <c r="AA131">
        <f>S131 - sorted!W$158</f>
        <v>0.89065040650406546</v>
      </c>
      <c r="AB131">
        <f>T131 - sorted!X$158</f>
        <v>0.89065040650406546</v>
      </c>
    </row>
    <row r="132" spans="1:28" x14ac:dyDescent="0.3">
      <c r="A132">
        <f t="shared" si="6"/>
        <v>8.8749735206269058</v>
      </c>
      <c r="B132">
        <f t="shared" si="6"/>
        <v>4.9147757187270411</v>
      </c>
      <c r="C132">
        <f t="shared" si="6"/>
        <v>6.9158618494820976</v>
      </c>
      <c r="D132">
        <f t="shared" si="6"/>
        <v>4.5649804080955914</v>
      </c>
      <c r="E132">
        <f t="shared" ref="E132:E179" si="7">(2400-156) * (AB132/AO$7) + 1</f>
        <v>4.5649804080955914</v>
      </c>
      <c r="F132" t="str">
        <v>Wendell Carter Jr.</v>
      </c>
      <c r="G132">
        <v>0.85158536585365852</v>
      </c>
      <c r="H132">
        <v>-0.82878048780487801</v>
      </c>
      <c r="I132">
        <v>-1.5398780487804877</v>
      </c>
      <c r="J132">
        <v>-0.36756097560975609</v>
      </c>
      <c r="K132">
        <v>1.3932926829268291</v>
      </c>
      <c r="L132">
        <v>-0.4973170731707317</v>
      </c>
      <c r="M132">
        <v>-0.85036585365853656</v>
      </c>
      <c r="N132">
        <v>0.58243902439024386</v>
      </c>
      <c r="O132">
        <v>0.22804878048780489</v>
      </c>
      <c r="P132">
        <v>-0.19975609756097557</v>
      </c>
      <c r="Q132">
        <v>-1.2565853658536588</v>
      </c>
      <c r="R132">
        <v>-0.53121951219512231</v>
      </c>
      <c r="S132">
        <v>-1.0285365853658539</v>
      </c>
      <c r="T132">
        <v>-1.0285365853658539</v>
      </c>
      <c r="U132" t="str">
        <v>_______</v>
      </c>
      <c r="V132">
        <v>-5.8116684987430576</v>
      </c>
      <c r="W132" t="str">
        <v xml:space="preserve"> C</v>
      </c>
      <c r="X132">
        <f>P132 - sorted!T$158</f>
        <v>1.880894308943089</v>
      </c>
      <c r="Y132">
        <f>Q132 - sorted!U$158</f>
        <v>1.1690243902439024</v>
      </c>
      <c r="Z132">
        <f>R132 - sorted!V$158</f>
        <v>1.3031707317073167</v>
      </c>
      <c r="AA132">
        <f>S132 - sorted!W$158</f>
        <v>0.86390243902439012</v>
      </c>
      <c r="AB132">
        <f>T132 - sorted!X$158</f>
        <v>0.86390243902439012</v>
      </c>
    </row>
    <row r="133" spans="1:28" x14ac:dyDescent="0.3">
      <c r="A133">
        <f t="shared" si="6"/>
        <v>3.9309470282843293</v>
      </c>
      <c r="B133">
        <f t="shared" si="6"/>
        <v>10.681576044634049</v>
      </c>
      <c r="C133">
        <f t="shared" si="6"/>
        <v>-4.2895459496398685</v>
      </c>
      <c r="D133">
        <f t="shared" si="6"/>
        <v>4.4322917433673972</v>
      </c>
      <c r="E133">
        <f t="shared" si="7"/>
        <v>4.4322917433673972</v>
      </c>
      <c r="F133" t="str">
        <v>Spencer Dinwiddie</v>
      </c>
      <c r="G133">
        <v>-0.88605691056910563</v>
      </c>
      <c r="H133">
        <v>0.3199186991869919</v>
      </c>
      <c r="I133">
        <v>0.1917886178861789</v>
      </c>
      <c r="J133">
        <v>0.41369918699187003</v>
      </c>
      <c r="K133">
        <v>-0.58605691056910558</v>
      </c>
      <c r="L133">
        <v>1.9389024390243903</v>
      </c>
      <c r="M133">
        <v>-0.36101626016260163</v>
      </c>
      <c r="N133">
        <v>-0.56569105691056909</v>
      </c>
      <c r="O133">
        <v>-1.5261788617886181</v>
      </c>
      <c r="P133">
        <v>-1.3806097560975608</v>
      </c>
      <c r="Q133">
        <v>0.46548780487804908</v>
      </c>
      <c r="R133">
        <v>-2.9995934959349593</v>
      </c>
      <c r="S133">
        <v>-1.060691056910569</v>
      </c>
      <c r="T133">
        <v>-1.060691056910569</v>
      </c>
      <c r="U133" t="str">
        <v>_______</v>
      </c>
      <c r="V133">
        <v>0.40626382132340744</v>
      </c>
      <c r="W133" t="str">
        <v xml:space="preserve"> SG, PG</v>
      </c>
      <c r="X133">
        <f>P133 - sorted!T$158</f>
        <v>0.70004065040650376</v>
      </c>
      <c r="Y133">
        <f>Q133 - sorted!U$158</f>
        <v>2.8910975609756102</v>
      </c>
      <c r="Z133">
        <f>R133 - sorted!V$158</f>
        <v>-1.1652032520325204</v>
      </c>
      <c r="AA133">
        <f>S133 - sorted!W$158</f>
        <v>0.83174796747967505</v>
      </c>
      <c r="AB133">
        <f>T133 - sorted!X$158</f>
        <v>0.83174796747967505</v>
      </c>
    </row>
    <row r="134" spans="1:28" x14ac:dyDescent="0.3">
      <c r="A134">
        <f t="shared" si="6"/>
        <v>-0.33229506633817718</v>
      </c>
      <c r="B134">
        <f t="shared" si="6"/>
        <v>6.3522898570453403</v>
      </c>
      <c r="C134">
        <f t="shared" si="6"/>
        <v>6.7331710006772081</v>
      </c>
      <c r="D134">
        <f t="shared" si="6"/>
        <v>4.4284335394625334</v>
      </c>
      <c r="E134">
        <f t="shared" si="7"/>
        <v>4.4284335394625334</v>
      </c>
      <c r="F134" t="str">
        <v>Bojan Bogdanovic</v>
      </c>
      <c r="G134">
        <v>-0.71390243902439021</v>
      </c>
      <c r="H134">
        <v>1.3372357723577237</v>
      </c>
      <c r="I134">
        <v>0.84747967479674813</v>
      </c>
      <c r="J134">
        <v>0.51243902439024391</v>
      </c>
      <c r="K134">
        <v>-0.47</v>
      </c>
      <c r="L134">
        <v>-0.49016260162601627</v>
      </c>
      <c r="M134">
        <v>-0.82666666666666666</v>
      </c>
      <c r="N134">
        <v>-1.0237398373983739</v>
      </c>
      <c r="O134">
        <v>-0.2343089430894309</v>
      </c>
      <c r="P134">
        <v>-2.3988617886178858</v>
      </c>
      <c r="Q134">
        <v>-0.82731707317073133</v>
      </c>
      <c r="R134">
        <v>-0.57146341463414574</v>
      </c>
      <c r="S134">
        <v>-1.0616260162601623</v>
      </c>
      <c r="T134">
        <v>-1.0616260162601623</v>
      </c>
      <c r="U134" t="str">
        <v>_______</v>
      </c>
      <c r="V134">
        <v>1</v>
      </c>
      <c r="W134" t="str">
        <v xml:space="preserve"> PF, SF</v>
      </c>
      <c r="X134">
        <f>P134 - sorted!T$158</f>
        <v>-0.31821138211382127</v>
      </c>
      <c r="Y134">
        <f>Q134 - sorted!U$158</f>
        <v>1.5982926829268298</v>
      </c>
      <c r="Z134">
        <f>R134 - sorted!V$158</f>
        <v>1.2629268292682931</v>
      </c>
      <c r="AA134">
        <f>S134 - sorted!W$158</f>
        <v>0.83081300813008174</v>
      </c>
      <c r="AB134">
        <f>T134 - sorted!X$158</f>
        <v>0.83081300813008174</v>
      </c>
    </row>
    <row r="135" spans="1:28" x14ac:dyDescent="0.3">
      <c r="A135">
        <f t="shared" si="6"/>
        <v>6.2987151635547312</v>
      </c>
      <c r="B135">
        <f t="shared" si="6"/>
        <v>6.7488313991780275</v>
      </c>
      <c r="C135">
        <f t="shared" si="6"/>
        <v>3.8381669238578398</v>
      </c>
      <c r="D135">
        <f t="shared" si="6"/>
        <v>4.2784668311603724</v>
      </c>
      <c r="E135">
        <f t="shared" si="7"/>
        <v>4.2784668311603724</v>
      </c>
      <c r="F135" t="str">
        <v>RJ Barrett</v>
      </c>
      <c r="G135">
        <v>-0.48808943089430895</v>
      </c>
      <c r="H135">
        <v>-0.28288617886178863</v>
      </c>
      <c r="I135">
        <v>7.4146341463414617E-2</v>
      </c>
      <c r="J135">
        <v>0.70686991869918703</v>
      </c>
      <c r="K135">
        <v>0.3010975609756098</v>
      </c>
      <c r="L135">
        <v>0.11121951219512197</v>
      </c>
      <c r="M135">
        <v>-0.54634146341463419</v>
      </c>
      <c r="N135">
        <v>-0.58491869918699191</v>
      </c>
      <c r="O135">
        <v>-0.38906504065040648</v>
      </c>
      <c r="P135">
        <v>-0.81508130081300822</v>
      </c>
      <c r="Q135">
        <v>-0.70890243902439032</v>
      </c>
      <c r="R135">
        <v>-1.209186991869919</v>
      </c>
      <c r="S135">
        <v>-1.0979674796747969</v>
      </c>
      <c r="T135">
        <v>-1.0979674796747969</v>
      </c>
      <c r="U135" t="str">
        <v>_______</v>
      </c>
      <c r="V135">
        <v>4</v>
      </c>
      <c r="W135" t="str">
        <v xml:space="preserve"> SF, SG</v>
      </c>
      <c r="X135">
        <f>P135 - sorted!T$158</f>
        <v>1.2655691056910563</v>
      </c>
      <c r="Y135">
        <f>Q135 - sorted!U$158</f>
        <v>1.7167073170731708</v>
      </c>
      <c r="Z135">
        <f>R135 - sorted!V$158</f>
        <v>0.62520325203251992</v>
      </c>
      <c r="AA135">
        <f>S135 - sorted!W$158</f>
        <v>0.79447154471544712</v>
      </c>
      <c r="AB135">
        <f>T135 - sorted!X$158</f>
        <v>0.79447154471544712</v>
      </c>
    </row>
    <row r="136" spans="1:28" x14ac:dyDescent="0.3">
      <c r="A136">
        <f t="shared" si="6"/>
        <v>-3.8156986333723459</v>
      </c>
      <c r="B136">
        <f t="shared" si="6"/>
        <v>1.3876932070009964</v>
      </c>
      <c r="C136">
        <f t="shared" si="6"/>
        <v>7.9459429788042364</v>
      </c>
      <c r="D136">
        <f t="shared" si="6"/>
        <v>4.031877277240719</v>
      </c>
      <c r="E136">
        <f t="shared" si="7"/>
        <v>4.031877277240719</v>
      </c>
      <c r="F136" t="str">
        <v>Danilo Gallinari</v>
      </c>
      <c r="G136">
        <v>-0.46609756097560978</v>
      </c>
      <c r="H136">
        <v>2.0731300813008127</v>
      </c>
      <c r="I136">
        <v>-2.6016260162601279E-3</v>
      </c>
      <c r="J136">
        <v>-0.39126016260162594</v>
      </c>
      <c r="K136">
        <v>-0.63707317073170722</v>
      </c>
      <c r="L136">
        <v>-0.85341463414634144</v>
      </c>
      <c r="M136">
        <v>-1.1178048780487804</v>
      </c>
      <c r="N136">
        <v>-0.91471544715447151</v>
      </c>
      <c r="O136">
        <v>1.1521138211382114</v>
      </c>
      <c r="P136">
        <v>-3.2308536585365855</v>
      </c>
      <c r="Q136">
        <v>-2.3098373983739835</v>
      </c>
      <c r="R136">
        <v>-0.30430894308943079</v>
      </c>
      <c r="S136">
        <v>-1.1577235772357721</v>
      </c>
      <c r="T136">
        <v>-1.1577235772357721</v>
      </c>
      <c r="U136" t="str">
        <v>_______</v>
      </c>
      <c r="V136">
        <v>-6.6672325841515363</v>
      </c>
      <c r="W136" t="str">
        <v xml:space="preserve"> PF, SF</v>
      </c>
      <c r="X136">
        <f>P136 - sorted!T$158</f>
        <v>-1.1502032520325209</v>
      </c>
      <c r="Y136">
        <f>Q136 - sorted!U$158</f>
        <v>0.11577235772357763</v>
      </c>
      <c r="Z136">
        <f>R136 - sorted!V$158</f>
        <v>1.5300813008130081</v>
      </c>
      <c r="AA136">
        <f>S136 - sorted!W$158</f>
        <v>0.7347154471544719</v>
      </c>
      <c r="AB136">
        <f>T136 - sorted!X$158</f>
        <v>0.7347154471544719</v>
      </c>
    </row>
    <row r="137" spans="1:28" x14ac:dyDescent="0.3">
      <c r="A137">
        <f t="shared" si="6"/>
        <v>2.4725366522685106</v>
      </c>
      <c r="B137">
        <f t="shared" si="6"/>
        <v>5.7723835853373915</v>
      </c>
      <c r="C137">
        <f t="shared" si="6"/>
        <v>5.505267053255225</v>
      </c>
      <c r="D137">
        <f t="shared" si="6"/>
        <v>3.9849078383988803</v>
      </c>
      <c r="E137">
        <f t="shared" si="7"/>
        <v>3.9849078383988803</v>
      </c>
      <c r="F137" t="str">
        <v>Dillon Brooks</v>
      </c>
      <c r="G137">
        <v>-1.2105691056910568</v>
      </c>
      <c r="H137">
        <v>0.55983739837398372</v>
      </c>
      <c r="I137">
        <v>0.14609756097560977</v>
      </c>
      <c r="J137">
        <v>0.45422764227642287</v>
      </c>
      <c r="K137">
        <v>-0.94601626016260165</v>
      </c>
      <c r="L137">
        <v>-0.32715447154471544</v>
      </c>
      <c r="M137">
        <v>0.71268292682926837</v>
      </c>
      <c r="N137">
        <v>-0.3895934959349594</v>
      </c>
      <c r="O137">
        <v>-0.16861788617886178</v>
      </c>
      <c r="P137">
        <v>-1.7289430894308939</v>
      </c>
      <c r="Q137">
        <v>-1.0004878048780483</v>
      </c>
      <c r="R137">
        <v>-0.84195121951219487</v>
      </c>
      <c r="S137">
        <v>-1.1691056910569102</v>
      </c>
      <c r="T137">
        <v>-1.1691056910569102</v>
      </c>
      <c r="U137" t="str">
        <v>_______</v>
      </c>
      <c r="V137">
        <v>2</v>
      </c>
      <c r="W137" t="str">
        <v xml:space="preserve"> SG, SF</v>
      </c>
      <c r="X137">
        <f>P137 - sorted!T$158</f>
        <v>0.3517073170731706</v>
      </c>
      <c r="Y137">
        <f>Q137 - sorted!U$158</f>
        <v>1.4251219512195128</v>
      </c>
      <c r="Z137">
        <f>R137 - sorted!V$158</f>
        <v>0.99243902439024401</v>
      </c>
      <c r="AA137">
        <f>S137 - sorted!W$158</f>
        <v>0.72333333333333383</v>
      </c>
      <c r="AB137">
        <f>T137 - sorted!X$158</f>
        <v>0.72333333333333383</v>
      </c>
    </row>
    <row r="138" spans="1:28" x14ac:dyDescent="0.3">
      <c r="A138">
        <f t="shared" si="6"/>
        <v>2.9824441661608412</v>
      </c>
      <c r="B138">
        <f t="shared" si="6"/>
        <v>3.1941148561945361</v>
      </c>
      <c r="C138">
        <f t="shared" si="6"/>
        <v>1.0387526042919473</v>
      </c>
      <c r="D138">
        <f t="shared" si="6"/>
        <v>3.9124407041857552</v>
      </c>
      <c r="E138">
        <f t="shared" si="7"/>
        <v>3.9124407041857552</v>
      </c>
      <c r="F138" t="str">
        <v>Cameron Payne</v>
      </c>
      <c r="G138">
        <v>0.42308943089430895</v>
      </c>
      <c r="H138">
        <v>0.42048780487804877</v>
      </c>
      <c r="I138">
        <v>-0.39333333333333331</v>
      </c>
      <c r="J138">
        <v>-0.68796747967479677</v>
      </c>
      <c r="K138">
        <v>-1.00130081300813</v>
      </c>
      <c r="L138">
        <v>0.63918699186991879</v>
      </c>
      <c r="M138">
        <v>-0.6580487804878048</v>
      </c>
      <c r="N138">
        <v>-0.51252032520325208</v>
      </c>
      <c r="O138">
        <v>0.58373983739837398</v>
      </c>
      <c r="P138">
        <v>-1.6071544715447155</v>
      </c>
      <c r="Q138">
        <v>-1.7704065040650407</v>
      </c>
      <c r="R138">
        <v>-1.8258536585365852</v>
      </c>
      <c r="S138">
        <v>-1.1866666666666668</v>
      </c>
      <c r="T138">
        <v>-1.1866666666666668</v>
      </c>
      <c r="U138" t="str">
        <v>_______</v>
      </c>
      <c r="V138">
        <v>-1.6667023987508895</v>
      </c>
      <c r="W138" t="str">
        <v xml:space="preserve"> PG</v>
      </c>
      <c r="X138">
        <f>P138 - sorted!T$158</f>
        <v>0.47349593495934905</v>
      </c>
      <c r="Y138">
        <f>Q138 - sorted!U$158</f>
        <v>0.65520325203252039</v>
      </c>
      <c r="Z138">
        <f>R138 - sorted!V$158</f>
        <v>8.5365853658536661E-3</v>
      </c>
      <c r="AA138">
        <f>S138 - sorted!W$158</f>
        <v>0.70577235772357727</v>
      </c>
      <c r="AB138">
        <f>T138 - sorted!X$158</f>
        <v>0.70577235772357727</v>
      </c>
    </row>
    <row r="139" spans="1:28" x14ac:dyDescent="0.3">
      <c r="A139">
        <f t="shared" si="6"/>
        <v>3.6904599397897138</v>
      </c>
      <c r="B139">
        <f t="shared" si="6"/>
        <v>2.4294825725833737</v>
      </c>
      <c r="C139">
        <f t="shared" si="6"/>
        <v>8.2408318438448624</v>
      </c>
      <c r="D139">
        <f t="shared" si="6"/>
        <v>3.6955425455339754</v>
      </c>
      <c r="E139">
        <f t="shared" si="7"/>
        <v>3.6955425455339754</v>
      </c>
      <c r="F139" t="str">
        <v>Marcus Morris Sr.</v>
      </c>
      <c r="G139">
        <v>0.10715447154471545</v>
      </c>
      <c r="H139">
        <v>0.19882113821138211</v>
      </c>
      <c r="I139">
        <v>0.78743902439024394</v>
      </c>
      <c r="J139">
        <v>-0.11048780487804875</v>
      </c>
      <c r="K139">
        <v>-0.45081300813008129</v>
      </c>
      <c r="L139">
        <v>-0.99987804878048792</v>
      </c>
      <c r="M139">
        <v>-0.91467479674796759</v>
      </c>
      <c r="N139">
        <v>-0.61630081300813011</v>
      </c>
      <c r="O139">
        <v>0.75951219512195123</v>
      </c>
      <c r="P139">
        <v>-1.4380487804878048</v>
      </c>
      <c r="Q139">
        <v>-1.9987398373983742</v>
      </c>
      <c r="R139">
        <v>-0.2393495934959351</v>
      </c>
      <c r="S139">
        <v>-1.239227642276423</v>
      </c>
      <c r="T139">
        <v>-1.239227642276423</v>
      </c>
      <c r="U139" t="str">
        <v>_______</v>
      </c>
      <c r="V139">
        <v>-1.4251196030452347</v>
      </c>
      <c r="W139" t="str">
        <v xml:space="preserve"> PF, SF</v>
      </c>
      <c r="X139">
        <f>P139 - sorted!T$158</f>
        <v>0.6426016260162597</v>
      </c>
      <c r="Y139">
        <f>Q139 - sorted!U$158</f>
        <v>0.42686991869918689</v>
      </c>
      <c r="Z139">
        <f>R139 - sorted!V$158</f>
        <v>1.5950406504065038</v>
      </c>
      <c r="AA139">
        <f>S139 - sorted!W$158</f>
        <v>0.65321138211382102</v>
      </c>
      <c r="AB139">
        <f>T139 - sorted!X$158</f>
        <v>0.65321138211382102</v>
      </c>
    </row>
    <row r="140" spans="1:28" x14ac:dyDescent="0.3">
      <c r="A140">
        <f t="shared" si="6"/>
        <v>4.4903816071107965</v>
      </c>
      <c r="B140">
        <f t="shared" si="6"/>
        <v>1.1818673190145115</v>
      </c>
      <c r="C140">
        <f t="shared" si="6"/>
        <v>5.8557013177809729</v>
      </c>
      <c r="D140">
        <f t="shared" si="6"/>
        <v>3.616700987478032</v>
      </c>
      <c r="E140">
        <f t="shared" si="7"/>
        <v>3.616700987478032</v>
      </c>
      <c r="F140" t="str">
        <v>Nicolas Batum</v>
      </c>
      <c r="G140">
        <v>0.15491869918699186</v>
      </c>
      <c r="H140">
        <v>-1.1341463414634148E-2</v>
      </c>
      <c r="I140">
        <v>-0.33979674796747972</v>
      </c>
      <c r="J140">
        <v>-1.0657723577235774</v>
      </c>
      <c r="K140">
        <v>-0.41260162601626016</v>
      </c>
      <c r="L140">
        <v>-0.49357723577235774</v>
      </c>
      <c r="M140">
        <v>-0.1122357723577236</v>
      </c>
      <c r="N140">
        <v>-9.0894308943089433E-2</v>
      </c>
      <c r="O140">
        <v>1.1129674796747968</v>
      </c>
      <c r="P140">
        <v>-1.2469918699186993</v>
      </c>
      <c r="Q140">
        <v>-2.3713008130081303</v>
      </c>
      <c r="R140">
        <v>-0.76475609756097573</v>
      </c>
      <c r="S140">
        <v>-1.2583333333333335</v>
      </c>
      <c r="T140">
        <v>-1.2583333333333335</v>
      </c>
      <c r="U140" t="str">
        <v>_______</v>
      </c>
      <c r="V140">
        <v>-1.8543936477222061</v>
      </c>
      <c r="W140" t="str">
        <v>SF, SG</v>
      </c>
      <c r="X140">
        <f>P140 - sorted!T$158</f>
        <v>0.83365853658536526</v>
      </c>
      <c r="Y140">
        <f>Q140 - sorted!U$158</f>
        <v>5.4308943089430795E-2</v>
      </c>
      <c r="Z140">
        <f>R140 - sorted!V$158</f>
        <v>1.0696341463414631</v>
      </c>
      <c r="AA140">
        <f>S140 - sorted!W$158</f>
        <v>0.6341056910569105</v>
      </c>
      <c r="AB140">
        <f>T140 - sorted!X$158</f>
        <v>0.6341056910569105</v>
      </c>
    </row>
    <row r="141" spans="1:28" x14ac:dyDescent="0.3">
      <c r="A141">
        <f t="shared" si="6"/>
        <v>4.0315329230474699</v>
      </c>
      <c r="B141">
        <f t="shared" si="6"/>
        <v>5.2047288545810177</v>
      </c>
      <c r="C141">
        <f t="shared" si="6"/>
        <v>2.813621880863125</v>
      </c>
      <c r="D141">
        <f t="shared" si="6"/>
        <v>3.5957324879950696</v>
      </c>
      <c r="E141">
        <f t="shared" si="7"/>
        <v>3.5957324879950696</v>
      </c>
      <c r="F141" t="str">
        <v>Will Barton</v>
      </c>
      <c r="G141">
        <v>-0.71975609756097558</v>
      </c>
      <c r="H141">
        <v>9.3170731707317073E-2</v>
      </c>
      <c r="I141">
        <v>7.4634146341463425E-2</v>
      </c>
      <c r="J141">
        <v>0.11000000000000004</v>
      </c>
      <c r="K141">
        <v>-0.47585365853658529</v>
      </c>
      <c r="L141">
        <v>0.17146341463414635</v>
      </c>
      <c r="M141">
        <v>-4.6829268292682913E-2</v>
      </c>
      <c r="N141">
        <v>-0.37682926829268293</v>
      </c>
      <c r="O141">
        <v>-9.3414634146341435E-2</v>
      </c>
      <c r="P141">
        <v>-1.3565853658536584</v>
      </c>
      <c r="Q141">
        <v>-1.17</v>
      </c>
      <c r="R141">
        <v>-1.4348780487804877</v>
      </c>
      <c r="S141">
        <v>-1.2634146341463413</v>
      </c>
      <c r="T141">
        <v>-1.2634146341463413</v>
      </c>
      <c r="U141" t="str">
        <v>_______</v>
      </c>
      <c r="V141">
        <v>-1.3712280563108972</v>
      </c>
      <c r="W141" t="str">
        <v>SF</v>
      </c>
      <c r="X141">
        <f>P141 - sorted!T$158</f>
        <v>0.72406504065040611</v>
      </c>
      <c r="Y141">
        <f>Q141 - sorted!U$158</f>
        <v>1.2556097560975612</v>
      </c>
      <c r="Z141">
        <f>R141 - sorted!V$158</f>
        <v>0.39951219512195113</v>
      </c>
      <c r="AA141">
        <f>S141 - sorted!W$158</f>
        <v>0.62902439024390278</v>
      </c>
      <c r="AB141">
        <f>T141 - sorted!X$158</f>
        <v>0.62902439024390278</v>
      </c>
    </row>
    <row r="142" spans="1:28" x14ac:dyDescent="0.3">
      <c r="A142">
        <f t="shared" si="6"/>
        <v>2.7230653106294955</v>
      </c>
      <c r="B142">
        <f t="shared" si="6"/>
        <v>2.1181573041805386</v>
      </c>
      <c r="C142">
        <f t="shared" si="6"/>
        <v>8.4452979655376126</v>
      </c>
      <c r="D142">
        <f t="shared" si="6"/>
        <v>3.5467500732028645</v>
      </c>
      <c r="E142">
        <f t="shared" si="7"/>
        <v>3.5467500732028645</v>
      </c>
      <c r="F142" t="str">
        <v>Lauri Markkanen</v>
      </c>
      <c r="G142">
        <v>0.33544715447154472</v>
      </c>
      <c r="H142">
        <v>0.39382113821138215</v>
      </c>
      <c r="I142">
        <v>0.40211382113821142</v>
      </c>
      <c r="J142">
        <v>-0.18130081300813009</v>
      </c>
      <c r="K142">
        <v>-4.4715447154471538E-2</v>
      </c>
      <c r="L142">
        <v>-1.0809756097560976</v>
      </c>
      <c r="M142">
        <v>-1.2573983739837398</v>
      </c>
      <c r="N142">
        <v>-0.65869918699187002</v>
      </c>
      <c r="O142">
        <v>0.81642276422764237</v>
      </c>
      <c r="P142">
        <v>-1.6691056910569104</v>
      </c>
      <c r="Q142">
        <v>-2.0917073170731708</v>
      </c>
      <c r="R142">
        <v>-0.19430894308943081</v>
      </c>
      <c r="S142">
        <v>-1.2752845528455286</v>
      </c>
      <c r="T142">
        <v>-1.2752845528455286</v>
      </c>
      <c r="U142" t="str">
        <v>_______</v>
      </c>
      <c r="V142">
        <v>-0.5219716129456291</v>
      </c>
      <c r="W142" t="str">
        <v xml:space="preserve"> PF</v>
      </c>
      <c r="X142">
        <f>P142 - sorted!T$158</f>
        <v>0.4115447154471541</v>
      </c>
      <c r="Y142">
        <f>Q142 - sorted!U$158</f>
        <v>0.33390243902439032</v>
      </c>
      <c r="Z142">
        <f>R142 - sorted!V$158</f>
        <v>1.6400813008130082</v>
      </c>
      <c r="AA142">
        <f>S142 - sorted!W$158</f>
        <v>0.61715447154471548</v>
      </c>
      <c r="AB142">
        <f>T142 - sorted!X$158</f>
        <v>0.61715447154471548</v>
      </c>
    </row>
    <row r="143" spans="1:28" x14ac:dyDescent="0.3">
      <c r="A143">
        <f t="shared" si="6"/>
        <v>8.9699429441088547</v>
      </c>
      <c r="B143">
        <f t="shared" si="6"/>
        <v>4.8224807768918332</v>
      </c>
      <c r="C143">
        <f t="shared" si="6"/>
        <v>0.74091115987669709</v>
      </c>
      <c r="D143">
        <f t="shared" si="6"/>
        <v>2.9284309604492247</v>
      </c>
      <c r="E143">
        <f t="shared" si="7"/>
        <v>2.9284309604492247</v>
      </c>
      <c r="F143" t="str">
        <v>Thaddeus Young</v>
      </c>
      <c r="G143">
        <v>1.5917073170731706</v>
      </c>
      <c r="H143">
        <v>-1.2480487804878049</v>
      </c>
      <c r="I143">
        <v>-1.6756097560975609</v>
      </c>
      <c r="J143">
        <v>-0.53682926829268285</v>
      </c>
      <c r="K143">
        <v>0.11390243902439029</v>
      </c>
      <c r="L143">
        <v>0.46634146341463412</v>
      </c>
      <c r="M143">
        <v>0.10536585365853657</v>
      </c>
      <c r="N143">
        <v>-0.10097560975609754</v>
      </c>
      <c r="O143">
        <v>-0.14097560975609758</v>
      </c>
      <c r="P143">
        <v>-0.1770731707317077</v>
      </c>
      <c r="Q143">
        <v>-1.2841463414634147</v>
      </c>
      <c r="R143">
        <v>-1.891463414634146</v>
      </c>
      <c r="S143">
        <v>-1.4251219512195124</v>
      </c>
      <c r="T143">
        <v>-1.4251219512195124</v>
      </c>
      <c r="U143" t="str">
        <v>_______</v>
      </c>
      <c r="V143">
        <v>-2.0569515302754109</v>
      </c>
      <c r="W143" t="str">
        <v xml:space="preserve"> PF, SF, C</v>
      </c>
      <c r="X143">
        <f>P143 - sorted!T$158</f>
        <v>1.9035772357723568</v>
      </c>
      <c r="Y143">
        <f>Q143 - sorted!U$158</f>
        <v>1.1414634146341465</v>
      </c>
      <c r="Z143">
        <f>R143 - sorted!V$158</f>
        <v>-5.7073170731707146E-2</v>
      </c>
      <c r="AA143">
        <f>S143 - sorted!W$158</f>
        <v>0.46731707317073168</v>
      </c>
      <c r="AB143">
        <f>T143 - sorted!X$158</f>
        <v>0.46731707317073168</v>
      </c>
    </row>
    <row r="144" spans="1:28" x14ac:dyDescent="0.3">
      <c r="A144">
        <f t="shared" si="6"/>
        <v>1.8411091233831463</v>
      </c>
      <c r="B144">
        <f t="shared" si="6"/>
        <v>2.1148902265934515</v>
      </c>
      <c r="C144">
        <f t="shared" si="6"/>
        <v>3.4613439811713844</v>
      </c>
      <c r="D144">
        <f t="shared" si="6"/>
        <v>2.9284309604492247</v>
      </c>
      <c r="E144">
        <f t="shared" si="7"/>
        <v>2.9284309604492247</v>
      </c>
      <c r="F144" t="str">
        <v>Seth Curry</v>
      </c>
      <c r="G144">
        <v>7.926829268292683E-2</v>
      </c>
      <c r="H144">
        <v>0.45463414634146337</v>
      </c>
      <c r="I144">
        <v>0.43609756097560975</v>
      </c>
      <c r="J144">
        <v>-0.27999999999999997</v>
      </c>
      <c r="K144">
        <v>-1.1797560975609755</v>
      </c>
      <c r="L144">
        <v>-0.13292682926829266</v>
      </c>
      <c r="M144">
        <v>-0.39878048780487807</v>
      </c>
      <c r="N144">
        <v>-1.0712195121951218</v>
      </c>
      <c r="O144">
        <v>0.66756097560975602</v>
      </c>
      <c r="P144">
        <v>-1.8797560975609751</v>
      </c>
      <c r="Q144">
        <v>-2.0926829268292684</v>
      </c>
      <c r="R144">
        <v>-1.2921951219512193</v>
      </c>
      <c r="S144">
        <v>-1.4251219512195124</v>
      </c>
      <c r="T144">
        <v>-1.4251219512195124</v>
      </c>
      <c r="U144" t="str">
        <v>_______</v>
      </c>
      <c r="V144">
        <v>-2.1219930521961636</v>
      </c>
      <c r="W144" t="str">
        <v xml:space="preserve"> SG, PG</v>
      </c>
      <c r="X144">
        <f>P144 - sorted!T$158</f>
        <v>0.20089430894308946</v>
      </c>
      <c r="Y144">
        <f>Q144 - sorted!U$158</f>
        <v>0.33292682926829276</v>
      </c>
      <c r="Z144">
        <f>R144 - sorted!V$158</f>
        <v>0.54219512195121955</v>
      </c>
      <c r="AA144">
        <f>S144 - sorted!W$158</f>
        <v>0.46731707317073168</v>
      </c>
      <c r="AB144">
        <f>T144 - sorted!X$158</f>
        <v>0.46731707317073168</v>
      </c>
    </row>
    <row r="145" spans="1:28" x14ac:dyDescent="0.3">
      <c r="A145">
        <f t="shared" si="6"/>
        <v>-0.80850375254336804</v>
      </c>
      <c r="B145">
        <f t="shared" si="6"/>
        <v>7.5543021526277787</v>
      </c>
      <c r="C145">
        <f t="shared" si="6"/>
        <v>-2.8833800224749289</v>
      </c>
      <c r="D145">
        <f t="shared" si="6"/>
        <v>2.8670351939631074</v>
      </c>
      <c r="E145">
        <f t="shared" si="7"/>
        <v>2.8670351939631074</v>
      </c>
      <c r="F145" t="str">
        <v>Dennis Schroder</v>
      </c>
      <c r="G145">
        <v>-0.64943089430894319</v>
      </c>
      <c r="H145">
        <v>1.0726016260162603</v>
      </c>
      <c r="I145">
        <v>-0.67626016260162602</v>
      </c>
      <c r="J145">
        <v>-4.8780487804872541E-4</v>
      </c>
      <c r="K145">
        <v>-0.81056910569105689</v>
      </c>
      <c r="L145">
        <v>1.2498373983739837</v>
      </c>
      <c r="M145">
        <v>0.21926829268292689</v>
      </c>
      <c r="N145">
        <v>-0.87333333333333329</v>
      </c>
      <c r="O145">
        <v>-0.97162601626016265</v>
      </c>
      <c r="P145">
        <v>-2.5126016260162602</v>
      </c>
      <c r="Q145">
        <v>-0.46837398373983719</v>
      </c>
      <c r="R145">
        <v>-2.6898373983739834</v>
      </c>
      <c r="S145">
        <v>-1.44</v>
      </c>
      <c r="T145">
        <v>-1.44</v>
      </c>
      <c r="U145" t="str">
        <v>_______</v>
      </c>
      <c r="V145">
        <v>1</v>
      </c>
      <c r="W145" t="str">
        <v xml:space="preserve"> PG</v>
      </c>
      <c r="X145">
        <f>P145 - sorted!T$158</f>
        <v>-0.43195121951219573</v>
      </c>
      <c r="Y145">
        <f>Q145 - sorted!U$158</f>
        <v>1.9572357723577238</v>
      </c>
      <c r="Z145">
        <f>R145 - sorted!V$158</f>
        <v>-0.85544715447154451</v>
      </c>
      <c r="AA145">
        <f>S145 - sorted!W$158</f>
        <v>0.45243902439024408</v>
      </c>
      <c r="AB145">
        <f>T145 - sorted!X$158</f>
        <v>0.45243902439024408</v>
      </c>
    </row>
    <row r="146" spans="1:28" x14ac:dyDescent="0.3">
      <c r="A146">
        <f t="shared" si="6"/>
        <v>-0.67268726519821498</v>
      </c>
      <c r="B146">
        <f t="shared" si="6"/>
        <v>3.5077543045548918</v>
      </c>
      <c r="C146">
        <f t="shared" si="6"/>
        <v>4.2924950751281932</v>
      </c>
      <c r="D146">
        <f t="shared" si="6"/>
        <v>2.7294818373548635</v>
      </c>
      <c r="E146">
        <f t="shared" si="7"/>
        <v>2.7294818373548635</v>
      </c>
      <c r="F146" t="str">
        <v>Terrence Ross</v>
      </c>
      <c r="G146">
        <v>-1.2678048780487805</v>
      </c>
      <c r="H146">
        <v>1.0068292682926832</v>
      </c>
      <c r="I146">
        <v>6.0162601626016221E-3</v>
      </c>
      <c r="J146">
        <v>4.504065040650404E-2</v>
      </c>
      <c r="K146">
        <v>-0.81804878048780494</v>
      </c>
      <c r="L146">
        <v>-0.36422764227642279</v>
      </c>
      <c r="M146">
        <v>-1.2520325203252025E-2</v>
      </c>
      <c r="N146">
        <v>-0.27203252032520331</v>
      </c>
      <c r="O146">
        <v>0.20341463414634151</v>
      </c>
      <c r="P146">
        <v>-2.4801626016260165</v>
      </c>
      <c r="Q146">
        <v>-1.6767479674796748</v>
      </c>
      <c r="R146">
        <v>-1.1091056910569104</v>
      </c>
      <c r="S146">
        <v>-1.4733333333333334</v>
      </c>
      <c r="T146">
        <v>-1.4733333333333334</v>
      </c>
      <c r="U146" t="str">
        <v>_______</v>
      </c>
      <c r="V146">
        <v>-1.8562519769199421</v>
      </c>
      <c r="W146" t="str">
        <v>SG,SF</v>
      </c>
      <c r="X146">
        <f>P146 - sorted!T$158</f>
        <v>-0.39951219512195202</v>
      </c>
      <c r="Y146">
        <f>Q146 - sorted!U$158</f>
        <v>0.74886178861788633</v>
      </c>
      <c r="Z146">
        <f>R146 - sorted!V$158</f>
        <v>0.72528455284552851</v>
      </c>
      <c r="AA146">
        <f>S146 - sorted!W$158</f>
        <v>0.41910569105691065</v>
      </c>
      <c r="AB146">
        <f>T146 - sorted!X$158</f>
        <v>0.41910569105691065</v>
      </c>
    </row>
    <row r="147" spans="1:28" x14ac:dyDescent="0.3">
      <c r="A147">
        <f t="shared" si="6"/>
        <v>3.8661023144014925</v>
      </c>
      <c r="B147">
        <f t="shared" si="6"/>
        <v>1.1380340280544268</v>
      </c>
      <c r="C147">
        <f t="shared" si="6"/>
        <v>4.6534479036760432</v>
      </c>
      <c r="D147">
        <f t="shared" si="6"/>
        <v>2.7247848934706784</v>
      </c>
      <c r="E147">
        <f t="shared" si="7"/>
        <v>2.7247848934706784</v>
      </c>
      <c r="F147" t="str">
        <v>Jae Crowder</v>
      </c>
      <c r="G147">
        <v>-0.88162601626016257</v>
      </c>
      <c r="H147">
        <v>-7.8373983739837408E-2</v>
      </c>
      <c r="I147">
        <v>0.72910569105691059</v>
      </c>
      <c r="J147">
        <v>-0.6495934959349593</v>
      </c>
      <c r="K147">
        <v>-0.24341463414634146</v>
      </c>
      <c r="L147">
        <v>-0.44487804878048787</v>
      </c>
      <c r="M147">
        <v>-0.4086178861788618</v>
      </c>
      <c r="N147">
        <v>-0.40699186991869918</v>
      </c>
      <c r="O147">
        <v>0.90991869918699186</v>
      </c>
      <c r="P147">
        <v>-1.3960975609756097</v>
      </c>
      <c r="Q147">
        <v>-2.3843902439024394</v>
      </c>
      <c r="R147">
        <v>-1.0295934959349593</v>
      </c>
      <c r="S147">
        <v>-1.4744715447154475</v>
      </c>
      <c r="T147">
        <v>-1.4744715447154475</v>
      </c>
      <c r="U147" t="str">
        <v>_______</v>
      </c>
      <c r="V147">
        <v>-2.6869251283078479</v>
      </c>
      <c r="W147" t="str">
        <v xml:space="preserve"> PF, SF</v>
      </c>
      <c r="X147">
        <f>P147 - sorted!T$158</f>
        <v>0.68455284552845486</v>
      </c>
      <c r="Y147">
        <f>Q147 - sorted!U$158</f>
        <v>4.1219512195121766E-2</v>
      </c>
      <c r="Z147">
        <f>R147 - sorted!V$158</f>
        <v>0.80479674796747958</v>
      </c>
      <c r="AA147">
        <f>S147 - sorted!W$158</f>
        <v>0.41796747967479653</v>
      </c>
      <c r="AB147">
        <f>T147 - sorted!X$158</f>
        <v>0.41796747967479653</v>
      </c>
    </row>
    <row r="148" spans="1:28" x14ac:dyDescent="0.3">
      <c r="A148">
        <f t="shared" si="6"/>
        <v>4.0747627323026947</v>
      </c>
      <c r="B148">
        <f t="shared" si="6"/>
        <v>0.65314526283759311</v>
      </c>
      <c r="C148">
        <f t="shared" si="6"/>
        <v>5.7060424507296927</v>
      </c>
      <c r="D148">
        <f t="shared" si="6"/>
        <v>2.7234429095037695</v>
      </c>
      <c r="E148">
        <f t="shared" si="7"/>
        <v>2.7234429095037695</v>
      </c>
      <c r="F148" t="str">
        <v>Justin Holiday</v>
      </c>
      <c r="G148">
        <v>-0.68439024390243897</v>
      </c>
      <c r="H148">
        <v>-0.12853658536585366</v>
      </c>
      <c r="I148">
        <v>0.47365853658536589</v>
      </c>
      <c r="J148">
        <v>-0.66804878048780492</v>
      </c>
      <c r="K148">
        <v>-0.78479674796747967</v>
      </c>
      <c r="L148">
        <v>-0.67707317073170736</v>
      </c>
      <c r="M148">
        <v>-3.2520325203251599E-4</v>
      </c>
      <c r="N148">
        <v>-5.9674796747967475E-2</v>
      </c>
      <c r="O148">
        <v>1.0543902439024391</v>
      </c>
      <c r="P148">
        <v>-1.3462601626016257</v>
      </c>
      <c r="Q148">
        <v>-2.5291869918699188</v>
      </c>
      <c r="R148">
        <v>-0.79772357723577214</v>
      </c>
      <c r="S148">
        <v>-1.4747967479674797</v>
      </c>
      <c r="T148">
        <v>-1.4747967479674797</v>
      </c>
      <c r="U148" t="str">
        <v>_______</v>
      </c>
      <c r="V148">
        <v>-6.4704833748979622</v>
      </c>
      <c r="W148" t="str">
        <v xml:space="preserve"> SG, SF</v>
      </c>
      <c r="X148">
        <f>P148 - sorted!T$158</f>
        <v>0.73439024390243879</v>
      </c>
      <c r="Y148">
        <f>Q148 - sorted!U$158</f>
        <v>-0.10357723577235767</v>
      </c>
      <c r="Z148">
        <f>R148 - sorted!V$158</f>
        <v>1.0366666666666666</v>
      </c>
      <c r="AA148">
        <f>S148 - sorted!W$158</f>
        <v>0.4176422764227643</v>
      </c>
      <c r="AB148">
        <f>T148 - sorted!X$158</f>
        <v>0.4176422764227643</v>
      </c>
    </row>
    <row r="149" spans="1:28" x14ac:dyDescent="0.3">
      <c r="A149">
        <f t="shared" si="6"/>
        <v>2.1995421087827633</v>
      </c>
      <c r="B149">
        <f t="shared" si="6"/>
        <v>1.288319597060432</v>
      </c>
      <c r="C149">
        <f t="shared" si="6"/>
        <v>5.8418611019624231</v>
      </c>
      <c r="D149">
        <f t="shared" si="6"/>
        <v>2.6556727191748317</v>
      </c>
      <c r="E149">
        <f t="shared" si="7"/>
        <v>2.6556727191748317</v>
      </c>
      <c r="F149" t="str">
        <v>Serge Ibaka</v>
      </c>
      <c r="G149">
        <v>0.75121951219512206</v>
      </c>
      <c r="H149">
        <v>0.30292682926829273</v>
      </c>
      <c r="I149">
        <v>-0.96341463414634154</v>
      </c>
      <c r="J149">
        <v>-0.71365853658536582</v>
      </c>
      <c r="K149">
        <v>0.26536585365853671</v>
      </c>
      <c r="L149">
        <v>-0.72341463414634155</v>
      </c>
      <c r="M149">
        <v>-2.1165853658536586</v>
      </c>
      <c r="N149">
        <v>0.8580487804878052</v>
      </c>
      <c r="O149">
        <v>0.84829268292682936</v>
      </c>
      <c r="P149">
        <v>-1.794146341463414</v>
      </c>
      <c r="Q149">
        <v>-2.3395121951219511</v>
      </c>
      <c r="R149">
        <v>-0.76780487804878006</v>
      </c>
      <c r="S149">
        <v>-1.4912195121951217</v>
      </c>
      <c r="T149">
        <v>-1.4912195121951217</v>
      </c>
      <c r="U149" t="str">
        <v>_______</v>
      </c>
      <c r="V149">
        <v>-0.20791397852827465</v>
      </c>
      <c r="W149" t="str">
        <v xml:space="preserve"> C, PF</v>
      </c>
      <c r="X149">
        <f>P149 - sorted!T$158</f>
        <v>0.28650406504065051</v>
      </c>
      <c r="Y149">
        <f>Q149 - sorted!U$158</f>
        <v>8.6097560975610055E-2</v>
      </c>
      <c r="Z149">
        <f>R149 - sorted!V$158</f>
        <v>1.0665853658536588</v>
      </c>
      <c r="AA149">
        <f>S149 - sorted!W$158</f>
        <v>0.40121951219512231</v>
      </c>
      <c r="AB149">
        <f>T149 - sorted!X$158</f>
        <v>0.40121951219512231</v>
      </c>
    </row>
    <row r="150" spans="1:28" x14ac:dyDescent="0.3">
      <c r="A150">
        <f t="shared" si="6"/>
        <v>7.3370815661772655</v>
      </c>
      <c r="B150">
        <f t="shared" si="6"/>
        <v>1.4778100971114787</v>
      </c>
      <c r="C150">
        <f t="shared" si="6"/>
        <v>5.534054702157813</v>
      </c>
      <c r="D150">
        <f t="shared" si="6"/>
        <v>2.6536597432244653</v>
      </c>
      <c r="E150">
        <f t="shared" si="7"/>
        <v>2.6536597432244653</v>
      </c>
      <c r="F150" t="str">
        <v>Daniel Theis</v>
      </c>
      <c r="G150">
        <v>1.2017073170731707</v>
      </c>
      <c r="H150">
        <v>-0.92463414634146335</v>
      </c>
      <c r="I150">
        <v>-1.0287804878048781</v>
      </c>
      <c r="J150">
        <v>-0.70804878048780484</v>
      </c>
      <c r="K150">
        <v>8.5365853658536606E-2</v>
      </c>
      <c r="L150">
        <v>-0.65609756097560978</v>
      </c>
      <c r="M150">
        <v>-0.93146341463414628</v>
      </c>
      <c r="N150">
        <v>0.67902439024390238</v>
      </c>
      <c r="O150">
        <v>0.79121951219512199</v>
      </c>
      <c r="P150">
        <v>-0.56707317073170782</v>
      </c>
      <c r="Q150">
        <v>-2.2829268292682929</v>
      </c>
      <c r="R150">
        <v>-0.83560975609756083</v>
      </c>
      <c r="S150">
        <v>-1.4917073170731709</v>
      </c>
      <c r="T150">
        <v>-1.4917073170731709</v>
      </c>
      <c r="U150" t="str">
        <v>_______</v>
      </c>
      <c r="V150">
        <v>-2.6646251779350201</v>
      </c>
      <c r="W150" t="str">
        <v xml:space="preserve"> C, PF</v>
      </c>
      <c r="X150">
        <f>P150 - sorted!T$158</f>
        <v>1.5135772357723567</v>
      </c>
      <c r="Y150">
        <f>Q150 - sorted!U$158</f>
        <v>0.1426829268292682</v>
      </c>
      <c r="Z150">
        <f>R150 - sorted!V$158</f>
        <v>0.99878048780487805</v>
      </c>
      <c r="AA150">
        <f>S150 - sorted!W$158</f>
        <v>0.40073170731707308</v>
      </c>
      <c r="AB150">
        <f>T150 - sorted!X$158</f>
        <v>0.40073170731707308</v>
      </c>
    </row>
    <row r="151" spans="1:28" x14ac:dyDescent="0.3">
      <c r="A151">
        <f t="shared" si="6"/>
        <v>-0.54180646473652971</v>
      </c>
      <c r="B151">
        <f t="shared" si="6"/>
        <v>2.6658011847160035</v>
      </c>
      <c r="C151">
        <f t="shared" si="6"/>
        <v>0.63517191102295512</v>
      </c>
      <c r="D151">
        <f t="shared" si="6"/>
        <v>2.341648470917963</v>
      </c>
      <c r="E151">
        <f t="shared" si="7"/>
        <v>2.341648470917963</v>
      </c>
      <c r="F151" t="str">
        <v>Derrick Rose</v>
      </c>
      <c r="G151">
        <v>0.14829268292682929</v>
      </c>
      <c r="H151">
        <v>0.88158536585365843</v>
      </c>
      <c r="I151">
        <v>-0.98004065040650412</v>
      </c>
      <c r="J151">
        <v>-0.2702439024390243</v>
      </c>
      <c r="K151">
        <v>-1.2700813008130081</v>
      </c>
      <c r="L151">
        <v>0.34743902439024388</v>
      </c>
      <c r="M151">
        <v>-0.23345528455284548</v>
      </c>
      <c r="N151">
        <v>-0.55166666666666664</v>
      </c>
      <c r="O151">
        <v>0.36085365853658535</v>
      </c>
      <c r="P151">
        <v>-2.4489024390243901</v>
      </c>
      <c r="Q151">
        <v>-1.9281707317073171</v>
      </c>
      <c r="R151">
        <v>-1.9147560975609754</v>
      </c>
      <c r="S151">
        <v>-1.5673170731707318</v>
      </c>
      <c r="T151">
        <v>-1.5673170731707318</v>
      </c>
      <c r="U151" t="str">
        <v>_______</v>
      </c>
      <c r="V151">
        <v>-0.77842104223317277</v>
      </c>
      <c r="W151" t="str">
        <v xml:space="preserve"> PG</v>
      </c>
      <c r="X151">
        <f>P151 - sorted!T$158</f>
        <v>-0.36825203252032557</v>
      </c>
      <c r="Y151">
        <f>Q151 - sorted!U$158</f>
        <v>0.49743902439024401</v>
      </c>
      <c r="Z151">
        <f>R151 - sorted!V$158</f>
        <v>-8.0365853658536546E-2</v>
      </c>
      <c r="AA151">
        <f>S151 - sorted!W$158</f>
        <v>0.32512195121951226</v>
      </c>
      <c r="AB151">
        <f>T151 - sorted!X$158</f>
        <v>0.32512195121951226</v>
      </c>
    </row>
    <row r="152" spans="1:28" x14ac:dyDescent="0.3">
      <c r="A152">
        <f t="shared" si="6"/>
        <v>1.5706675213888464</v>
      </c>
      <c r="B152">
        <f t="shared" si="6"/>
        <v>1.9176404172730728</v>
      </c>
      <c r="C152">
        <f t="shared" si="6"/>
        <v>4.0343289160594589</v>
      </c>
      <c r="D152">
        <f t="shared" si="6"/>
        <v>1.8033451521913146</v>
      </c>
      <c r="E152">
        <f t="shared" si="7"/>
        <v>1.8033451521913146</v>
      </c>
      <c r="F152" t="str">
        <v>Malik Beasley</v>
      </c>
      <c r="G152">
        <v>-0.59020325203252033</v>
      </c>
      <c r="H152">
        <v>0.24658536585365853</v>
      </c>
      <c r="I152">
        <v>1.0262601626016261</v>
      </c>
      <c r="J152">
        <v>0.18565040650406511</v>
      </c>
      <c r="K152">
        <v>-0.71829268292682935</v>
      </c>
      <c r="L152">
        <v>-0.53178861788617882</v>
      </c>
      <c r="M152">
        <v>-0.82869918699187006</v>
      </c>
      <c r="N152">
        <v>-0.94109756097560981</v>
      </c>
      <c r="O152">
        <v>0.45382113821138209</v>
      </c>
      <c r="P152">
        <v>-1.9443495934959349</v>
      </c>
      <c r="Q152">
        <v>-2.1515853658536583</v>
      </c>
      <c r="R152">
        <v>-1.1659756097560976</v>
      </c>
      <c r="S152">
        <v>-1.6977642276422762</v>
      </c>
      <c r="T152">
        <v>-1.6977642276422762</v>
      </c>
      <c r="U152" t="str">
        <v>_______</v>
      </c>
      <c r="V152">
        <v>-4.0732387098187637</v>
      </c>
      <c r="W152" t="str">
        <v xml:space="preserve"> SG, SF</v>
      </c>
      <c r="X152">
        <f>P152 - sorted!T$158</f>
        <v>0.13630081300812957</v>
      </c>
      <c r="Y152">
        <f>Q152 - sorted!U$158</f>
        <v>0.27402439024390279</v>
      </c>
      <c r="Z152">
        <f>R152 - sorted!V$158</f>
        <v>0.66841463414634128</v>
      </c>
      <c r="AA152">
        <f>S152 - sorted!W$158</f>
        <v>0.19467479674796784</v>
      </c>
      <c r="AB152">
        <f>T152 - sorted!X$158</f>
        <v>0.19467479674796784</v>
      </c>
    </row>
    <row r="153" spans="1:28" x14ac:dyDescent="0.3">
      <c r="A153">
        <f t="shared" si="6"/>
        <v>4.0928035188422758</v>
      </c>
      <c r="B153">
        <f t="shared" si="6"/>
        <v>3.4396901881572455</v>
      </c>
      <c r="C153">
        <f t="shared" si="6"/>
        <v>4.0120000345388611</v>
      </c>
      <c r="D153">
        <f t="shared" si="6"/>
        <v>1.709238526511772</v>
      </c>
      <c r="E153">
        <f t="shared" si="7"/>
        <v>1.709238526511772</v>
      </c>
      <c r="F153" t="str">
        <v>Kyle Kuzma</v>
      </c>
      <c r="G153">
        <v>-0.41723577235772358</v>
      </c>
      <c r="H153">
        <v>-0.37861788617886183</v>
      </c>
      <c r="I153">
        <v>0.36861788617886182</v>
      </c>
      <c r="J153">
        <v>8.6585365853658586E-2</v>
      </c>
      <c r="K153">
        <v>0.3504065040650407</v>
      </c>
      <c r="L153">
        <v>-0.54967479674796749</v>
      </c>
      <c r="M153">
        <v>-1.1835772357723577</v>
      </c>
      <c r="N153">
        <v>2.6422764227642295E-2</v>
      </c>
      <c r="O153">
        <v>-2.3495934959349596E-2</v>
      </c>
      <c r="P153">
        <v>-1.341951219512195</v>
      </c>
      <c r="Q153">
        <v>-1.6970731707317073</v>
      </c>
      <c r="R153">
        <v>-1.1708943089430894</v>
      </c>
      <c r="S153">
        <v>-1.7205691056910568</v>
      </c>
      <c r="T153">
        <v>-1.7205691056910568</v>
      </c>
      <c r="U153" t="str">
        <v>_______</v>
      </c>
      <c r="V153">
        <v>1</v>
      </c>
      <c r="W153" t="str">
        <v xml:space="preserve"> PF, SF</v>
      </c>
      <c r="X153">
        <f>P153 - sorted!T$158</f>
        <v>0.73869918699186954</v>
      </c>
      <c r="Y153">
        <f>Q153 - sorted!U$158</f>
        <v>0.72853658536585386</v>
      </c>
      <c r="Z153">
        <f>R153 - sorted!V$158</f>
        <v>0.66349593495934944</v>
      </c>
      <c r="AA153">
        <f>S153 - sorted!W$158</f>
        <v>0.17186991869918722</v>
      </c>
      <c r="AB153">
        <f>T153 - sorted!X$158</f>
        <v>0.17186991869918722</v>
      </c>
    </row>
    <row r="154" spans="1:28" x14ac:dyDescent="0.3">
      <c r="A154">
        <f t="shared" si="6"/>
        <v>1.5225020252501524</v>
      </c>
      <c r="B154">
        <f t="shared" si="6"/>
        <v>3.7712985632465794</v>
      </c>
      <c r="C154">
        <f t="shared" si="6"/>
        <v>5.1886029153267428</v>
      </c>
      <c r="D154">
        <f t="shared" si="6"/>
        <v>1.2798036571006706</v>
      </c>
      <c r="E154">
        <f t="shared" si="7"/>
        <v>1.2798036571006706</v>
      </c>
      <c r="F154" t="str">
        <v>Alperen Sengun</v>
      </c>
      <c r="G154">
        <v>1.1065853658536584</v>
      </c>
      <c r="H154">
        <v>0.13121951219512196</v>
      </c>
      <c r="I154">
        <v>-1.3331707317073169</v>
      </c>
      <c r="J154">
        <v>-0.61292682926829256</v>
      </c>
      <c r="K154">
        <v>0.39926829268292685</v>
      </c>
      <c r="L154">
        <v>-0.91292682926829272</v>
      </c>
      <c r="M154">
        <v>-0.93146341463414628</v>
      </c>
      <c r="N154">
        <v>0.55536585365853652</v>
      </c>
      <c r="O154">
        <v>-0.22658536585365852</v>
      </c>
      <c r="P154">
        <v>-1.9558536585365851</v>
      </c>
      <c r="Q154">
        <v>-1.598048780487805</v>
      </c>
      <c r="R154">
        <v>-0.91170731707317043</v>
      </c>
      <c r="S154">
        <v>-1.8246341463414635</v>
      </c>
      <c r="T154">
        <v>-1.8246341463414635</v>
      </c>
      <c r="U154" t="str">
        <v>_______</v>
      </c>
      <c r="V154">
        <v>-4.6493207611168677</v>
      </c>
      <c r="W154" t="str">
        <v xml:space="preserve"> C</v>
      </c>
      <c r="X154">
        <f>P154 - sorted!T$158</f>
        <v>0.12479674796747942</v>
      </c>
      <c r="Y154">
        <f>Q154 - sorted!U$158</f>
        <v>0.82756097560975617</v>
      </c>
      <c r="Z154">
        <f>R154 - sorted!V$158</f>
        <v>0.92268292682926845</v>
      </c>
      <c r="AA154">
        <f>S154 - sorted!W$158</f>
        <v>6.7804878048780548E-2</v>
      </c>
      <c r="AB154">
        <f>T154 - sorted!X$158</f>
        <v>6.7804878048780548E-2</v>
      </c>
    </row>
    <row r="155" spans="1:28" x14ac:dyDescent="0.3">
      <c r="A155">
        <f t="shared" si="6"/>
        <v>1.6608714540867555</v>
      </c>
      <c r="B155">
        <f t="shared" si="6"/>
        <v>7.0600205393480673</v>
      </c>
      <c r="C155">
        <f t="shared" si="6"/>
        <v>2.214063731603428</v>
      </c>
      <c r="D155">
        <f t="shared" si="6"/>
        <v>1.2264597944160096</v>
      </c>
      <c r="E155">
        <f t="shared" si="7"/>
        <v>1.2264597944160096</v>
      </c>
      <c r="F155" t="str">
        <v>Jalen Green</v>
      </c>
      <c r="G155">
        <v>-0.79975609756097554</v>
      </c>
      <c r="H155">
        <v>8.5243902439024383E-2</v>
      </c>
      <c r="I155">
        <v>0.67012195121951212</v>
      </c>
      <c r="J155">
        <v>0.48292682926829272</v>
      </c>
      <c r="K155">
        <v>-0.67987804878048785</v>
      </c>
      <c r="L155">
        <v>-0.27060975609756099</v>
      </c>
      <c r="M155">
        <v>0.73743902439024378</v>
      </c>
      <c r="N155">
        <v>-0.84146341463414631</v>
      </c>
      <c r="O155">
        <v>-1.2215853658536586</v>
      </c>
      <c r="P155">
        <v>-1.9228048780487805</v>
      </c>
      <c r="Q155">
        <v>-0.61597560975609766</v>
      </c>
      <c r="R155">
        <v>-1.5669512195121953</v>
      </c>
      <c r="S155">
        <v>-1.8375609756097564</v>
      </c>
      <c r="T155">
        <v>-1.8375609756097564</v>
      </c>
      <c r="U155" t="str">
        <v>_______</v>
      </c>
      <c r="V155">
        <v>1</v>
      </c>
      <c r="W155" t="str">
        <v xml:space="preserve"> SG</v>
      </c>
      <c r="X155">
        <f>P155 - sorted!T$158</f>
        <v>0.15784552845528399</v>
      </c>
      <c r="Y155">
        <f>Q155 - sorted!U$158</f>
        <v>1.8096341463414634</v>
      </c>
      <c r="Z155">
        <f>R155 - sorted!V$158</f>
        <v>0.26743902439024358</v>
      </c>
      <c r="AA155">
        <f>S155 - sorted!W$158</f>
        <v>5.4878048780487632E-2</v>
      </c>
      <c r="AB155">
        <f>T155 - sorted!X$158</f>
        <v>5.4878048780487632E-2</v>
      </c>
    </row>
    <row r="156" spans="1:28" x14ac:dyDescent="0.3">
      <c r="A156">
        <f t="shared" si="6"/>
        <v>-0.78739943621404485</v>
      </c>
      <c r="B156">
        <f t="shared" si="6"/>
        <v>1.6689341359560736</v>
      </c>
      <c r="C156">
        <f t="shared" si="6"/>
        <v>-4.9590433228359814</v>
      </c>
      <c r="D156">
        <f t="shared" si="6"/>
        <v>1.1227915329722404</v>
      </c>
      <c r="E156">
        <f t="shared" si="7"/>
        <v>1.1227915329722404</v>
      </c>
      <c r="F156" t="str">
        <v>Ricky Rubio</v>
      </c>
      <c r="G156">
        <v>-0.88146341463414624</v>
      </c>
      <c r="H156">
        <v>0.64487804878048782</v>
      </c>
      <c r="I156">
        <v>-0.97170731707317071</v>
      </c>
      <c r="J156">
        <v>-1.0790243902439025</v>
      </c>
      <c r="K156">
        <v>-1.0085365853658534</v>
      </c>
      <c r="L156">
        <v>1.2843902439024391</v>
      </c>
      <c r="M156">
        <v>0.88536585365853648</v>
      </c>
      <c r="N156">
        <v>-1.0997560975609755</v>
      </c>
      <c r="O156">
        <v>0.36317073170731706</v>
      </c>
      <c r="P156">
        <v>-2.5075609756097559</v>
      </c>
      <c r="Q156">
        <v>-2.2258536585365847</v>
      </c>
      <c r="R156">
        <v>-3.1470731707317068</v>
      </c>
      <c r="S156">
        <v>-1.8626829268292675</v>
      </c>
      <c r="T156">
        <v>-1.8626829268292675</v>
      </c>
      <c r="U156" t="str">
        <v>_______</v>
      </c>
      <c r="V156">
        <v>-4.7422372210036574</v>
      </c>
      <c r="W156" t="str">
        <v xml:space="preserve"> PG</v>
      </c>
      <c r="X156">
        <f>P156 - sorted!T$158</f>
        <v>-0.42691056910569136</v>
      </c>
      <c r="Y156">
        <f>Q156 - sorted!U$158</f>
        <v>0.19975609756097645</v>
      </c>
      <c r="Z156">
        <f>R156 - sorted!V$158</f>
        <v>-1.3126829268292679</v>
      </c>
      <c r="AA156">
        <f>S156 - sorted!W$158</f>
        <v>2.9756097560976524E-2</v>
      </c>
      <c r="AB156">
        <f>T156 - sorted!X$158</f>
        <v>2.9756097560976524E-2</v>
      </c>
    </row>
    <row r="157" spans="1:28" x14ac:dyDescent="0.3">
      <c r="A157">
        <f t="shared" si="6"/>
        <v>0.97072627089803576</v>
      </c>
      <c r="B157">
        <f t="shared" si="6"/>
        <v>-0.51184015342452405</v>
      </c>
      <c r="C157">
        <f t="shared" si="6"/>
        <v>4.5936581713398992</v>
      </c>
      <c r="D157">
        <f t="shared" si="6"/>
        <v>1.0110713677270078</v>
      </c>
      <c r="E157">
        <f t="shared" si="7"/>
        <v>1.0110713677270078</v>
      </c>
      <c r="F157" t="str">
        <v>Klay Thompson</v>
      </c>
      <c r="G157">
        <v>-2.0365853658536597E-2</v>
      </c>
      <c r="H157">
        <v>0.19788617886178861</v>
      </c>
      <c r="I157">
        <v>0.49556910569105705</v>
      </c>
      <c r="J157">
        <v>-5.0975609756097384E-2</v>
      </c>
      <c r="K157">
        <v>-1.3048373983739836</v>
      </c>
      <c r="L157">
        <v>-0.84699186991869913</v>
      </c>
      <c r="M157">
        <v>-0.82443089430894312</v>
      </c>
      <c r="N157">
        <v>-0.52292682926829259</v>
      </c>
      <c r="O157">
        <v>0.9873170731707317</v>
      </c>
      <c r="P157">
        <v>-2.087642276422764</v>
      </c>
      <c r="Q157">
        <v>-2.8770731707317068</v>
      </c>
      <c r="R157">
        <v>-1.0427642276422757</v>
      </c>
      <c r="S157">
        <v>-1.8897560975609751</v>
      </c>
      <c r="T157">
        <v>-1.8897560975609751</v>
      </c>
      <c r="U157" t="str">
        <v>_______</v>
      </c>
      <c r="V157">
        <v>-11.515249591714769</v>
      </c>
      <c r="W157" t="str">
        <v xml:space="preserve"> SG</v>
      </c>
      <c r="X157">
        <f>P157 - sorted!T$158</f>
        <v>-6.9918699186994893E-3</v>
      </c>
      <c r="Y157">
        <f>Q157 - sorted!U$158</f>
        <v>-0.45146341463414563</v>
      </c>
      <c r="Z157">
        <f>R157 - sorted!V$158</f>
        <v>0.79162601626016316</v>
      </c>
      <c r="AA157">
        <f>S157 - sorted!W$158</f>
        <v>2.6829268292689612E-3</v>
      </c>
      <c r="AB157">
        <f>T157 - sorted!X$158</f>
        <v>2.6829268292689612E-3</v>
      </c>
    </row>
    <row r="158" spans="1:28" x14ac:dyDescent="0.3">
      <c r="A158">
        <f t="shared" si="6"/>
        <v>1.4443820156117722</v>
      </c>
      <c r="B158">
        <f t="shared" si="6"/>
        <v>7.2149965267282123E-2</v>
      </c>
      <c r="C158">
        <f t="shared" si="6"/>
        <v>2.823586836252483</v>
      </c>
      <c r="D158">
        <f t="shared" si="6"/>
        <v>1</v>
      </c>
      <c r="E158">
        <f t="shared" si="7"/>
        <v>1</v>
      </c>
      <c r="F158" t="str">
        <v>Josh Hart</v>
      </c>
      <c r="G158">
        <v>-0.22829268292682925</v>
      </c>
      <c r="H158">
        <v>8.2073170731707307E-2</v>
      </c>
      <c r="I158">
        <v>-0.63841463414634148</v>
      </c>
      <c r="J158">
        <v>-0.9309756097560975</v>
      </c>
      <c r="K158">
        <v>0.79231707317073163</v>
      </c>
      <c r="L158">
        <v>-0.45975609756097557</v>
      </c>
      <c r="M158">
        <v>-0.61560975609756097</v>
      </c>
      <c r="N158">
        <v>-0.7040243902439024</v>
      </c>
      <c r="O158">
        <v>0.81024390243902433</v>
      </c>
      <c r="P158">
        <v>-1.9745121951219515</v>
      </c>
      <c r="Q158">
        <v>-2.7026829268292683</v>
      </c>
      <c r="R158">
        <v>-1.4326829268292682</v>
      </c>
      <c r="S158">
        <v>-1.892439024390244</v>
      </c>
      <c r="T158">
        <v>-1.892439024390244</v>
      </c>
      <c r="U158" t="str">
        <v>_______</v>
      </c>
      <c r="V158">
        <v>-3.2955279405663287</v>
      </c>
      <c r="W158" t="str">
        <v xml:space="preserve"> SG, SF</v>
      </c>
      <c r="X158">
        <f>P158 - sorted!T$158</f>
        <v>0.10613821138211299</v>
      </c>
      <c r="Y158">
        <f>Q158 - sorted!U$158</f>
        <v>-0.27707317073170712</v>
      </c>
      <c r="Z158">
        <f>R158 - sorted!V$158</f>
        <v>0.40170731707317064</v>
      </c>
      <c r="AA158">
        <f>S158 - sorted!W$158</f>
        <v>0</v>
      </c>
      <c r="AB158">
        <f>T158 - sorted!X$158</f>
        <v>0</v>
      </c>
    </row>
    <row r="159" spans="1:28" x14ac:dyDescent="0.3">
      <c r="A159">
        <f t="shared" si="6"/>
        <v>0.36755129451805391</v>
      </c>
      <c r="B159">
        <f t="shared" si="6"/>
        <v>3.2297804531869043</v>
      </c>
      <c r="C159">
        <f t="shared" si="6"/>
        <v>6.8261128606705856E-3</v>
      </c>
      <c r="D159">
        <f t="shared" si="6"/>
        <v>0.92652637781169622</v>
      </c>
      <c r="E159">
        <f t="shared" si="7"/>
        <v>0.92652637781169622</v>
      </c>
      <c r="F159" t="str">
        <v>Tyler Herro</v>
      </c>
      <c r="G159">
        <v>-0.45341463414634142</v>
      </c>
      <c r="H159">
        <v>0.32146341463414635</v>
      </c>
      <c r="I159">
        <v>0.11268292682926828</v>
      </c>
      <c r="J159">
        <v>2.4390243902439046E-2</v>
      </c>
      <c r="K159">
        <v>-0.20951219512195118</v>
      </c>
      <c r="L159">
        <v>0.14292682926829267</v>
      </c>
      <c r="M159">
        <v>-1.0360975609756098</v>
      </c>
      <c r="N159">
        <v>-0.66219512195121943</v>
      </c>
      <c r="O159">
        <v>-0.15048780487804875</v>
      </c>
      <c r="P159">
        <v>-2.2317073170731705</v>
      </c>
      <c r="Q159">
        <v>-1.7597560975609754</v>
      </c>
      <c r="R159">
        <v>-2.0531707317073167</v>
      </c>
      <c r="S159">
        <v>-1.9102439024390241</v>
      </c>
      <c r="T159">
        <v>-1.9102439024390241</v>
      </c>
      <c r="U159" t="str">
        <v>_______</v>
      </c>
      <c r="V159">
        <v>-5.0386407280425214</v>
      </c>
      <c r="W159" t="str">
        <v xml:space="preserve"> SG, PG</v>
      </c>
      <c r="X159">
        <f>P159 - sorted!T$158</f>
        <v>-0.15105691056910597</v>
      </c>
      <c r="Y159">
        <f>Q159 - sorted!U$158</f>
        <v>0.66585365853658574</v>
      </c>
      <c r="Z159">
        <f>R159 - sorted!V$158</f>
        <v>-0.2187804878048778</v>
      </c>
      <c r="AA159">
        <f>S159 - sorted!W$158</f>
        <v>-1.780487804878006E-2</v>
      </c>
      <c r="AB159">
        <f>T159 - sorted!X$158</f>
        <v>-1.780487804878006E-2</v>
      </c>
    </row>
    <row r="160" spans="1:28" x14ac:dyDescent="0.3">
      <c r="A160">
        <f t="shared" si="6"/>
        <v>0.68615839265104506</v>
      </c>
      <c r="B160">
        <f t="shared" si="6"/>
        <v>-1.1023644272905071</v>
      </c>
      <c r="C160">
        <f t="shared" si="6"/>
        <v>-0.20908125390875032</v>
      </c>
      <c r="D160">
        <f t="shared" si="6"/>
        <v>0.84802031574747838</v>
      </c>
      <c r="E160">
        <f t="shared" si="7"/>
        <v>0.84802031574747838</v>
      </c>
      <c r="F160" t="str">
        <v>Monte Morris</v>
      </c>
      <c r="G160">
        <v>0.31707317073170732</v>
      </c>
      <c r="H160">
        <v>0.22634146341463413</v>
      </c>
      <c r="I160">
        <v>-0.67682926829268286</v>
      </c>
      <c r="J160">
        <v>-0.57487804878048776</v>
      </c>
      <c r="K160">
        <v>-1.3129268292682925</v>
      </c>
      <c r="L160">
        <v>0.17146341463414635</v>
      </c>
      <c r="M160">
        <v>-0.60804878048780486</v>
      </c>
      <c r="N160">
        <v>-0.59560975609756095</v>
      </c>
      <c r="O160">
        <v>1.1241463414634145</v>
      </c>
      <c r="P160">
        <v>-2.1556097560975611</v>
      </c>
      <c r="Q160">
        <v>-3.0534146341463413</v>
      </c>
      <c r="R160">
        <v>-2.100731707317073</v>
      </c>
      <c r="S160">
        <v>-1.9292682926829268</v>
      </c>
      <c r="T160">
        <v>-1.9292682926829268</v>
      </c>
      <c r="U160" t="str">
        <v>_______</v>
      </c>
      <c r="V160">
        <v>-5.0488615386300699</v>
      </c>
      <c r="W160" t="str">
        <v xml:space="preserve"> PG</v>
      </c>
      <c r="X160">
        <f>P160 - sorted!T$158</f>
        <v>-7.4959349593496594E-2</v>
      </c>
      <c r="Y160">
        <f>Q160 - sorted!U$158</f>
        <v>-0.62780487804878016</v>
      </c>
      <c r="Z160">
        <f>R160 - sorted!V$158</f>
        <v>-0.26634146341463416</v>
      </c>
      <c r="AA160">
        <f>S160 - sorted!W$158</f>
        <v>-3.6829268292682737E-2</v>
      </c>
      <c r="AB160">
        <f>T160 - sorted!X$158</f>
        <v>-3.6829268292682737E-2</v>
      </c>
    </row>
    <row r="161" spans="1:28" x14ac:dyDescent="0.3">
      <c r="A161">
        <f t="shared" si="6"/>
        <v>-1.5495375694616613</v>
      </c>
      <c r="B161">
        <f t="shared" si="6"/>
        <v>-2.2052753693979703</v>
      </c>
      <c r="C161">
        <f t="shared" si="6"/>
        <v>4.4046930913639262</v>
      </c>
      <c r="D161">
        <f t="shared" si="6"/>
        <v>0.66416851228085405</v>
      </c>
      <c r="E161">
        <f t="shared" si="7"/>
        <v>0.66416851228085405</v>
      </c>
      <c r="F161" t="str">
        <v>Jeremy Lamb</v>
      </c>
      <c r="G161">
        <v>-0.37739837398373982</v>
      </c>
      <c r="H161">
        <v>0.71577235772357728</v>
      </c>
      <c r="I161">
        <v>-0.6079674796747967</v>
      </c>
      <c r="J161">
        <v>-0.90195121951219503</v>
      </c>
      <c r="K161">
        <v>-0.91300813008130066</v>
      </c>
      <c r="L161">
        <v>-0.88943089430894295</v>
      </c>
      <c r="M161">
        <v>-0.4619512195121952</v>
      </c>
      <c r="N161">
        <v>5.3170731707317037E-2</v>
      </c>
      <c r="O161">
        <v>1.4089430894308943</v>
      </c>
      <c r="P161">
        <v>-2.6895934959349588</v>
      </c>
      <c r="Q161">
        <v>-3.3827642276422756</v>
      </c>
      <c r="R161">
        <v>-1.0843902439024387</v>
      </c>
      <c r="S161">
        <v>-1.9738211382113813</v>
      </c>
      <c r="T161">
        <v>-1.9738211382113813</v>
      </c>
      <c r="U161" t="str">
        <v>_______</v>
      </c>
      <c r="V161">
        <v>-1.2114117453056172</v>
      </c>
      <c r="W161" t="str">
        <v xml:space="preserve"> SG, SF</v>
      </c>
      <c r="X161">
        <f>P161 - sorted!T$158</f>
        <v>-0.60894308943089426</v>
      </c>
      <c r="Y161">
        <f>Q161 - sorted!U$158</f>
        <v>-0.95715447154471445</v>
      </c>
      <c r="Z161">
        <f>R161 - sorted!V$158</f>
        <v>0.75000000000000022</v>
      </c>
      <c r="AA161">
        <f>S161 - sorted!W$158</f>
        <v>-8.1382113821137247E-2</v>
      </c>
      <c r="AB161">
        <f>T161 - sorted!X$158</f>
        <v>-8.1382113821137247E-2</v>
      </c>
    </row>
    <row r="162" spans="1:28" x14ac:dyDescent="0.3">
      <c r="A162">
        <f t="shared" si="6"/>
        <v>0.53145013826916043</v>
      </c>
      <c r="B162">
        <f t="shared" si="6"/>
        <v>5.9081654918935467E-2</v>
      </c>
      <c r="C162">
        <f t="shared" si="6"/>
        <v>2.5202093055098107</v>
      </c>
      <c r="D162">
        <f t="shared" si="6"/>
        <v>0.5903593941008195</v>
      </c>
      <c r="E162">
        <f t="shared" si="7"/>
        <v>0.5903593941008195</v>
      </c>
      <c r="F162" t="str">
        <v>Desmond Bane</v>
      </c>
      <c r="G162">
        <v>2.8780487804878047E-2</v>
      </c>
      <c r="H162">
        <v>0.20085365853658535</v>
      </c>
      <c r="I162">
        <v>0.21731707317073168</v>
      </c>
      <c r="J162">
        <v>-0.56719512195121946</v>
      </c>
      <c r="K162">
        <v>-0.66060975609756101</v>
      </c>
      <c r="L162">
        <v>-0.49219512195121951</v>
      </c>
      <c r="M162">
        <v>-0.65951219512195114</v>
      </c>
      <c r="N162">
        <v>-0.77402439024390235</v>
      </c>
      <c r="O162">
        <v>0.71487804878048777</v>
      </c>
      <c r="P162">
        <v>-2.1925609756097559</v>
      </c>
      <c r="Q162">
        <v>-2.7065853658536581</v>
      </c>
      <c r="R162">
        <v>-1.4995121951219512</v>
      </c>
      <c r="S162">
        <v>-1.9917073170731703</v>
      </c>
      <c r="T162">
        <v>-1.9917073170731703</v>
      </c>
      <c r="U162" t="str">
        <v>_______</v>
      </c>
      <c r="V162">
        <v>-6.6711829282534305</v>
      </c>
      <c r="W162" t="str">
        <v xml:space="preserve"> SG</v>
      </c>
      <c r="X162">
        <f>P162 - sorted!T$158</f>
        <v>-0.11191056910569142</v>
      </c>
      <c r="Y162">
        <f>Q162 - sorted!U$158</f>
        <v>-0.28097560975609692</v>
      </c>
      <c r="Z162">
        <f>R162 - sorted!V$158</f>
        <v>0.33487804878048766</v>
      </c>
      <c r="AA162">
        <f>S162 - sorted!W$158</f>
        <v>-9.9268292682926251E-2</v>
      </c>
      <c r="AB162">
        <f>T162 - sorted!X$158</f>
        <v>-9.9268292682926251E-2</v>
      </c>
    </row>
    <row r="163" spans="1:28" x14ac:dyDescent="0.3">
      <c r="A163">
        <f t="shared" si="6"/>
        <v>1.3631984761836562</v>
      </c>
      <c r="B163">
        <f t="shared" si="6"/>
        <v>5.6825389516924956</v>
      </c>
      <c r="C163">
        <f t="shared" si="6"/>
        <v>0.6977296865228122</v>
      </c>
      <c r="D163">
        <f t="shared" si="6"/>
        <v>0.18071878820163345</v>
      </c>
      <c r="E163">
        <f t="shared" si="7"/>
        <v>0.18071878820163345</v>
      </c>
      <c r="F163" t="str">
        <v>Aleksej Pokusevski</v>
      </c>
      <c r="G163">
        <v>-0.61512195121951219</v>
      </c>
      <c r="H163">
        <v>-9.707317073170732E-2</v>
      </c>
      <c r="I163">
        <v>0.18878048780487805</v>
      </c>
      <c r="J163">
        <v>-0.22292682926829263</v>
      </c>
      <c r="K163">
        <v>0.15195121951219515</v>
      </c>
      <c r="L163">
        <v>-0.19</v>
      </c>
      <c r="M163">
        <v>-1.2739024390243903</v>
      </c>
      <c r="N163">
        <v>1.0309756097560976</v>
      </c>
      <c r="O163">
        <v>-1.0636585365853659</v>
      </c>
      <c r="P163">
        <v>-1.99390243902439</v>
      </c>
      <c r="Q163">
        <v>-1.027317073170732</v>
      </c>
      <c r="R163">
        <v>-1.9009756097560975</v>
      </c>
      <c r="S163">
        <v>-2.0909756097560979</v>
      </c>
      <c r="T163">
        <v>-2.0909756097560979</v>
      </c>
      <c r="U163" t="str">
        <v>_______</v>
      </c>
      <c r="V163">
        <v>-6.5187999340390901</v>
      </c>
      <c r="W163" t="str">
        <v xml:space="preserve"> PF</v>
      </c>
      <c r="X163">
        <f>P163 - sorted!T$158</f>
        <v>8.6747967479674504E-2</v>
      </c>
      <c r="Y163">
        <f>Q163 - sorted!U$158</f>
        <v>1.3982926829268292</v>
      </c>
      <c r="Z163">
        <f>R163 - sorted!V$158</f>
        <v>-6.6585365853658596E-2</v>
      </c>
      <c r="AA163">
        <f>S163 - sorted!W$158</f>
        <v>-0.19853658536585383</v>
      </c>
      <c r="AB163">
        <f>T163 - sorted!X$158</f>
        <v>-0.19853658536585383</v>
      </c>
    </row>
    <row r="164" spans="1:28" x14ac:dyDescent="0.3">
      <c r="A164">
        <f t="shared" si="6"/>
        <v>4.6074765235186472</v>
      </c>
      <c r="B164">
        <f t="shared" si="6"/>
        <v>0.87993489867455055</v>
      </c>
      <c r="C164">
        <f t="shared" si="6"/>
        <v>2.6375743356511365</v>
      </c>
      <c r="D164">
        <f t="shared" si="6"/>
        <v>0.17166039642499209</v>
      </c>
      <c r="E164">
        <f t="shared" si="7"/>
        <v>0.17166039642499209</v>
      </c>
      <c r="F164" t="str">
        <v>Andrew Wiggins</v>
      </c>
      <c r="G164">
        <v>0.36536585365853658</v>
      </c>
      <c r="H164">
        <v>-0.87414634146341463</v>
      </c>
      <c r="I164">
        <v>-0.29121951219512193</v>
      </c>
      <c r="J164">
        <v>-2.6829268292682895E-2</v>
      </c>
      <c r="K164">
        <v>-0.66682926829268285</v>
      </c>
      <c r="L164">
        <v>-0.61951219512195121</v>
      </c>
      <c r="M164">
        <v>-0.76829268292682928</v>
      </c>
      <c r="N164">
        <v>0.42</v>
      </c>
      <c r="O164">
        <v>0.36829268292682926</v>
      </c>
      <c r="P164">
        <v>-1.2190243902439026</v>
      </c>
      <c r="Q164">
        <v>-2.4614634146341468</v>
      </c>
      <c r="R164">
        <v>-1.4736585365853658</v>
      </c>
      <c r="S164">
        <v>-2.0931707317073176</v>
      </c>
      <c r="T164">
        <v>-2.0931707317073176</v>
      </c>
      <c r="U164" t="str">
        <v>_______</v>
      </c>
      <c r="V164">
        <v>-12.862399586486344</v>
      </c>
      <c r="W164" t="str">
        <v xml:space="preserve"> SF, SG</v>
      </c>
      <c r="X164">
        <f>P164 - sorted!T$158</f>
        <v>0.86162601626016189</v>
      </c>
      <c r="Y164">
        <f>Q164 - sorted!U$158</f>
        <v>-3.585365853658562E-2</v>
      </c>
      <c r="Z164">
        <f>R164 - sorted!V$158</f>
        <v>0.36073170731707305</v>
      </c>
      <c r="AA164">
        <f>S164 - sorted!W$158</f>
        <v>-0.20073170731707357</v>
      </c>
      <c r="AB164">
        <f>T164 - sorted!X$158</f>
        <v>-0.20073170731707357</v>
      </c>
    </row>
    <row r="165" spans="1:28" x14ac:dyDescent="0.3">
      <c r="A165">
        <f t="shared" si="6"/>
        <v>0.4921348393008268</v>
      </c>
      <c r="B165">
        <f t="shared" si="6"/>
        <v>-1.36781448124133</v>
      </c>
      <c r="C165">
        <f t="shared" si="6"/>
        <v>2.9549766184232755</v>
      </c>
      <c r="D165">
        <f t="shared" si="6"/>
        <v>0.11194210989751396</v>
      </c>
      <c r="E165">
        <f t="shared" si="7"/>
        <v>0.11194210989751396</v>
      </c>
      <c r="F165" t="str">
        <v>Cameron Johnson</v>
      </c>
      <c r="G165">
        <v>-0.61300813008130084</v>
      </c>
      <c r="H165">
        <v>9.4308943089430899E-2</v>
      </c>
      <c r="I165">
        <v>0.47967479674796754</v>
      </c>
      <c r="J165">
        <v>-0.53447154471544711</v>
      </c>
      <c r="K165">
        <v>-0.58878048780487802</v>
      </c>
      <c r="L165">
        <v>-0.7039024390243902</v>
      </c>
      <c r="M165">
        <v>-0.70601626016260166</v>
      </c>
      <c r="N165">
        <v>-0.56048780487804872</v>
      </c>
      <c r="O165">
        <v>1.0250406504065042</v>
      </c>
      <c r="P165">
        <v>-2.2019512195121949</v>
      </c>
      <c r="Q165">
        <v>-3.1326829268292684</v>
      </c>
      <c r="R165">
        <v>-1.4037398373983738</v>
      </c>
      <c r="S165">
        <v>-2.107642276422764</v>
      </c>
      <c r="T165">
        <v>-2.107642276422764</v>
      </c>
      <c r="U165" t="str">
        <v>_______</v>
      </c>
      <c r="V165">
        <v>-7.2454066503537984</v>
      </c>
      <c r="W165" t="str">
        <v xml:space="preserve"> SF</v>
      </c>
      <c r="X165">
        <f>P165 - sorted!T$158</f>
        <v>-0.12130081300813034</v>
      </c>
      <c r="Y165">
        <f>Q165 - sorted!U$158</f>
        <v>-0.70707317073170728</v>
      </c>
      <c r="Z165">
        <f>R165 - sorted!V$158</f>
        <v>0.43065040650406505</v>
      </c>
      <c r="AA165">
        <f>S165 - sorted!W$158</f>
        <v>-0.21520325203252</v>
      </c>
      <c r="AB165">
        <f>T165 - sorted!X$158</f>
        <v>-0.21520325203252</v>
      </c>
    </row>
    <row r="166" spans="1:28" x14ac:dyDescent="0.3">
      <c r="A166">
        <f t="shared" si="6"/>
        <v>2.1597162215161356</v>
      </c>
      <c r="B166">
        <f t="shared" si="6"/>
        <v>1</v>
      </c>
      <c r="C166">
        <f t="shared" si="6"/>
        <v>2.8568033542170101</v>
      </c>
      <c r="D166">
        <f t="shared" si="6"/>
        <v>-0.25106455315155873</v>
      </c>
      <c r="E166">
        <f t="shared" si="7"/>
        <v>-0.25106455315155873</v>
      </c>
      <c r="F166" t="str">
        <v>Patrick Williams</v>
      </c>
      <c r="G166">
        <v>0.44073170731707317</v>
      </c>
      <c r="H166">
        <v>-0.39195121951219508</v>
      </c>
      <c r="I166">
        <v>-0.97170731707317071</v>
      </c>
      <c r="J166">
        <v>-0.68902439024390238</v>
      </c>
      <c r="K166">
        <v>-0.1714634146341463</v>
      </c>
      <c r="L166">
        <v>-0.77024390243902441</v>
      </c>
      <c r="M166">
        <v>2.9268292682926855E-2</v>
      </c>
      <c r="N166">
        <v>9.8780487804878067E-2</v>
      </c>
      <c r="O166">
        <v>0.22999999999999998</v>
      </c>
      <c r="P166">
        <v>-1.8036585365853661</v>
      </c>
      <c r="Q166">
        <v>-2.4256097560975611</v>
      </c>
      <c r="R166">
        <v>-1.4253658536585363</v>
      </c>
      <c r="S166">
        <v>-2.1956097560975611</v>
      </c>
      <c r="T166">
        <v>-2.1956097560975611</v>
      </c>
      <c r="U166" t="str">
        <v>_______</v>
      </c>
      <c r="V166">
        <v>-6.6145038877224884</v>
      </c>
      <c r="W166" t="str">
        <v xml:space="preserve"> SF, PF</v>
      </c>
      <c r="X166">
        <f>P166 - sorted!T$158</f>
        <v>0.2769918699186984</v>
      </c>
      <c r="Y166">
        <f>Q166 - sorted!U$158</f>
        <v>0</v>
      </c>
      <c r="Z166">
        <f>R166 - sorted!V$158</f>
        <v>0.40902439024390258</v>
      </c>
      <c r="AA166">
        <f>S166 - sorted!W$158</f>
        <v>-0.30317073170731712</v>
      </c>
      <c r="AB166">
        <f>T166 - sorted!X$158</f>
        <v>-0.30317073170731712</v>
      </c>
    </row>
    <row r="167" spans="1:28" x14ac:dyDescent="0.3">
      <c r="A167">
        <f t="shared" si="6"/>
        <v>1.3860047535072781</v>
      </c>
      <c r="B167">
        <f t="shared" si="6"/>
        <v>-0.10127740331392276</v>
      </c>
      <c r="C167">
        <f t="shared" si="6"/>
        <v>-0.22495136804735871</v>
      </c>
      <c r="D167">
        <f t="shared" si="6"/>
        <v>-0.35037136670287716</v>
      </c>
      <c r="E167">
        <f t="shared" si="7"/>
        <v>-0.35037136670287716</v>
      </c>
      <c r="F167" t="str">
        <v>Donte DiVincenzo</v>
      </c>
      <c r="G167">
        <v>-0.60504065040650401</v>
      </c>
      <c r="H167">
        <v>-0.23121951219512193</v>
      </c>
      <c r="I167">
        <v>-1.609756097560977E-2</v>
      </c>
      <c r="J167">
        <v>-0.82</v>
      </c>
      <c r="K167">
        <v>-9.3495934959349603E-2</v>
      </c>
      <c r="L167">
        <v>-0.11544715447154469</v>
      </c>
      <c r="M167">
        <v>7.5284552845528374E-2</v>
      </c>
      <c r="N167">
        <v>-0.94845528455284556</v>
      </c>
      <c r="O167">
        <v>0.53479674796747967</v>
      </c>
      <c r="P167">
        <v>-1.9884552845528454</v>
      </c>
      <c r="Q167">
        <v>-2.7544715447154475</v>
      </c>
      <c r="R167">
        <v>-2.104227642276423</v>
      </c>
      <c r="S167">
        <v>-2.219674796747968</v>
      </c>
      <c r="T167">
        <v>-2.219674796747968</v>
      </c>
      <c r="U167" t="str">
        <v>_______</v>
      </c>
      <c r="V167">
        <v>1</v>
      </c>
      <c r="W167" t="str">
        <v xml:space="preserve"> SG, PG</v>
      </c>
      <c r="X167">
        <f>P167 - sorted!T$158</f>
        <v>9.219512195121915E-2</v>
      </c>
      <c r="Y167">
        <f>Q167 - sorted!U$158</f>
        <v>-0.3288617886178864</v>
      </c>
      <c r="Z167">
        <f>R167 - sorted!V$158</f>
        <v>-0.26983739837398413</v>
      </c>
      <c r="AA167">
        <f>S167 - sorted!W$158</f>
        <v>-0.32723577235772394</v>
      </c>
      <c r="AB167">
        <f>T167 - sorted!X$158</f>
        <v>-0.32723577235772394</v>
      </c>
    </row>
    <row r="168" spans="1:28" x14ac:dyDescent="0.3">
      <c r="A168">
        <f t="shared" si="6"/>
        <v>10.840738469043609</v>
      </c>
      <c r="B168">
        <f t="shared" si="6"/>
        <v>-2.7265103727711471</v>
      </c>
      <c r="C168">
        <f t="shared" si="6"/>
        <v>3.4630048070696136</v>
      </c>
      <c r="D168">
        <f t="shared" si="6"/>
        <v>-0.78249020404779102</v>
      </c>
      <c r="E168">
        <f t="shared" si="7"/>
        <v>-0.78249020404779102</v>
      </c>
      <c r="F168" t="str">
        <v>Nicolas Claxton</v>
      </c>
      <c r="G168">
        <v>1.6497560975609755</v>
      </c>
      <c r="H168">
        <v>-2.5941463414634143</v>
      </c>
      <c r="I168">
        <v>-1.8779268292682925</v>
      </c>
      <c r="J168">
        <v>-1.109390243902439</v>
      </c>
      <c r="K168">
        <v>0.10682926829268294</v>
      </c>
      <c r="L168">
        <v>-1.032560975609756</v>
      </c>
      <c r="M168">
        <v>-0.50292682926829269</v>
      </c>
      <c r="N168">
        <v>1.8219512195121952</v>
      </c>
      <c r="O168">
        <v>1.2140243902439025</v>
      </c>
      <c r="P168">
        <v>0.26975609756097585</v>
      </c>
      <c r="Q168">
        <v>-3.5384146341463403</v>
      </c>
      <c r="R168">
        <v>-1.2918292682926822</v>
      </c>
      <c r="S168">
        <v>-2.324390243902438</v>
      </c>
      <c r="T168">
        <v>-2.324390243902438</v>
      </c>
      <c r="U168" t="str">
        <v>_______</v>
      </c>
      <c r="V168">
        <v>-6.594991431146263</v>
      </c>
      <c r="W168" t="str">
        <v xml:space="preserve"> C, PF</v>
      </c>
      <c r="X168">
        <f>P168 - sorted!T$158</f>
        <v>2.3504065040650404</v>
      </c>
      <c r="Y168">
        <f>Q168 - sorted!U$158</f>
        <v>-1.1128048780487791</v>
      </c>
      <c r="Z168">
        <f>R168 - sorted!V$158</f>
        <v>0.54256097560975669</v>
      </c>
      <c r="AA168">
        <f>S168 - sorted!W$158</f>
        <v>-0.43195121951219395</v>
      </c>
      <c r="AB168">
        <f>T168 - sorted!X$158</f>
        <v>-0.43195121951219395</v>
      </c>
    </row>
    <row r="169" spans="1:28" x14ac:dyDescent="0.3">
      <c r="A169">
        <f t="shared" si="6"/>
        <v>-0.31731780958833822</v>
      </c>
      <c r="B169">
        <f t="shared" si="6"/>
        <v>-3.187576697248808</v>
      </c>
      <c r="C169">
        <f t="shared" si="6"/>
        <v>2.2803122313215671</v>
      </c>
      <c r="D169">
        <f t="shared" si="6"/>
        <v>-0.88984892140056937</v>
      </c>
      <c r="E169">
        <f t="shared" si="7"/>
        <v>-0.88984892140056937</v>
      </c>
      <c r="F169" t="str">
        <v>Trevor Ariza</v>
      </c>
      <c r="G169">
        <v>-0.23983739837398374</v>
      </c>
      <c r="H169">
        <v>4.487804878048781E-2</v>
      </c>
      <c r="I169">
        <v>-0.44666666666666666</v>
      </c>
      <c r="J169">
        <v>-0.99235772357723584</v>
      </c>
      <c r="K169">
        <v>-0.59170731707317081</v>
      </c>
      <c r="L169">
        <v>-0.79804878048780492</v>
      </c>
      <c r="M169">
        <v>-0.40861788617886186</v>
      </c>
      <c r="N169">
        <v>-0.24373983739837402</v>
      </c>
      <c r="O169">
        <v>1.3256910569105691</v>
      </c>
      <c r="P169">
        <v>-2.3952845528455287</v>
      </c>
      <c r="Q169">
        <v>-3.6760975609756095</v>
      </c>
      <c r="R169">
        <v>-1.5523577235772357</v>
      </c>
      <c r="S169">
        <v>-2.3504065040650404</v>
      </c>
      <c r="T169">
        <v>-2.3504065040650404</v>
      </c>
      <c r="U169" t="str">
        <v>_______</v>
      </c>
      <c r="V169">
        <v>-7.2175317123877605</v>
      </c>
      <c r="W169" t="str">
        <v xml:space="preserve"> SF</v>
      </c>
      <c r="X169">
        <f>P169 - sorted!T$158</f>
        <v>-0.31463414634146414</v>
      </c>
      <c r="Y169">
        <f>Q169 - sorted!U$158</f>
        <v>-1.2504878048780483</v>
      </c>
      <c r="Z169">
        <f>R169 - sorted!V$158</f>
        <v>0.28203252032520321</v>
      </c>
      <c r="AA169">
        <f>S169 - sorted!W$158</f>
        <v>-0.45796747967479634</v>
      </c>
      <c r="AB169">
        <f>T169 - sorted!X$158</f>
        <v>-0.45796747967479634</v>
      </c>
    </row>
    <row r="170" spans="1:28" x14ac:dyDescent="0.3">
      <c r="A170">
        <f t="shared" si="6"/>
        <v>-1.9796231127213186</v>
      </c>
      <c r="B170">
        <f t="shared" si="6"/>
        <v>-2.7203846022953617</v>
      </c>
      <c r="C170">
        <f t="shared" si="6"/>
        <v>2.733902237748262</v>
      </c>
      <c r="D170">
        <f t="shared" si="6"/>
        <v>-1.0049240465630751</v>
      </c>
      <c r="E170">
        <f t="shared" si="7"/>
        <v>-1.0049240465630751</v>
      </c>
      <c r="F170" t="str">
        <v>LaMarcus Aldridge</v>
      </c>
      <c r="G170">
        <v>0.58048780487804885</v>
      </c>
      <c r="H170">
        <v>0.41402439024390242</v>
      </c>
      <c r="I170">
        <v>-1.2609756097560976</v>
      </c>
      <c r="J170">
        <v>-0.69914634146341459</v>
      </c>
      <c r="K170">
        <v>-0.59243902439024387</v>
      </c>
      <c r="L170">
        <v>-0.92585365853658552</v>
      </c>
      <c r="M170">
        <v>-1.6551219512195123</v>
      </c>
      <c r="N170">
        <v>0.60243902439024388</v>
      </c>
      <c r="O170">
        <v>1.1582926829268292</v>
      </c>
      <c r="P170">
        <v>-2.7923170731707319</v>
      </c>
      <c r="Q170">
        <v>-3.5365853658536581</v>
      </c>
      <c r="R170">
        <v>-1.4524390243902439</v>
      </c>
      <c r="S170">
        <v>-2.3782926829268289</v>
      </c>
      <c r="T170">
        <v>-2.3782926829268289</v>
      </c>
      <c r="U170" t="str">
        <v>_______</v>
      </c>
      <c r="V170">
        <v>9</v>
      </c>
      <c r="W170" t="str">
        <v xml:space="preserve"> PF</v>
      </c>
      <c r="X170">
        <f>P170 - sorted!T$158</f>
        <v>-0.71166666666666734</v>
      </c>
      <c r="Y170">
        <f>Q170 - sorted!U$158</f>
        <v>-1.110975609756097</v>
      </c>
      <c r="Z170">
        <f>R170 - sorted!V$158</f>
        <v>0.38195121951219502</v>
      </c>
      <c r="AA170">
        <f>S170 - sorted!W$158</f>
        <v>-0.48585365853658491</v>
      </c>
      <c r="AB170">
        <f>T170 - sorted!X$158</f>
        <v>-0.48585365853658491</v>
      </c>
    </row>
    <row r="171" spans="1:28" x14ac:dyDescent="0.3">
      <c r="A171">
        <f t="shared" si="6"/>
        <v>-2.4580518568706688E-2</v>
      </c>
      <c r="B171">
        <f t="shared" si="6"/>
        <v>-4.2787806113358791</v>
      </c>
      <c r="C171">
        <f t="shared" si="6"/>
        <v>4.1566764238954637</v>
      </c>
      <c r="D171">
        <f t="shared" si="6"/>
        <v>-1.06430683709883</v>
      </c>
      <c r="E171">
        <f t="shared" si="7"/>
        <v>-1.06430683709883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-2.3926829268292682</v>
      </c>
      <c r="U171" t="str">
        <v>_______</v>
      </c>
      <c r="V171">
        <v>-3.9803222499319766</v>
      </c>
      <c r="W171" t="str">
        <v xml:space="preserve"> PF</v>
      </c>
      <c r="X171">
        <f>P171 - sorted!T$158</f>
        <v>-0.24471544715447191</v>
      </c>
      <c r="Y171">
        <f>Q171 - sorted!U$158</f>
        <v>-1.576341463414634</v>
      </c>
      <c r="Z171">
        <f>R171 - sorted!V$158</f>
        <v>0.69536585365853631</v>
      </c>
      <c r="AA171">
        <f>S171 - sorted!W$158</f>
        <v>-0.50024390243902417</v>
      </c>
      <c r="AB171">
        <f>T171 - sorted!X$158</f>
        <v>-0.50024390243902417</v>
      </c>
    </row>
    <row r="172" spans="1:28" x14ac:dyDescent="0.3">
      <c r="A172">
        <f t="shared" si="6"/>
        <v>0.19599362629259609</v>
      </c>
      <c r="B172">
        <f t="shared" si="6"/>
        <v>-0.85052719661921494</v>
      </c>
      <c r="C172">
        <f t="shared" si="6"/>
        <v>-1.0590550413787914</v>
      </c>
      <c r="D172">
        <f t="shared" si="6"/>
        <v>-1.0844365966024752</v>
      </c>
      <c r="E172">
        <f t="shared" si="7"/>
        <v>-1.0844365966024752</v>
      </c>
      <c r="F172" t="str">
        <v>Juan Toscano-Anderson</v>
      </c>
      <c r="G172">
        <v>0.76926829268292685</v>
      </c>
      <c r="H172">
        <v>-0.1248780487804878</v>
      </c>
      <c r="I172">
        <v>-1.1445528455284553</v>
      </c>
      <c r="J172">
        <v>-1.3413008130081299</v>
      </c>
      <c r="K172">
        <v>-0.38422764227642281</v>
      </c>
      <c r="L172">
        <v>-0.10959349593495937</v>
      </c>
      <c r="M172">
        <v>-0.43691056910569109</v>
      </c>
      <c r="N172">
        <v>-0.20601626016260166</v>
      </c>
      <c r="O172">
        <v>0.58065040650406519</v>
      </c>
      <c r="P172">
        <v>-2.2726829268292681</v>
      </c>
      <c r="Q172">
        <v>-2.978211382113821</v>
      </c>
      <c r="R172">
        <v>-2.2879674796747969</v>
      </c>
      <c r="S172">
        <v>-2.397560975609756</v>
      </c>
      <c r="T172">
        <v>-2.397560975609756</v>
      </c>
      <c r="U172" t="str">
        <v>_______</v>
      </c>
      <c r="V172">
        <v>-7.5018560796413372</v>
      </c>
      <c r="W172" t="str">
        <v xml:space="preserve"> PF, SF</v>
      </c>
      <c r="X172">
        <f>P172 - sorted!T$158</f>
        <v>-0.19203252032520357</v>
      </c>
      <c r="Y172">
        <f>Q172 - sorted!U$158</f>
        <v>-0.55260162601625984</v>
      </c>
      <c r="Z172">
        <f>R172 - sorted!V$158</f>
        <v>-0.45357723577235798</v>
      </c>
      <c r="AA172">
        <f>S172 - sorted!W$158</f>
        <v>-0.50512195121951198</v>
      </c>
      <c r="AB172">
        <f>T172 - sorted!X$158</f>
        <v>-0.50512195121951198</v>
      </c>
    </row>
    <row r="173" spans="1:28" x14ac:dyDescent="0.3">
      <c r="A173">
        <f t="shared" si="6"/>
        <v>1.525225162841034</v>
      </c>
      <c r="B173">
        <f t="shared" si="6"/>
        <v>-1.653411513645854</v>
      </c>
      <c r="C173">
        <f t="shared" si="6"/>
        <v>1.6813076906946134</v>
      </c>
      <c r="D173">
        <f t="shared" si="6"/>
        <v>-2.6085948870201547</v>
      </c>
      <c r="E173">
        <f t="shared" si="7"/>
        <v>-2.6085948870201547</v>
      </c>
      <c r="F173" t="str">
        <v>Marvin Bagley III</v>
      </c>
      <c r="G173">
        <v>0.86634146341463414</v>
      </c>
      <c r="H173">
        <v>-0.81170731707317079</v>
      </c>
      <c r="I173">
        <v>-1.0227642276422764</v>
      </c>
      <c r="J173">
        <v>-0.20203252032520322</v>
      </c>
      <c r="K173">
        <v>0.66804878048780503</v>
      </c>
      <c r="L173">
        <v>-1.0826016260162601</v>
      </c>
      <c r="M173">
        <v>-1.3505691056910569</v>
      </c>
      <c r="N173">
        <v>-0.28268292682926827</v>
      </c>
      <c r="O173">
        <v>0.45105691056910568</v>
      </c>
      <c r="P173">
        <v>-1.9552032520325198</v>
      </c>
      <c r="Q173">
        <v>-3.2179674796747966</v>
      </c>
      <c r="R173">
        <v>-1.6843089430894307</v>
      </c>
      <c r="S173">
        <v>-2.7669105691056908</v>
      </c>
      <c r="T173">
        <v>-2.7669105691056908</v>
      </c>
      <c r="U173" t="str">
        <v>_______</v>
      </c>
      <c r="V173">
        <v>-7.0930236561394562</v>
      </c>
      <c r="W173" t="str">
        <v xml:space="preserve"> PF</v>
      </c>
      <c r="X173">
        <f>P173 - sorted!T$158</f>
        <v>0.12544715447154475</v>
      </c>
      <c r="Y173">
        <f>Q173 - sorted!U$158</f>
        <v>-0.79235772357723544</v>
      </c>
      <c r="Z173">
        <f>R173 - sorted!V$158</f>
        <v>0.15008130081300819</v>
      </c>
      <c r="AA173">
        <f>S173 - sorted!W$158</f>
        <v>-0.87447154471544675</v>
      </c>
      <c r="AB173">
        <f>T173 - sorted!X$158</f>
        <v>-0.87447154471544675</v>
      </c>
    </row>
    <row r="174" spans="1:28" x14ac:dyDescent="0.3">
      <c r="A174">
        <f t="shared" si="6"/>
        <v>-2.5407596525420888</v>
      </c>
      <c r="B174">
        <f t="shared" si="6"/>
        <v>-4.6751860252357726</v>
      </c>
      <c r="C174">
        <f t="shared" si="6"/>
        <v>1.4284930817423851</v>
      </c>
      <c r="D174">
        <f t="shared" si="6"/>
        <v>-3.281264350433637</v>
      </c>
      <c r="E174">
        <f t="shared" si="7"/>
        <v>-3.281264350433637</v>
      </c>
      <c r="F174" t="str">
        <v>Enes Kanter</v>
      </c>
      <c r="G174">
        <v>1.5074796747967478</v>
      </c>
      <c r="H174">
        <v>-3.5772357723577236E-3</v>
      </c>
      <c r="I174">
        <v>-1.9282926829268292</v>
      </c>
      <c r="J174">
        <v>-1.1478048780487804</v>
      </c>
      <c r="K174">
        <v>0.71691056910569095</v>
      </c>
      <c r="L174">
        <v>-1.1899186991869919</v>
      </c>
      <c r="M174">
        <v>-1.7549593495934959</v>
      </c>
      <c r="N174">
        <v>-0.32016260162601629</v>
      </c>
      <c r="O174">
        <v>1.1904065040650407</v>
      </c>
      <c r="P174">
        <v>-2.926341463414635</v>
      </c>
      <c r="Q174">
        <v>-4.1203252032520323</v>
      </c>
      <c r="R174">
        <v>-1.7400000000000002</v>
      </c>
      <c r="S174">
        <v>-2.9299186991869917</v>
      </c>
      <c r="T174">
        <v>-2.9299186991869917</v>
      </c>
      <c r="U174" t="str">
        <v>_______</v>
      </c>
      <c r="V174">
        <v>3</v>
      </c>
      <c r="W174" t="str">
        <v xml:space="preserve"> C</v>
      </c>
      <c r="X174">
        <f>P174 - sorted!T$158</f>
        <v>-0.84569105691057045</v>
      </c>
      <c r="Y174">
        <f>Q174 - sorted!U$158</f>
        <v>-1.6947154471544712</v>
      </c>
      <c r="Z174">
        <f>R174 - sorted!V$158</f>
        <v>9.4390243902438664E-2</v>
      </c>
      <c r="AA174">
        <f>S174 - sorted!W$158</f>
        <v>-1.0374796747967476</v>
      </c>
      <c r="AB174">
        <f>T174 - sorted!X$158</f>
        <v>-1.0374796747967476</v>
      </c>
    </row>
    <row r="175" spans="1:28" x14ac:dyDescent="0.3">
      <c r="A175">
        <f t="shared" si="6"/>
        <v>1</v>
      </c>
      <c r="B175">
        <f t="shared" si="6"/>
        <v>-4.9760294197133739</v>
      </c>
      <c r="C175">
        <f t="shared" si="6"/>
        <v>0.87857517321856327</v>
      </c>
      <c r="D175">
        <f t="shared" si="6"/>
        <v>-3.5335573362126622</v>
      </c>
      <c r="E175">
        <f t="shared" si="7"/>
        <v>-3.5335573362126622</v>
      </c>
      <c r="F175" t="str">
        <v>Thomas Bryant</v>
      </c>
      <c r="G175">
        <v>2.6330894308943087</v>
      </c>
      <c r="H175">
        <v>-0.91040650406504076</v>
      </c>
      <c r="I175">
        <v>-1.3721951219512194</v>
      </c>
      <c r="J175">
        <v>-0.78869918699186981</v>
      </c>
      <c r="K175">
        <v>-0.51162601626016246</v>
      </c>
      <c r="L175">
        <v>-1.1299186991869918</v>
      </c>
      <c r="M175">
        <v>-2.04349593495935</v>
      </c>
      <c r="N175">
        <v>-8.691056910569106E-2</v>
      </c>
      <c r="O175">
        <v>1.2191056910569107</v>
      </c>
      <c r="P175">
        <v>-2.0806504065040645</v>
      </c>
      <c r="Q175">
        <v>-4.210162601626017</v>
      </c>
      <c r="R175">
        <v>-1.8611382113821142</v>
      </c>
      <c r="S175">
        <v>-2.9910569105691063</v>
      </c>
      <c r="T175">
        <v>-2.9910569105691063</v>
      </c>
      <c r="U175" t="str">
        <v>_______</v>
      </c>
      <c r="V175">
        <v>-18.808812273239827</v>
      </c>
      <c r="W175" t="str">
        <v xml:space="preserve"> C</v>
      </c>
      <c r="X175">
        <f>P175 - sorted!T$158</f>
        <v>0</v>
      </c>
      <c r="Y175">
        <f>Q175 - sorted!U$158</f>
        <v>-1.7845528455284558</v>
      </c>
      <c r="Z175">
        <f>R175 - sorted!V$158</f>
        <v>-2.6747967479675339E-2</v>
      </c>
      <c r="AA175">
        <f>S175 - sorted!W$158</f>
        <v>-1.0986178861788622</v>
      </c>
      <c r="AB175">
        <f>T175 - sorted!X$158</f>
        <v>-1.0986178861788622</v>
      </c>
    </row>
    <row r="176" spans="1:28" x14ac:dyDescent="0.3">
      <c r="A176">
        <f t="shared" si="6"/>
        <v>-7.7533555897852331</v>
      </c>
      <c r="B176">
        <f t="shared" si="6"/>
        <v>-4.9489399013871056</v>
      </c>
      <c r="C176">
        <f t="shared" si="6"/>
        <v>-4.7409215215355944</v>
      </c>
      <c r="D176">
        <f t="shared" si="6"/>
        <v>-5.315208800281134</v>
      </c>
      <c r="E176">
        <f t="shared" si="7"/>
        <v>-5.315208800281134</v>
      </c>
      <c r="F176" t="str">
        <v>Jamal Murray</v>
      </c>
      <c r="G176">
        <v>0.14097560975609758</v>
      </c>
      <c r="H176">
        <v>0.74853658536585366</v>
      </c>
      <c r="I176">
        <v>-0.51231707317073172</v>
      </c>
      <c r="J176">
        <v>-0.64646341463414614</v>
      </c>
      <c r="K176">
        <v>-1.563292682926829</v>
      </c>
      <c r="L176">
        <v>-0.32378048780487806</v>
      </c>
      <c r="M176">
        <v>-0.90987804878048806</v>
      </c>
      <c r="N176">
        <v>-1.1358536585365853</v>
      </c>
      <c r="O176">
        <v>0.77926829268292686</v>
      </c>
      <c r="P176">
        <v>-4.1713414634146346</v>
      </c>
      <c r="Q176">
        <v>-4.2020731707317065</v>
      </c>
      <c r="R176">
        <v>-3.0990243902439021</v>
      </c>
      <c r="S176">
        <v>-3.4228048780487796</v>
      </c>
      <c r="T176">
        <v>-3.4228048780487796</v>
      </c>
      <c r="U176" t="str">
        <v>_______</v>
      </c>
      <c r="V176">
        <v>-21.668140829288745</v>
      </c>
      <c r="W176" t="str">
        <v xml:space="preserve"> PG, SG</v>
      </c>
      <c r="X176">
        <f>P176 - sorted!T$158</f>
        <v>-2.0906910569105701</v>
      </c>
      <c r="Y176">
        <f>Q176 - sorted!U$158</f>
        <v>-1.7764634146341454</v>
      </c>
      <c r="Z176">
        <f>R176 - sorted!V$158</f>
        <v>-1.2646341463414632</v>
      </c>
      <c r="AA176">
        <f>S176 - sorted!W$158</f>
        <v>-1.5303658536585356</v>
      </c>
      <c r="AB176">
        <f>T176 - sorted!X$158</f>
        <v>-1.5303658536585356</v>
      </c>
    </row>
    <row r="177" spans="1:28" x14ac:dyDescent="0.3">
      <c r="A177">
        <f t="shared" si="6"/>
        <v>-5.3857576506142575</v>
      </c>
      <c r="B177">
        <f t="shared" si="6"/>
        <v>-6.08547451699501</v>
      </c>
      <c r="C177">
        <f t="shared" si="6"/>
        <v>-1.0450302893493237</v>
      </c>
      <c r="D177">
        <f t="shared" si="6"/>
        <v>-5.345906683524194</v>
      </c>
      <c r="E177">
        <f t="shared" si="7"/>
        <v>-5.345906683524194</v>
      </c>
      <c r="F177" t="str">
        <v>T.J. Warren</v>
      </c>
      <c r="G177">
        <v>1.4292682926829268</v>
      </c>
      <c r="H177">
        <v>0.17560975609756097</v>
      </c>
      <c r="I177">
        <v>-1.1185365853658538</v>
      </c>
      <c r="J177">
        <v>-0.25756097560975594</v>
      </c>
      <c r="K177">
        <v>-1.2141463414634144</v>
      </c>
      <c r="L177">
        <v>-1.1453658536585365</v>
      </c>
      <c r="M177">
        <v>-1.708780487804878</v>
      </c>
      <c r="N177">
        <v>-0.70195121951219508</v>
      </c>
      <c r="O177">
        <v>1.1112195121951218</v>
      </c>
      <c r="P177">
        <v>-3.6058536585365855</v>
      </c>
      <c r="Q177">
        <v>-4.5414634146341459</v>
      </c>
      <c r="R177">
        <v>-2.2848780487804876</v>
      </c>
      <c r="S177">
        <v>-3.4302439024390239</v>
      </c>
      <c r="T177">
        <v>-3.4302439024390239</v>
      </c>
      <c r="U177" t="str">
        <v>_______</v>
      </c>
      <c r="V177">
        <v>-1.3786613731018389</v>
      </c>
      <c r="W177" t="str">
        <v xml:space="preserve"> SF</v>
      </c>
      <c r="X177">
        <f>P177 - sorted!T$158</f>
        <v>-1.5252032520325209</v>
      </c>
      <c r="Y177">
        <f>Q177 - sorted!U$158</f>
        <v>-2.1158536585365848</v>
      </c>
      <c r="Z177">
        <f>R177 - sorted!V$158</f>
        <v>-0.45048780487804874</v>
      </c>
      <c r="AA177">
        <f>S177 - sorted!W$158</f>
        <v>-1.5378048780487799</v>
      </c>
      <c r="AB177">
        <f>T177 - sorted!X$158</f>
        <v>-1.5378048780487799</v>
      </c>
    </row>
    <row r="178" spans="1:28" x14ac:dyDescent="0.3">
      <c r="A178">
        <f t="shared" si="6"/>
        <v>-8.6290145213526674</v>
      </c>
      <c r="B178">
        <f t="shared" si="6"/>
        <v>-6.2667973230783387</v>
      </c>
      <c r="C178">
        <f t="shared" si="6"/>
        <v>-5.2225610320212201</v>
      </c>
      <c r="D178">
        <f t="shared" si="6"/>
        <v>-6.3383038270539096</v>
      </c>
      <c r="E178">
        <f t="shared" si="7"/>
        <v>-6.3383038270539096</v>
      </c>
      <c r="F178" t="str">
        <v>Kawhi Leonard</v>
      </c>
      <c r="G178">
        <v>0.31658536585365854</v>
      </c>
      <c r="H178">
        <v>0.70975609756097557</v>
      </c>
      <c r="I178">
        <v>-1.2553658536585366</v>
      </c>
      <c r="J178">
        <v>-0.71414634146341438</v>
      </c>
      <c r="K178">
        <v>-1.2353658536585364</v>
      </c>
      <c r="L178">
        <v>-0.46560975609756095</v>
      </c>
      <c r="M178">
        <v>-0.82829268292682923</v>
      </c>
      <c r="N178">
        <v>-1.123170731707317</v>
      </c>
      <c r="O178">
        <v>0.92487804878048796</v>
      </c>
      <c r="P178">
        <v>-4.3804878048780482</v>
      </c>
      <c r="Q178">
        <v>-4.5956097560975602</v>
      </c>
      <c r="R178">
        <v>-3.2051219512195113</v>
      </c>
      <c r="S178">
        <v>-3.6707317073170724</v>
      </c>
      <c r="T178">
        <v>-3.6707317073170724</v>
      </c>
      <c r="U178" t="str">
        <v>_______</v>
      </c>
      <c r="V178">
        <v>-23.310080840901819</v>
      </c>
      <c r="W178" t="str">
        <v xml:space="preserve"> SF, PF</v>
      </c>
      <c r="X178">
        <f>P178 - sorted!T$158</f>
        <v>-2.2998373983739837</v>
      </c>
      <c r="Y178">
        <f>Q178 - sorted!U$158</f>
        <v>-2.169999999999999</v>
      </c>
      <c r="Z178">
        <f>R178 - sorted!V$158</f>
        <v>-1.3707317073170724</v>
      </c>
      <c r="AA178">
        <f>S178 - sorted!W$158</f>
        <v>-1.7782926829268284</v>
      </c>
      <c r="AB178">
        <f>T178 - sorted!X$158</f>
        <v>-1.7782926829268284</v>
      </c>
    </row>
    <row r="179" spans="1:28" x14ac:dyDescent="0.3">
      <c r="A179">
        <f t="shared" si="6"/>
        <v>-7.2415759187991657</v>
      </c>
      <c r="B179">
        <f t="shared" si="6"/>
        <v>-6.0695475137579598</v>
      </c>
      <c r="C179">
        <f t="shared" si="6"/>
        <v>-9.3102226399779902</v>
      </c>
      <c r="D179">
        <f t="shared" si="6"/>
        <v>-8.7657850751976767</v>
      </c>
      <c r="E179">
        <f t="shared" si="7"/>
        <v>-8.7657850751976767</v>
      </c>
      <c r="F179" t="str">
        <v>Victor Oladipo</v>
      </c>
      <c r="G179">
        <v>-0.82398373983739848</v>
      </c>
      <c r="H179">
        <v>-0.2098780487804878</v>
      </c>
      <c r="I179">
        <v>-0.44983739837398362</v>
      </c>
      <c r="J179">
        <v>-0.49930894308943075</v>
      </c>
      <c r="K179">
        <v>-1.1149999999999998</v>
      </c>
      <c r="L179">
        <v>-0.15341463414634143</v>
      </c>
      <c r="M179">
        <v>-0.38654471544715441</v>
      </c>
      <c r="N179">
        <v>-0.89873983739837393</v>
      </c>
      <c r="O179">
        <v>0.27772357723577223</v>
      </c>
      <c r="P179">
        <v>-4.0491056910569103</v>
      </c>
      <c r="Q179">
        <v>-4.5367073170731702</v>
      </c>
      <c r="R179">
        <v>-4.1055691056910568</v>
      </c>
      <c r="S179">
        <v>-4.2589837398373982</v>
      </c>
      <c r="T179">
        <v>-4.2589837398373982</v>
      </c>
      <c r="U179" t="str">
        <v>_______</v>
      </c>
      <c r="V179">
        <v>-4.3148215055244235</v>
      </c>
      <c r="W179" t="str">
        <v xml:space="preserve"> SG</v>
      </c>
      <c r="X179">
        <f>P179 - sorted!T$158</f>
        <v>-1.9684552845528458</v>
      </c>
      <c r="Y179">
        <f>Q179 - sorted!U$158</f>
        <v>-2.1110975609756091</v>
      </c>
      <c r="Z179">
        <f>R179 - sorted!V$158</f>
        <v>-2.2711788617886182</v>
      </c>
      <c r="AA179">
        <f>S179 - sorted!W$158</f>
        <v>-2.3665447154471542</v>
      </c>
      <c r="AB179">
        <f>T179 - sorted!X$158</f>
        <v>-2.3665447154471542</v>
      </c>
    </row>
    <row r="204" spans="18:19" x14ac:dyDescent="0.3">
      <c r="R204">
        <f>SUM(B$3:B$102)</f>
        <v>2090.8417809576631</v>
      </c>
      <c r="S204">
        <f>SUM(AC$3:AC$132)</f>
        <v>0</v>
      </c>
    </row>
    <row r="205" spans="18:19" x14ac:dyDescent="0.3">
      <c r="R205">
        <f>AVERAGE(B$3:B$102)</f>
        <v>20.90841780957663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W158"/>
  <sheetViews>
    <sheetView tabSelected="1" workbookViewId="0">
      <selection activeCell="AG53" sqref="AG53"/>
    </sheetView>
  </sheetViews>
  <sheetFormatPr defaultRowHeight="14.4" x14ac:dyDescent="0.3"/>
  <cols>
    <col min="1" max="1" width="6.6640625" customWidth="1"/>
    <col min="2" max="8" width="5.44140625" customWidth="1"/>
    <col min="9" max="9" width="15" customWidth="1"/>
    <col min="10" max="10" width="4.109375" customWidth="1"/>
    <col min="11" max="11" width="4.44140625" customWidth="1"/>
    <col min="12" max="35" width="5.77734375" customWidth="1"/>
  </cols>
  <sheetData>
    <row r="1" spans="1:49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M1" t="str">
        <f>GMs!C1</f>
        <v>_______</v>
      </c>
      <c r="AN1" t="str">
        <f>GMs!D1</f>
        <v>rob</v>
      </c>
      <c r="AO1" t="str">
        <f>GMs!E1</f>
        <v>rain</v>
      </c>
      <c r="AP1" t="str">
        <f>GMs!F1</f>
        <v>death</v>
      </c>
      <c r="AQ1" t="str">
        <f>GMs!G1</f>
        <v>choi</v>
      </c>
      <c r="AR1" t="str">
        <f>GMs!H1</f>
        <v>weed</v>
      </c>
      <c r="AS1" t="str">
        <f>GMs!I1</f>
        <v>car</v>
      </c>
      <c r="AT1" t="str">
        <f>GMs!J1</f>
        <v>cock</v>
      </c>
      <c r="AU1" t="str">
        <f>GMs!K1</f>
        <v>ja</v>
      </c>
      <c r="AV1" t="str">
        <f>GMs!L1</f>
        <v>other</v>
      </c>
      <c r="AW1" t="str">
        <f>GMs!M1</f>
        <v>ii</v>
      </c>
    </row>
    <row r="2" spans="1:49" x14ac:dyDescent="0.3">
      <c r="A2" t="s">
        <v>2734</v>
      </c>
      <c r="B2" t="s">
        <v>2370</v>
      </c>
      <c r="C2" t="s">
        <v>7978</v>
      </c>
      <c r="D2" t="str">
        <f>AVs!A2</f>
        <v>pFT</v>
      </c>
      <c r="E2" t="str">
        <f>AVs!B2</f>
        <v>pTO</v>
      </c>
      <c r="F2" t="str">
        <f>AVs!C2</f>
        <v>pAst</v>
      </c>
      <c r="G2" t="str">
        <f>AVs!D2</f>
        <v>AV</v>
      </c>
      <c r="H2" t="str">
        <f>AVs!E2</f>
        <v>pAV</v>
      </c>
      <c r="I2" t="str">
        <f>AVs!F2</f>
        <v>PLAYER</v>
      </c>
      <c r="J2" t="str">
        <f>AVs!G2</f>
        <v>zFG%</v>
      </c>
      <c r="K2" t="str">
        <f>AVs!H2</f>
        <v>zFT%</v>
      </c>
      <c r="L2" t="str">
        <f>AVs!I2</f>
        <v>z3PM</v>
      </c>
      <c r="M2" t="str">
        <f>AVs!J2</f>
        <v>zPTS</v>
      </c>
      <c r="N2" t="str">
        <f>AVs!K2</f>
        <v>zREB</v>
      </c>
      <c r="O2" t="str">
        <f>AVs!L2</f>
        <v>zAST</v>
      </c>
      <c r="P2" t="str">
        <f>AVs!M2</f>
        <v>zSTL</v>
      </c>
      <c r="Q2" t="str">
        <f>AVs!N2</f>
        <v>zBLK</v>
      </c>
      <c r="R2" t="str">
        <f>AVs!O2</f>
        <v>zTO</v>
      </c>
      <c r="S2" t="str">
        <f>AVs!P2</f>
        <v>PFT</v>
      </c>
      <c r="T2" t="str">
        <f>AVs!Q2</f>
        <v>PTO</v>
      </c>
      <c r="U2" t="str">
        <f>AVs!R2</f>
        <v>PAst</v>
      </c>
      <c r="V2" t="str">
        <f>AVs!S2</f>
        <v>Normal</v>
      </c>
      <c r="W2" t="str">
        <f>AVs!T2</f>
        <v>Punt</v>
      </c>
      <c r="X2" t="str">
        <f>AVs!U2</f>
        <v>GM</v>
      </c>
      <c r="Y2" t="str">
        <f>AVs!V2</f>
        <v>$pent</v>
      </c>
      <c r="Z2" t="str">
        <f>AVs!W2</f>
        <v>POS</v>
      </c>
      <c r="AA2" t="str">
        <f>AVs!X2</f>
        <v>pFTORP</v>
      </c>
      <c r="AB2" t="str">
        <f>AVs!Y2</f>
        <v>pTOORP</v>
      </c>
      <c r="AC2" t="str">
        <f>AVs!Z2</f>
        <v>pAstORP</v>
      </c>
      <c r="AD2" t="str">
        <f>AVs!AA2</f>
        <v>zORP</v>
      </c>
      <c r="AE2" t="str">
        <f>AVs!AB2</f>
        <v>puntORP</v>
      </c>
      <c r="AL2" t="str">
        <f>GMs!B2</f>
        <v>NumPlayers</v>
      </c>
      <c r="AM2">
        <f>GMs!C2</f>
        <v>152</v>
      </c>
      <c r="AN2">
        <f>GMs!D2</f>
        <v>1</v>
      </c>
      <c r="AO2">
        <f>GMs!E2</f>
        <v>1</v>
      </c>
      <c r="AP2">
        <f>GMs!F2</f>
        <v>1</v>
      </c>
      <c r="AQ2">
        <f>GMs!G2</f>
        <v>0</v>
      </c>
      <c r="AR2">
        <f>GMs!H2</f>
        <v>0</v>
      </c>
      <c r="AS2">
        <f>GMs!I2</f>
        <v>1</v>
      </c>
      <c r="AT2">
        <f>GMs!J2</f>
        <v>0</v>
      </c>
      <c r="AU2">
        <f>GMs!K2</f>
        <v>0</v>
      </c>
      <c r="AV2">
        <f>GMs!L2</f>
        <v>0</v>
      </c>
      <c r="AW2">
        <f>GMs!M2</f>
        <v>0</v>
      </c>
    </row>
    <row r="3" spans="1:49" x14ac:dyDescent="0.3">
      <c r="A3">
        <f>G3/1.2</f>
        <v>33.538321346901803</v>
      </c>
      <c r="B3">
        <f>GMs!$P$9*AD3 + 1</f>
        <v>39.397615489471043</v>
      </c>
      <c r="C3">
        <f>GMs!$P$10*AE3 + 1</f>
        <v>39.397615489471043</v>
      </c>
      <c r="D3" cm="1">
        <f t="array" ref="D3:AE158">_xlfn._xlws.SORT(AVs!A3:AB158, 21, 1,FALSE)</f>
        <v>29.691658441912342</v>
      </c>
      <c r="E3">
        <v>41.026873314662424</v>
      </c>
      <c r="F3">
        <v>39.398663839414006</v>
      </c>
      <c r="G3">
        <v>40.245985616282162</v>
      </c>
      <c r="H3">
        <v>40.245985616282162</v>
      </c>
      <c r="I3" t="str">
        <v>Kevin Durant</v>
      </c>
      <c r="J3">
        <v>2.18390243902439</v>
      </c>
      <c r="K3">
        <v>2.8458536585365852</v>
      </c>
      <c r="L3">
        <v>0.47756097560975602</v>
      </c>
      <c r="M3">
        <v>1.7143089430894309</v>
      </c>
      <c r="N3">
        <v>0.65317073170731699</v>
      </c>
      <c r="O3">
        <v>0.99382113821138196</v>
      </c>
      <c r="P3">
        <v>-0.72926829268292681</v>
      </c>
      <c r="Q3">
        <v>1.3878048780487808</v>
      </c>
      <c r="R3">
        <v>-1.9091056910569106</v>
      </c>
      <c r="S3">
        <v>4.7721951219512198</v>
      </c>
      <c r="T3">
        <v>9.5271544715447156</v>
      </c>
      <c r="U3">
        <v>6.6242276422764226</v>
      </c>
      <c r="V3">
        <v>7.618048780487805</v>
      </c>
      <c r="W3">
        <v>7.618048780487805</v>
      </c>
      <c r="X3" t="str">
        <v>_______</v>
      </c>
      <c r="Y3">
        <v>51.451898005629737</v>
      </c>
      <c r="Z3" t="str">
        <v xml:space="preserve"> SF, PF</v>
      </c>
      <c r="AA3">
        <v>6.8528455284552843</v>
      </c>
      <c r="AB3">
        <v>11.952764227642277</v>
      </c>
      <c r="AC3">
        <v>8.4586178861788621</v>
      </c>
      <c r="AD3">
        <v>9.5104878048780499</v>
      </c>
      <c r="AE3">
        <v>9.5104878048780499</v>
      </c>
      <c r="AK3" t="str">
        <f>GMs!A3</f>
        <v>strat/$</v>
      </c>
      <c r="AL3" t="str">
        <f>GMs!B3</f>
        <v>$pent</v>
      </c>
      <c r="AM3">
        <f>GMs!C3</f>
        <v>2162.3931440200759</v>
      </c>
      <c r="AN3">
        <f>GMs!D3</f>
        <v>61.247810647466885</v>
      </c>
      <c r="AO3">
        <f>GMs!E3</f>
        <v>59.872393116833813</v>
      </c>
      <c r="AP3">
        <f>GMs!F3</f>
        <v>55.386738997552449</v>
      </c>
      <c r="AQ3">
        <f>GMs!G3</f>
        <v>0</v>
      </c>
      <c r="AR3">
        <f>GMs!H3</f>
        <v>0</v>
      </c>
      <c r="AS3">
        <f>GMs!I3</f>
        <v>61.099913218071151</v>
      </c>
      <c r="AT3">
        <f>GMs!J3</f>
        <v>0</v>
      </c>
      <c r="AU3">
        <f>GMs!K3</f>
        <v>0</v>
      </c>
      <c r="AV3">
        <f>GMs!L3</f>
        <v>0</v>
      </c>
      <c r="AW3">
        <f>GMs!M3</f>
        <v>0</v>
      </c>
    </row>
    <row r="4" spans="1:49" x14ac:dyDescent="0.3">
      <c r="A4">
        <f t="shared" ref="A4:A67" si="0">G4/1.2</f>
        <v>32.687839007872789</v>
      </c>
      <c r="B4">
        <f>GMs!$P$9*AD4 + 1</f>
        <v>38.39909826570463</v>
      </c>
      <c r="C4">
        <f>GMs!$P$10*AE4 + 1</f>
        <v>38.39909826570463</v>
      </c>
      <c r="D4">
        <v>32.343994455429737</v>
      </c>
      <c r="E4">
        <v>39.818054607440217</v>
      </c>
      <c r="F4">
        <v>39.145480158039952</v>
      </c>
      <c r="G4">
        <v>39.225406809447342</v>
      </c>
      <c r="H4">
        <v>39.225406809447342</v>
      </c>
      <c r="I4" t="str">
        <v>Karl-Anthony Towns</v>
      </c>
      <c r="J4">
        <v>0.7876422764227643</v>
      </c>
      <c r="K4">
        <v>1.9650406504065039</v>
      </c>
      <c r="L4">
        <v>0.65235772357723576</v>
      </c>
      <c r="M4">
        <v>1.5856910569105691</v>
      </c>
      <c r="N4">
        <v>2.1741463414634148</v>
      </c>
      <c r="O4">
        <v>0.80227642276422761</v>
      </c>
      <c r="P4">
        <v>-0.38943089430894312</v>
      </c>
      <c r="Q4">
        <v>1.5884552845528455</v>
      </c>
      <c r="R4">
        <v>-1.7954471544715445</v>
      </c>
      <c r="S4">
        <v>5.4056910569105705</v>
      </c>
      <c r="T4">
        <v>9.1661788617886177</v>
      </c>
      <c r="U4">
        <v>6.5684552845528454</v>
      </c>
      <c r="V4">
        <v>7.3707317073170735</v>
      </c>
      <c r="W4">
        <v>7.3707317073170735</v>
      </c>
      <c r="X4" t="str">
        <v>_______</v>
      </c>
      <c r="Y4">
        <v>49.813996213425462</v>
      </c>
      <c r="Z4" t="str">
        <v xml:space="preserve"> C</v>
      </c>
      <c r="AA4">
        <v>7.486341463414635</v>
      </c>
      <c r="AB4">
        <v>11.591788617886179</v>
      </c>
      <c r="AC4">
        <v>8.4028455284552841</v>
      </c>
      <c r="AD4">
        <v>9.2631707317073175</v>
      </c>
      <c r="AE4">
        <v>9.2631707317073175</v>
      </c>
      <c r="AK4" t="str">
        <f>GMs!A4</f>
        <v>strat/$</v>
      </c>
      <c r="AL4" t="str">
        <f>GMs!B4</f>
        <v>punt/$</v>
      </c>
      <c r="AM4">
        <f>GMs!C4</f>
        <v>0.23027398489302583</v>
      </c>
      <c r="AN4">
        <f>GMs!D4</f>
        <v>0.14853094381304982</v>
      </c>
      <c r="AO4">
        <f>GMs!E4</f>
        <v>0.14847430898202335</v>
      </c>
      <c r="AP4">
        <f>GMs!F4</f>
        <v>0.14827006013685187</v>
      </c>
      <c r="AQ4" t="e">
        <f>GMs!G4</f>
        <v>#DIV/0!</v>
      </c>
      <c r="AR4" t="e">
        <f>GMs!H4</f>
        <v>#DIV/0!</v>
      </c>
      <c r="AS4">
        <f>GMs!I4</f>
        <v>0.2073912170812357</v>
      </c>
      <c r="AT4" t="e">
        <f>GMs!J4</f>
        <v>#DIV/0!</v>
      </c>
      <c r="AU4" t="e">
        <f>GMs!K4</f>
        <v>#DIV/0!</v>
      </c>
      <c r="AV4" t="e">
        <f>GMs!L4</f>
        <v>#DIV/0!</v>
      </c>
      <c r="AW4" t="e">
        <f>GMs!M4</f>
        <v>#DIV/0!</v>
      </c>
    </row>
    <row r="5" spans="1:49" x14ac:dyDescent="0.3">
      <c r="A5">
        <f t="shared" si="0"/>
        <v>31.038037468553178</v>
      </c>
      <c r="B5">
        <f>GMs!$P$9*AD5 + 1</f>
        <v>36.462132408556172</v>
      </c>
      <c r="C5">
        <f>GMs!$P$10*AE5 + 1</f>
        <v>36.462132408556172</v>
      </c>
      <c r="D5">
        <v>25.096363757301873</v>
      </c>
      <c r="E5">
        <v>37.935128891415715</v>
      </c>
      <c r="F5">
        <v>33.747057843960796</v>
      </c>
      <c r="G5">
        <v>37.24564496226381</v>
      </c>
      <c r="H5">
        <v>37.24564496226381</v>
      </c>
      <c r="I5" t="str">
        <v>Bradley Beal</v>
      </c>
      <c r="J5">
        <v>0.1251219512195122</v>
      </c>
      <c r="K5">
        <v>3.2163414634146341</v>
      </c>
      <c r="L5">
        <v>0.89170731707317075</v>
      </c>
      <c r="M5">
        <v>2.7084146341463415</v>
      </c>
      <c r="N5">
        <v>-0.20780487804878045</v>
      </c>
      <c r="O5">
        <v>1.5117073170731705</v>
      </c>
      <c r="P5">
        <v>0.73743902439024378</v>
      </c>
      <c r="Q5">
        <v>-0.37902439024390244</v>
      </c>
      <c r="R5">
        <v>-1.7129268292682926</v>
      </c>
      <c r="S5">
        <v>3.6746341463414636</v>
      </c>
      <c r="T5">
        <v>8.6039024390243881</v>
      </c>
      <c r="U5">
        <v>5.3792682926829265</v>
      </c>
      <c r="V5">
        <v>6.8909756097560955</v>
      </c>
      <c r="W5">
        <v>6.8909756097560955</v>
      </c>
      <c r="X5" t="str">
        <v>_______</v>
      </c>
      <c r="Y5">
        <v>46.636725182591299</v>
      </c>
      <c r="Z5" t="str">
        <v xml:space="preserve"> SG</v>
      </c>
      <c r="AA5">
        <v>5.7552845528455281</v>
      </c>
      <c r="AB5">
        <v>11.029512195121949</v>
      </c>
      <c r="AC5">
        <v>7.2136585365853652</v>
      </c>
      <c r="AD5">
        <v>8.7834146341463395</v>
      </c>
      <c r="AE5">
        <v>8.7834146341463395</v>
      </c>
      <c r="AK5" t="str">
        <f>GMs!A5</f>
        <v>strat/$</v>
      </c>
      <c r="AL5" t="str">
        <f>GMs!B5</f>
        <v>z/$</v>
      </c>
      <c r="AM5">
        <f>GMs!C5</f>
        <v>0.23027398489302583</v>
      </c>
      <c r="AN5">
        <f>GMs!D5</f>
        <v>0.14853094381304982</v>
      </c>
      <c r="AO5">
        <f>GMs!E5</f>
        <v>0.14847430898202335</v>
      </c>
      <c r="AP5">
        <f>GMs!F5</f>
        <v>0.14827006013685187</v>
      </c>
      <c r="AQ5" t="e">
        <f>GMs!G5</f>
        <v>#DIV/0!</v>
      </c>
      <c r="AR5" t="e">
        <f>GMs!H5</f>
        <v>#DIV/0!</v>
      </c>
      <c r="AS5">
        <f>GMs!I5</f>
        <v>0.2073912170812357</v>
      </c>
      <c r="AT5" t="e">
        <f>GMs!J5</f>
        <v>#DIV/0!</v>
      </c>
      <c r="AU5" t="e">
        <f>GMs!K5</f>
        <v>#DIV/0!</v>
      </c>
      <c r="AV5" t="e">
        <f>GMs!L5</f>
        <v>#DIV/0!</v>
      </c>
      <c r="AW5" t="e">
        <f>GMs!M5</f>
        <v>#DIV/0!</v>
      </c>
    </row>
    <row r="6" spans="1:49" x14ac:dyDescent="0.3">
      <c r="A6">
        <f t="shared" si="0"/>
        <v>30.549052060610467</v>
      </c>
      <c r="B6">
        <f>GMs!$P$9*AD6 + 1</f>
        <v>35.888034241439989</v>
      </c>
      <c r="C6">
        <f>GMs!$P$10*AE6 + 1</f>
        <v>35.888034241439989</v>
      </c>
      <c r="D6">
        <v>29.638557258890177</v>
      </c>
      <c r="E6">
        <v>36.05655927884068</v>
      </c>
      <c r="F6">
        <v>35.76994378800044</v>
      </c>
      <c r="G6">
        <v>36.658862472732558</v>
      </c>
      <c r="H6">
        <v>36.658862472732558</v>
      </c>
      <c r="I6" t="str">
        <v>Jayson Tatum</v>
      </c>
      <c r="J6">
        <v>0.1429268292682927</v>
      </c>
      <c r="K6">
        <v>1.9892682926829268</v>
      </c>
      <c r="L6">
        <v>1.357560975609756</v>
      </c>
      <c r="M6">
        <v>2.0443902439024391</v>
      </c>
      <c r="N6">
        <v>0.95365853658536592</v>
      </c>
      <c r="O6">
        <v>0.92390243902439029</v>
      </c>
      <c r="P6">
        <v>0.77902439024390246</v>
      </c>
      <c r="Q6">
        <v>-0.14780487804878048</v>
      </c>
      <c r="R6">
        <v>-1.2941463414634145</v>
      </c>
      <c r="S6">
        <v>4.7595121951219515</v>
      </c>
      <c r="T6">
        <v>8.0429268292682927</v>
      </c>
      <c r="U6">
        <v>5.8248780487804881</v>
      </c>
      <c r="V6">
        <v>6.7487804878048783</v>
      </c>
      <c r="W6">
        <v>6.7487804878048783</v>
      </c>
      <c r="X6" t="str">
        <v>_______</v>
      </c>
      <c r="Y6">
        <v>45.695012416462028</v>
      </c>
      <c r="Z6" t="str">
        <v xml:space="preserve"> PF, SF</v>
      </c>
      <c r="AA6">
        <v>6.840162601626016</v>
      </c>
      <c r="AB6">
        <v>10.468536585365854</v>
      </c>
      <c r="AC6">
        <v>7.6592682926829267</v>
      </c>
      <c r="AD6">
        <v>8.6412195121951214</v>
      </c>
      <c r="AE6">
        <v>8.6412195121951214</v>
      </c>
      <c r="AK6" t="str">
        <f>GMs!A6</f>
        <v>strat/$</v>
      </c>
      <c r="AL6" t="str">
        <f>GMs!B6</f>
        <v>pAst/$</v>
      </c>
      <c r="AM6">
        <f>GMs!C6</f>
        <v>0.21118287752942741</v>
      </c>
      <c r="AN6">
        <f>GMs!D6</f>
        <v>0.12447831701489918</v>
      </c>
      <c r="AO6">
        <f>GMs!E6</f>
        <v>8.2195815239894873E-2</v>
      </c>
      <c r="AP6">
        <f>GMs!F6</f>
        <v>0.10640039183328229</v>
      </c>
      <c r="AQ6" t="e">
        <f>GMs!G6</f>
        <v>#DIV/0!</v>
      </c>
      <c r="AR6" t="e">
        <f>GMs!H6</f>
        <v>#DIV/0!</v>
      </c>
      <c r="AS6">
        <f>GMs!I6</f>
        <v>0.16346742576880188</v>
      </c>
      <c r="AT6" t="e">
        <f>GMs!J6</f>
        <v>#DIV/0!</v>
      </c>
      <c r="AU6" t="e">
        <f>GMs!K6</f>
        <v>#DIV/0!</v>
      </c>
      <c r="AV6" t="e">
        <f>GMs!L6</f>
        <v>#DIV/0!</v>
      </c>
      <c r="AW6" t="e">
        <f>GMs!M6</f>
        <v>#DIV/0!</v>
      </c>
    </row>
    <row r="7" spans="1:49" x14ac:dyDescent="0.3">
      <c r="A7">
        <f t="shared" si="0"/>
        <v>26.49332489061559</v>
      </c>
      <c r="B7">
        <f>GMs!$P$9*AD7 + 1</f>
        <v>31.126367539741299</v>
      </c>
      <c r="C7">
        <f>GMs!$P$10*AE7 + 1</f>
        <v>31.126367539741299</v>
      </c>
      <c r="D7">
        <v>33.831338168348658</v>
      </c>
      <c r="E7">
        <v>28.919356033383455</v>
      </c>
      <c r="F7">
        <v>36.944516770468269</v>
      </c>
      <c r="G7">
        <v>31.791989868738707</v>
      </c>
      <c r="H7">
        <v>31.791989868738707</v>
      </c>
      <c r="I7" t="str">
        <v>Anthony Davis</v>
      </c>
      <c r="J7">
        <v>1.2545121951219511</v>
      </c>
      <c r="K7">
        <v>-0.19154471544715448</v>
      </c>
      <c r="L7">
        <v>-0.9258536585365853</v>
      </c>
      <c r="M7">
        <v>1.2661382113821138</v>
      </c>
      <c r="N7">
        <v>1.3366666666666667</v>
      </c>
      <c r="O7">
        <v>-0.5142276422764227</v>
      </c>
      <c r="P7">
        <v>0.74715447154471537</v>
      </c>
      <c r="Q7">
        <v>2.9387804878048782</v>
      </c>
      <c r="R7">
        <v>-0.34223577235772351</v>
      </c>
      <c r="S7">
        <v>5.7609349593495942</v>
      </c>
      <c r="T7">
        <v>5.911626016260163</v>
      </c>
      <c r="U7">
        <v>6.0836178861788621</v>
      </c>
      <c r="V7">
        <v>5.5693902439024399</v>
      </c>
      <c r="W7">
        <v>5.5693902439024399</v>
      </c>
      <c r="X7" t="str">
        <v>_______</v>
      </c>
      <c r="Y7">
        <v>37.884288435984899</v>
      </c>
      <c r="Z7" t="str">
        <v xml:space="preserve"> PF</v>
      </c>
      <c r="AA7">
        <v>7.8415853658536587</v>
      </c>
      <c r="AB7">
        <v>8.3372357723577242</v>
      </c>
      <c r="AC7">
        <v>7.9180081300813008</v>
      </c>
      <c r="AD7">
        <v>7.4618292682926839</v>
      </c>
      <c r="AE7">
        <v>7.4618292682926839</v>
      </c>
      <c r="AK7" t="str">
        <f>GMs!A7</f>
        <v>strat/$</v>
      </c>
      <c r="AL7" t="str">
        <f>GMs!B7</f>
        <v>pFT/$</v>
      </c>
      <c r="AM7">
        <f>GMs!C7</f>
        <v>0.28380313024324544</v>
      </c>
      <c r="AN7">
        <f>GMs!D7</f>
        <v>9.1770328570096191E-2</v>
      </c>
      <c r="AO7">
        <f>GMs!E7</f>
        <v>0.10581651200270388</v>
      </c>
      <c r="AP7">
        <f>GMs!F7</f>
        <v>6.7613261162495483E-2</v>
      </c>
      <c r="AQ7" t="e">
        <f>GMs!G7</f>
        <v>#DIV/0!</v>
      </c>
      <c r="AR7" t="e">
        <f>GMs!H7</f>
        <v>#DIV/0!</v>
      </c>
      <c r="AS7">
        <f>GMs!I7</f>
        <v>0.17052636890459294</v>
      </c>
      <c r="AT7" t="e">
        <f>GMs!J7</f>
        <v>#DIV/0!</v>
      </c>
      <c r="AU7" t="e">
        <f>GMs!K7</f>
        <v>#DIV/0!</v>
      </c>
      <c r="AV7" t="e">
        <f>GMs!L7</f>
        <v>#DIV/0!</v>
      </c>
      <c r="AW7" t="e">
        <f>GMs!M7</f>
        <v>#DIV/0!</v>
      </c>
    </row>
    <row r="8" spans="1:49" x14ac:dyDescent="0.3">
      <c r="A8">
        <f t="shared" si="0"/>
        <v>26.243799746768314</v>
      </c>
      <c r="B8">
        <f>GMs!$P$9*AD8 + 1</f>
        <v>30.833410070243751</v>
      </c>
      <c r="C8">
        <f>GMs!$P$10*AE8 + 1</f>
        <v>30.833410070243751</v>
      </c>
      <c r="D8">
        <v>48.569129006292158</v>
      </c>
      <c r="E8">
        <v>34.412674739604711</v>
      </c>
      <c r="F8">
        <v>27.245478061037556</v>
      </c>
      <c r="G8">
        <v>31.492559696121976</v>
      </c>
      <c r="H8">
        <v>31.492559696121976</v>
      </c>
      <c r="I8" t="str">
        <v>Giannis Antetokounmpo</v>
      </c>
      <c r="J8">
        <v>3.8590243902439023</v>
      </c>
      <c r="K8">
        <v>-3.7841463414634151</v>
      </c>
      <c r="L8">
        <v>-0.67626016260162602</v>
      </c>
      <c r="M8">
        <v>2.1279674796747967</v>
      </c>
      <c r="N8">
        <v>2.3627642276422764</v>
      </c>
      <c r="O8">
        <v>1.5497560975609757</v>
      </c>
      <c r="P8">
        <v>0.73203252032520327</v>
      </c>
      <c r="Q8">
        <v>1.3808943089430894</v>
      </c>
      <c r="R8">
        <v>-2.0552032520325203</v>
      </c>
      <c r="S8">
        <v>9.2809756097560978</v>
      </c>
      <c r="T8">
        <v>7.552032520325203</v>
      </c>
      <c r="U8">
        <v>3.9470731707317066</v>
      </c>
      <c r="V8">
        <v>5.4968292682926823</v>
      </c>
      <c r="W8">
        <v>5.4968292682926823</v>
      </c>
      <c r="X8" t="str">
        <v>_______</v>
      </c>
      <c r="Y8">
        <v>37.403740326339161</v>
      </c>
      <c r="Z8" t="str">
        <v xml:space="preserve"> PF</v>
      </c>
      <c r="AA8">
        <v>11.361626016260162</v>
      </c>
      <c r="AB8">
        <v>9.9776422764227632</v>
      </c>
      <c r="AC8">
        <v>5.7814634146341453</v>
      </c>
      <c r="AD8">
        <v>7.3892682926829263</v>
      </c>
      <c r="AE8">
        <v>7.3892682926829263</v>
      </c>
      <c r="AK8" t="str">
        <f>GMs!A8</f>
        <v>strat/$</v>
      </c>
      <c r="AL8" t="str">
        <f>GMs!B8</f>
        <v>pTO/$</v>
      </c>
      <c r="AM8">
        <f>GMs!C8</f>
        <v>0.22810003471548801</v>
      </c>
      <c r="AN8">
        <f>GMs!D8</f>
        <v>0.18153162564687006</v>
      </c>
      <c r="AO8">
        <f>GMs!E8</f>
        <v>0.19294354657540361</v>
      </c>
      <c r="AP8">
        <f>GMs!F8</f>
        <v>0.17621546559062262</v>
      </c>
      <c r="AQ8" t="e">
        <f>GMs!G8</f>
        <v>#DIV/0!</v>
      </c>
      <c r="AR8" t="e">
        <f>GMs!H8</f>
        <v>#DIV/0!</v>
      </c>
      <c r="AS8">
        <f>GMs!I8</f>
        <v>0.23741334799570973</v>
      </c>
      <c r="AT8" t="e">
        <f>GMs!J8</f>
        <v>#DIV/0!</v>
      </c>
      <c r="AU8" t="e">
        <f>GMs!K8</f>
        <v>#DIV/0!</v>
      </c>
      <c r="AV8" t="e">
        <f>GMs!L8</f>
        <v>#DIV/0!</v>
      </c>
      <c r="AW8" t="e">
        <f>GMs!M8</f>
        <v>#DIV/0!</v>
      </c>
    </row>
    <row r="9" spans="1:49" x14ac:dyDescent="0.3">
      <c r="A9">
        <f t="shared" si="0"/>
        <v>25.944369574151594</v>
      </c>
      <c r="B9">
        <f>GMs!$P$9*AD9 + 1</f>
        <v>30.481861106846704</v>
      </c>
      <c r="C9">
        <f>GMs!$P$10*AE9 + 1</f>
        <v>30.481861106846704</v>
      </c>
      <c r="D9">
        <v>24.508166037671728</v>
      </c>
      <c r="E9">
        <v>34.25068214257832</v>
      </c>
      <c r="F9">
        <v>28.036031188593281</v>
      </c>
      <c r="G9">
        <v>31.133243488981911</v>
      </c>
      <c r="H9">
        <v>31.133243488981911</v>
      </c>
      <c r="I9" t="str">
        <v>Paul George</v>
      </c>
      <c r="J9">
        <v>-8.8292682926829277E-2</v>
      </c>
      <c r="K9">
        <v>1.8756097560975611</v>
      </c>
      <c r="L9">
        <v>1.8682113821138211</v>
      </c>
      <c r="M9">
        <v>1.6829268292682926</v>
      </c>
      <c r="N9">
        <v>0.66967479674796748</v>
      </c>
      <c r="O9">
        <v>1.2885365853658537</v>
      </c>
      <c r="P9">
        <v>0.57723577235772361</v>
      </c>
      <c r="Q9">
        <v>-0.37024390243902439</v>
      </c>
      <c r="R9">
        <v>-2.0939024390243905</v>
      </c>
      <c r="S9">
        <v>3.5341463414634147</v>
      </c>
      <c r="T9">
        <v>7.5036585365853661</v>
      </c>
      <c r="U9">
        <v>4.1212195121951218</v>
      </c>
      <c r="V9">
        <v>5.409756097560976</v>
      </c>
      <c r="W9">
        <v>5.409756097560976</v>
      </c>
      <c r="X9" t="str">
        <v>_______</v>
      </c>
      <c r="Y9">
        <v>36.827082594764285</v>
      </c>
      <c r="Z9" t="str">
        <v xml:space="preserve"> SF, SG</v>
      </c>
      <c r="AA9">
        <v>5.6147967479674792</v>
      </c>
      <c r="AB9">
        <v>9.9292682926829272</v>
      </c>
      <c r="AC9">
        <v>5.9556097560975605</v>
      </c>
      <c r="AD9">
        <v>7.30219512195122</v>
      </c>
      <c r="AE9">
        <v>7.30219512195122</v>
      </c>
    </row>
    <row r="10" spans="1:49" x14ac:dyDescent="0.3">
      <c r="A10">
        <f t="shared" si="0"/>
        <v>25.448115086388114</v>
      </c>
      <c r="B10">
        <f>GMs!$P$9*AD10 + 1</f>
        <v>29.899228604484648</v>
      </c>
      <c r="C10">
        <f>GMs!$P$10*AE10 + 1</f>
        <v>29.899228604484648</v>
      </c>
      <c r="D10">
        <v>24.558033494804729</v>
      </c>
      <c r="E10">
        <v>31.314123904718254</v>
      </c>
      <c r="F10">
        <v>34.230911788977409</v>
      </c>
      <c r="G10">
        <v>30.537738103665735</v>
      </c>
      <c r="H10">
        <v>30.537738103665735</v>
      </c>
      <c r="I10" t="str">
        <v>Joel Embiid</v>
      </c>
      <c r="J10">
        <v>1.1443495934959351</v>
      </c>
      <c r="K10">
        <v>1.7193902439024391</v>
      </c>
      <c r="L10">
        <v>-0.83109756097560972</v>
      </c>
      <c r="M10">
        <v>1.6194715447154471</v>
      </c>
      <c r="N10">
        <v>1.7646341463414639</v>
      </c>
      <c r="O10">
        <v>-0.22040650406504061</v>
      </c>
      <c r="P10">
        <v>-0.10313008130081297</v>
      </c>
      <c r="Q10">
        <v>1.5335365853658538</v>
      </c>
      <c r="R10">
        <v>-1.3613008130081301</v>
      </c>
      <c r="S10">
        <v>3.5460569105691069</v>
      </c>
      <c r="T10">
        <v>6.626747967479675</v>
      </c>
      <c r="U10">
        <v>5.4858536585365867</v>
      </c>
      <c r="V10">
        <v>5.2654471544715449</v>
      </c>
      <c r="W10">
        <v>5.2654471544715449</v>
      </c>
      <c r="X10" t="str">
        <v>_______</v>
      </c>
      <c r="Y10">
        <v>35.871370668017867</v>
      </c>
      <c r="Z10" t="str">
        <v xml:space="preserve"> C</v>
      </c>
      <c r="AA10">
        <v>5.626707317073171</v>
      </c>
      <c r="AB10">
        <v>9.0523577235772361</v>
      </c>
      <c r="AC10">
        <v>7.3202439024390253</v>
      </c>
      <c r="AD10">
        <v>7.1578861788617889</v>
      </c>
      <c r="AE10">
        <v>7.1578861788617889</v>
      </c>
    </row>
    <row r="11" spans="1:49" x14ac:dyDescent="0.3">
      <c r="A11">
        <f t="shared" si="0"/>
        <v>25.214665792144451</v>
      </c>
      <c r="B11">
        <f>GMs!$P$9*AD11 + 1</f>
        <v>29.625145145627005</v>
      </c>
      <c r="C11">
        <f>GMs!$P$10*AE11 + 1</f>
        <v>29.625145145627005</v>
      </c>
      <c r="D11">
        <v>28.413145342994053</v>
      </c>
      <c r="E11">
        <v>27.104766690222199</v>
      </c>
      <c r="F11">
        <v>32.802601516502776</v>
      </c>
      <c r="G11">
        <v>30.257598950573339</v>
      </c>
      <c r="H11">
        <v>30.257598950573339</v>
      </c>
      <c r="I11" t="str">
        <v>Nikola Vucevic</v>
      </c>
      <c r="J11">
        <v>0.29902439024390243</v>
      </c>
      <c r="K11">
        <v>0.73073170731707315</v>
      </c>
      <c r="L11">
        <v>0.33317073170731704</v>
      </c>
      <c r="M11">
        <v>1.0492682926829269</v>
      </c>
      <c r="N11">
        <v>2.4560975609756097</v>
      </c>
      <c r="O11">
        <v>2.6341463414634156E-2</v>
      </c>
      <c r="P11">
        <v>-8.9268292682926825E-2</v>
      </c>
      <c r="Q11">
        <v>0.56439024390243908</v>
      </c>
      <c r="R11">
        <v>-0.17219512195121953</v>
      </c>
      <c r="S11">
        <v>4.4668292682926829</v>
      </c>
      <c r="T11">
        <v>5.3697560975609759</v>
      </c>
      <c r="U11">
        <v>5.1712195121951217</v>
      </c>
      <c r="V11">
        <v>5.1975609756097567</v>
      </c>
      <c r="W11">
        <v>5.1975609756097567</v>
      </c>
      <c r="X11" t="str">
        <v>_______</v>
      </c>
      <c r="Y11">
        <v>35.421782240506168</v>
      </c>
      <c r="Z11" t="str">
        <v xml:space="preserve"> C</v>
      </c>
      <c r="AA11">
        <v>6.5474796747967474</v>
      </c>
      <c r="AB11">
        <v>7.7953658536585371</v>
      </c>
      <c r="AC11">
        <v>7.0056097560975603</v>
      </c>
      <c r="AD11">
        <v>7.0900000000000007</v>
      </c>
      <c r="AE11">
        <v>7.0900000000000007</v>
      </c>
      <c r="AK11" t="str">
        <f>GMs!A11</f>
        <v>stat/$</v>
      </c>
      <c r="AL11" t="str">
        <f>GMs!B11</f>
        <v>zFG%</v>
      </c>
      <c r="AM11">
        <f>GMs!C11</f>
        <v>3.3051400550757552E-2</v>
      </c>
      <c r="AN11">
        <f>GMs!D11</f>
        <v>8.4920905044795041E-3</v>
      </c>
      <c r="AO11">
        <f>GMs!E11</f>
        <v>3.3689536457906909E-3</v>
      </c>
      <c r="AP11">
        <f>GMs!F11</f>
        <v>-7.6358860789219217E-3</v>
      </c>
      <c r="AQ11" t="e">
        <f>GMs!G11</f>
        <v>#DIV/0!</v>
      </c>
      <c r="AR11" t="e">
        <f>GMs!H11</f>
        <v>#DIV/0!</v>
      </c>
      <c r="AS11">
        <f>GMs!I11</f>
        <v>6.2619013001003809E-2</v>
      </c>
      <c r="AT11" t="e">
        <f>GMs!J11</f>
        <v>#DIV/0!</v>
      </c>
      <c r="AU11" t="e">
        <f>GMs!K11</f>
        <v>#DIV/0!</v>
      </c>
      <c r="AV11" t="e">
        <f>GMs!L11</f>
        <v>#DIV/0!</v>
      </c>
      <c r="AW11" t="e">
        <f>GMs!M11</f>
        <v>#DIV/0!</v>
      </c>
    </row>
    <row r="12" spans="1:49" x14ac:dyDescent="0.3">
      <c r="A12">
        <f t="shared" si="0"/>
        <v>24.651032526042378</v>
      </c>
      <c r="B12">
        <f>GMs!$P$9*AD12 + 1</f>
        <v>28.963405920409024</v>
      </c>
      <c r="C12">
        <f>GMs!$P$10*AE12 + 1</f>
        <v>28.963405920409024</v>
      </c>
      <c r="D12">
        <v>23.984302443626135</v>
      </c>
      <c r="E12">
        <v>26.037249088641509</v>
      </c>
      <c r="F12">
        <v>25.224806551528886</v>
      </c>
      <c r="G12">
        <v>29.581239031250853</v>
      </c>
      <c r="H12">
        <v>29.581239031250853</v>
      </c>
      <c r="I12" t="str">
        <v>Fred VanVleet</v>
      </c>
      <c r="J12">
        <v>-1.9753658536585363</v>
      </c>
      <c r="K12">
        <v>1.6246341463414633</v>
      </c>
      <c r="L12">
        <v>1.6536585365853658</v>
      </c>
      <c r="M12">
        <v>0.84243902439024398</v>
      </c>
      <c r="N12">
        <v>-0.55195121951219506</v>
      </c>
      <c r="O12">
        <v>1.5317073170731708</v>
      </c>
      <c r="P12">
        <v>1.7604878048780488</v>
      </c>
      <c r="Q12">
        <v>0.16536585365853657</v>
      </c>
      <c r="R12">
        <v>-1.7317073170731695E-2</v>
      </c>
      <c r="S12">
        <v>3.4090243902439021</v>
      </c>
      <c r="T12">
        <v>5.0509756097560974</v>
      </c>
      <c r="U12">
        <v>3.5019512195121951</v>
      </c>
      <c r="V12">
        <v>5.0336585365853654</v>
      </c>
      <c r="W12">
        <v>5.0336585365853654</v>
      </c>
      <c r="X12" t="str">
        <v>_______</v>
      </c>
      <c r="Y12">
        <v>34.336308863424044</v>
      </c>
      <c r="Z12" t="str">
        <v xml:space="preserve"> SG, PG</v>
      </c>
      <c r="AA12">
        <v>5.4896747967479662</v>
      </c>
      <c r="AB12">
        <v>7.4765853658536585</v>
      </c>
      <c r="AC12">
        <v>5.3363414634146338</v>
      </c>
      <c r="AD12">
        <v>6.9260975609756095</v>
      </c>
      <c r="AE12">
        <v>6.9260975609756095</v>
      </c>
      <c r="AK12" t="str">
        <f>GMs!A12</f>
        <v>stat/$</v>
      </c>
      <c r="AL12" t="str">
        <f>GMs!B12</f>
        <v>zFT%</v>
      </c>
      <c r="AM12">
        <f>GMs!C12</f>
        <v>1.4021746479882037E-2</v>
      </c>
      <c r="AN12">
        <f>GMs!D12</f>
        <v>5.6760615242953623E-2</v>
      </c>
      <c r="AO12">
        <f>GMs!E12</f>
        <v>4.2657796979319491E-2</v>
      </c>
      <c r="AP12">
        <f>GMs!F12</f>
        <v>8.0656798974356347E-2</v>
      </c>
      <c r="AQ12" t="e">
        <f>GMs!G12</f>
        <v>#DIV/0!</v>
      </c>
      <c r="AR12" t="e">
        <f>GMs!H12</f>
        <v>#DIV/0!</v>
      </c>
      <c r="AS12">
        <f>GMs!I12</f>
        <v>3.6864848176642803E-2</v>
      </c>
      <c r="AT12" t="e">
        <f>GMs!J12</f>
        <v>#DIV/0!</v>
      </c>
      <c r="AU12" t="e">
        <f>GMs!K12</f>
        <v>#DIV/0!</v>
      </c>
      <c r="AV12" t="e">
        <f>GMs!L12</f>
        <v>#DIV/0!</v>
      </c>
      <c r="AW12" t="e">
        <f>GMs!M12</f>
        <v>#DIV/0!</v>
      </c>
    </row>
    <row r="13" spans="1:49" x14ac:dyDescent="0.3">
      <c r="A13">
        <f t="shared" si="0"/>
        <v>23.978363062628894</v>
      </c>
      <c r="B13">
        <f>GMs!$P$9*AD13 + 1</f>
        <v>28.173651666503044</v>
      </c>
      <c r="C13">
        <f>GMs!$P$10*AE13 + 1</f>
        <v>28.173651666503044</v>
      </c>
      <c r="D13">
        <v>18.807958275561585</v>
      </c>
      <c r="E13">
        <v>26.61416053922796</v>
      </c>
      <c r="F13">
        <v>28.127192076784809</v>
      </c>
      <c r="G13">
        <v>28.774035675154671</v>
      </c>
      <c r="H13">
        <v>28.774035675154671</v>
      </c>
      <c r="I13" t="str">
        <v>Jimmy Butler</v>
      </c>
      <c r="J13">
        <v>0.81642276422764226</v>
      </c>
      <c r="K13">
        <v>2.6653658536585367</v>
      </c>
      <c r="L13">
        <v>-1.3430894308943089</v>
      </c>
      <c r="M13">
        <v>0.93333333333333335</v>
      </c>
      <c r="N13">
        <v>6.3577235772357715E-2</v>
      </c>
      <c r="O13">
        <v>0.69674796747967482</v>
      </c>
      <c r="P13">
        <v>2.0569105691056908</v>
      </c>
      <c r="Q13">
        <v>-0.66601626016260163</v>
      </c>
      <c r="R13">
        <v>-0.38520325203252043</v>
      </c>
      <c r="S13">
        <v>2.172682926829268</v>
      </c>
      <c r="T13">
        <v>5.2232520325203247</v>
      </c>
      <c r="U13">
        <v>4.1413008130081295</v>
      </c>
      <c r="V13">
        <v>4.8380487804878038</v>
      </c>
      <c r="W13">
        <v>4.8380487804878038</v>
      </c>
      <c r="X13" t="str">
        <v>_______</v>
      </c>
      <c r="Y13">
        <v>33.040848077084945</v>
      </c>
      <c r="Z13" t="str">
        <v xml:space="preserve"> SF, SG</v>
      </c>
      <c r="AA13">
        <v>4.2533333333333321</v>
      </c>
      <c r="AB13">
        <v>7.6488617886178858</v>
      </c>
      <c r="AC13">
        <v>5.9756910569105681</v>
      </c>
      <c r="AD13">
        <v>6.7304878048780479</v>
      </c>
      <c r="AE13">
        <v>6.7304878048780479</v>
      </c>
      <c r="AK13" t="str">
        <f>GMs!A13</f>
        <v>stat/$</v>
      </c>
      <c r="AL13" t="str">
        <f>GMs!B13</f>
        <v>z3PM</v>
      </c>
      <c r="AM13">
        <f>GMs!C13</f>
        <v>-9.1761853666971413E-3</v>
      </c>
      <c r="AN13">
        <f>GMs!D13</f>
        <v>5.5613735024763668E-2</v>
      </c>
      <c r="AO13">
        <f>GMs!E13</f>
        <v>1.7303059988507809E-2</v>
      </c>
      <c r="AP13">
        <f>GMs!F13</f>
        <v>4.3181948610097096E-2</v>
      </c>
      <c r="AQ13" t="e">
        <f>GMs!G13</f>
        <v>#DIV/0!</v>
      </c>
      <c r="AR13" t="e">
        <f>GMs!H13</f>
        <v>#DIV/0!</v>
      </c>
      <c r="AS13">
        <f>GMs!I13</f>
        <v>-6.7894924317386729E-3</v>
      </c>
      <c r="AT13" t="e">
        <f>GMs!J13</f>
        <v>#DIV/0!</v>
      </c>
      <c r="AU13" t="e">
        <f>GMs!K13</f>
        <v>#DIV/0!</v>
      </c>
      <c r="AV13" t="e">
        <f>GMs!L13</f>
        <v>#DIV/0!</v>
      </c>
      <c r="AW13" t="e">
        <f>GMs!M13</f>
        <v>#DIV/0!</v>
      </c>
    </row>
    <row r="14" spans="1:49" x14ac:dyDescent="0.3">
      <c r="A14">
        <f t="shared" si="0"/>
        <v>23.973330622752989</v>
      </c>
      <c r="B14">
        <f>GMs!$P$9*AD14 + 1</f>
        <v>28.167743280563606</v>
      </c>
      <c r="C14">
        <f>GMs!$P$10*AE14 + 1</f>
        <v>28.167743280563606</v>
      </c>
      <c r="D14">
        <v>28.086368832088421</v>
      </c>
      <c r="E14">
        <v>29.261037897699648</v>
      </c>
      <c r="F14">
        <v>28.240866382707861</v>
      </c>
      <c r="G14">
        <v>28.767996747303584</v>
      </c>
      <c r="H14">
        <v>28.767996747303584</v>
      </c>
      <c r="I14" t="str">
        <v>Bam Adebayo</v>
      </c>
      <c r="J14">
        <v>2.6502439024390245</v>
      </c>
      <c r="K14">
        <v>0.4478048780487805</v>
      </c>
      <c r="L14">
        <v>-1.8131707317073171</v>
      </c>
      <c r="M14">
        <v>0.73707317073170731</v>
      </c>
      <c r="N14">
        <v>1.5780487804878049</v>
      </c>
      <c r="O14">
        <v>0.67024390243902443</v>
      </c>
      <c r="P14">
        <v>0.77902439024390246</v>
      </c>
      <c r="Q14">
        <v>0.9643902439024391</v>
      </c>
      <c r="R14">
        <v>-1.1770731707317073</v>
      </c>
      <c r="S14">
        <v>4.3887804878048788</v>
      </c>
      <c r="T14">
        <v>6.0136585365853668</v>
      </c>
      <c r="U14">
        <v>4.1663414634146347</v>
      </c>
      <c r="V14">
        <v>4.8365853658536597</v>
      </c>
      <c r="W14">
        <v>4.8365853658536597</v>
      </c>
      <c r="X14" t="str">
        <v>_______</v>
      </c>
      <c r="Y14">
        <v>33.031156350503871</v>
      </c>
      <c r="Z14" t="str">
        <v xml:space="preserve"> C, PF</v>
      </c>
      <c r="AA14">
        <v>6.4694308943089434</v>
      </c>
      <c r="AB14">
        <v>8.4392682926829288</v>
      </c>
      <c r="AC14">
        <v>6.0007317073170734</v>
      </c>
      <c r="AD14">
        <v>6.7290243902439038</v>
      </c>
      <c r="AE14">
        <v>6.7290243902439038</v>
      </c>
      <c r="AK14" t="str">
        <f>GMs!A14</f>
        <v>stat/$</v>
      </c>
      <c r="AL14" t="str">
        <f>GMs!B14</f>
        <v>zPTS</v>
      </c>
      <c r="AM14">
        <f>GMs!C14</f>
        <v>1.6837995419264305E-2</v>
      </c>
      <c r="AN14">
        <f>GMs!D14</f>
        <v>4.0917341117714841E-2</v>
      </c>
      <c r="AO14">
        <f>GMs!E14</f>
        <v>2.5274620801734028E-2</v>
      </c>
      <c r="AP14">
        <f>GMs!F14</f>
        <v>3.9024926431030026E-2</v>
      </c>
      <c r="AQ14" t="e">
        <f>GMs!G14</f>
        <v>#DIV/0!</v>
      </c>
      <c r="AR14" t="e">
        <f>GMs!H14</f>
        <v>#DIV/0!</v>
      </c>
      <c r="AS14">
        <f>GMs!I14</f>
        <v>3.5647995490934815E-2</v>
      </c>
      <c r="AT14" t="e">
        <f>GMs!J14</f>
        <v>#DIV/0!</v>
      </c>
      <c r="AU14" t="e">
        <f>GMs!K14</f>
        <v>#DIV/0!</v>
      </c>
      <c r="AV14" t="e">
        <f>GMs!L14</f>
        <v>#DIV/0!</v>
      </c>
      <c r="AW14" t="e">
        <f>GMs!M14</f>
        <v>#DIV/0!</v>
      </c>
    </row>
    <row r="15" spans="1:49" x14ac:dyDescent="0.3">
      <c r="A15">
        <f t="shared" si="0"/>
        <v>23.48350647483095</v>
      </c>
      <c r="B15">
        <f>GMs!$P$9*AD15 + 1</f>
        <v>27.592660382457506</v>
      </c>
      <c r="C15">
        <f>GMs!$P$10*AE15 + 1</f>
        <v>27.592660382457506</v>
      </c>
      <c r="D15">
        <v>29.130692098191005</v>
      </c>
      <c r="E15">
        <v>23.273029193500282</v>
      </c>
      <c r="F15">
        <v>33.309707024094543</v>
      </c>
      <c r="G15">
        <v>28.180207769797139</v>
      </c>
      <c r="H15">
        <v>28.180207769797139</v>
      </c>
      <c r="I15" t="str">
        <v>Richaun Holmes</v>
      </c>
      <c r="J15">
        <v>3.4546341463414634</v>
      </c>
      <c r="K15">
        <v>5.5934959349593492E-2</v>
      </c>
      <c r="L15">
        <v>-1.841951219512195</v>
      </c>
      <c r="M15">
        <v>0.10829268292682928</v>
      </c>
      <c r="N15">
        <v>1.4258536585365853</v>
      </c>
      <c r="O15">
        <v>-0.58878048780487802</v>
      </c>
      <c r="P15">
        <v>-0.81154471544715445</v>
      </c>
      <c r="Q15">
        <v>2.4230894308943087</v>
      </c>
      <c r="R15">
        <v>0.4686178861788618</v>
      </c>
      <c r="S15">
        <v>4.6382113821138216</v>
      </c>
      <c r="T15">
        <v>4.2255284552845529</v>
      </c>
      <c r="U15">
        <v>5.2829268292682929</v>
      </c>
      <c r="V15">
        <v>4.6941463414634148</v>
      </c>
      <c r="W15">
        <v>4.6941463414634148</v>
      </c>
      <c r="X15" t="str">
        <v>_______</v>
      </c>
      <c r="Y15">
        <v>32.087828296611065</v>
      </c>
      <c r="Z15" t="str">
        <v xml:space="preserve"> C, PF</v>
      </c>
      <c r="AA15">
        <v>6.7188617886178861</v>
      </c>
      <c r="AB15">
        <v>6.651138211382114</v>
      </c>
      <c r="AC15">
        <v>7.1173170731707316</v>
      </c>
      <c r="AD15">
        <v>6.5865853658536588</v>
      </c>
      <c r="AE15">
        <v>6.5865853658536588</v>
      </c>
      <c r="AK15" t="str">
        <f>GMs!A15</f>
        <v>stat/$</v>
      </c>
      <c r="AL15" t="str">
        <f>GMs!B15</f>
        <v>zREB</v>
      </c>
      <c r="AM15">
        <f>GMs!C15</f>
        <v>1.1964612075051525E-2</v>
      </c>
      <c r="AN15">
        <f>GMs!D15</f>
        <v>1.6406758676884205E-3</v>
      </c>
      <c r="AO15">
        <f>GMs!E15</f>
        <v>1.947094974888864E-2</v>
      </c>
      <c r="AP15">
        <f>GMs!F15</f>
        <v>-7.6182715781631634E-3</v>
      </c>
      <c r="AQ15" t="e">
        <f>GMs!G15</f>
        <v>#DIV/0!</v>
      </c>
      <c r="AR15" t="e">
        <f>GMs!H15</f>
        <v>#DIV/0!</v>
      </c>
      <c r="AS15">
        <f>GMs!I15</f>
        <v>4.0003782551257513E-2</v>
      </c>
      <c r="AT15" t="e">
        <f>GMs!J15</f>
        <v>#DIV/0!</v>
      </c>
      <c r="AU15" t="e">
        <f>GMs!K15</f>
        <v>#DIV/0!</v>
      </c>
      <c r="AV15" t="e">
        <f>GMs!L15</f>
        <v>#DIV/0!</v>
      </c>
      <c r="AW15" t="e">
        <f>GMs!M15</f>
        <v>#DIV/0!</v>
      </c>
    </row>
    <row r="16" spans="1:49" x14ac:dyDescent="0.3">
      <c r="A16">
        <f t="shared" si="0"/>
        <v>23.268789040125402</v>
      </c>
      <c r="B16">
        <f>GMs!$P$9*AD16 + 1</f>
        <v>27.340569249041138</v>
      </c>
      <c r="C16">
        <f>GMs!$P$10*AE16 + 1</f>
        <v>27.340569249041138</v>
      </c>
      <c r="D16">
        <v>43.975876674874847</v>
      </c>
      <c r="E16">
        <v>25.013837034486496</v>
      </c>
      <c r="F16">
        <v>34.042684853845081</v>
      </c>
      <c r="G16">
        <v>27.922546848150482</v>
      </c>
      <c r="H16">
        <v>27.922546848150482</v>
      </c>
      <c r="I16" t="str">
        <v>Rudy Gobert</v>
      </c>
      <c r="J16">
        <v>3.4697560975609756</v>
      </c>
      <c r="K16">
        <v>-3.5521951219512196</v>
      </c>
      <c r="L16">
        <v>-1.8131707317073171</v>
      </c>
      <c r="M16">
        <v>7.3658536585365864E-2</v>
      </c>
      <c r="N16">
        <v>3.4707317073170731</v>
      </c>
      <c r="O16">
        <v>-0.81268292682926824</v>
      </c>
      <c r="P16">
        <v>-0.86</v>
      </c>
      <c r="Q16">
        <v>4.7692682926829271</v>
      </c>
      <c r="R16">
        <v>-0.11365853658536584</v>
      </c>
      <c r="S16">
        <v>8.18390243902439</v>
      </c>
      <c r="T16">
        <v>4.7453658536585372</v>
      </c>
      <c r="U16">
        <v>5.444390243902439</v>
      </c>
      <c r="V16">
        <v>4.6317073170731717</v>
      </c>
      <c r="W16">
        <v>4.6317073170731717</v>
      </c>
      <c r="X16" t="str">
        <v>_______</v>
      </c>
      <c r="Y16">
        <v>31.674314629151208</v>
      </c>
      <c r="Z16" t="str">
        <v xml:space="preserve"> C</v>
      </c>
      <c r="AA16">
        <v>10.264552845528454</v>
      </c>
      <c r="AB16">
        <v>7.1709756097560984</v>
      </c>
      <c r="AC16">
        <v>7.2787804878048776</v>
      </c>
      <c r="AD16">
        <v>6.5241463414634158</v>
      </c>
      <c r="AE16">
        <v>6.5241463414634158</v>
      </c>
      <c r="AK16" t="str">
        <f>GMs!A16</f>
        <v>stat/$</v>
      </c>
      <c r="AL16" t="str">
        <f>GMs!B16</f>
        <v>zAST</v>
      </c>
      <c r="AM16">
        <f>GMs!C16</f>
        <v>1.6605040630820089E-2</v>
      </c>
      <c r="AN16">
        <f>GMs!D16</f>
        <v>2.4052626798150619E-2</v>
      </c>
      <c r="AO16">
        <f>GMs!E16</f>
        <v>6.6278493742128478E-2</v>
      </c>
      <c r="AP16">
        <f>GMs!F16</f>
        <v>4.1869668303569571E-2</v>
      </c>
      <c r="AQ16" t="e">
        <f>GMs!G16</f>
        <v>#DIV/0!</v>
      </c>
      <c r="AR16" t="e">
        <f>GMs!H16</f>
        <v>#DIV/0!</v>
      </c>
      <c r="AS16">
        <f>GMs!I16</f>
        <v>4.3923791312433819E-2</v>
      </c>
      <c r="AT16" t="e">
        <f>GMs!J16</f>
        <v>#DIV/0!</v>
      </c>
      <c r="AU16" t="e">
        <f>GMs!K16</f>
        <v>#DIV/0!</v>
      </c>
      <c r="AV16" t="e">
        <f>GMs!L16</f>
        <v>#DIV/0!</v>
      </c>
      <c r="AW16" t="e">
        <f>GMs!M16</f>
        <v>#DIV/0!</v>
      </c>
    </row>
    <row r="17" spans="1:49" x14ac:dyDescent="0.3">
      <c r="A17">
        <f t="shared" si="0"/>
        <v>22.909668538980501</v>
      </c>
      <c r="B17">
        <f>GMs!$P$9*AD17 + 1</f>
        <v>26.918940263528981</v>
      </c>
      <c r="C17">
        <f>GMs!$P$10*AE17 + 1</f>
        <v>26.918940263528981</v>
      </c>
      <c r="D17">
        <v>22.935554078938367</v>
      </c>
      <c r="E17">
        <v>24.512749009567017</v>
      </c>
      <c r="F17">
        <v>28.448285083775232</v>
      </c>
      <c r="G17">
        <v>27.491602246776601</v>
      </c>
      <c r="H17">
        <v>27.491602246776601</v>
      </c>
      <c r="I17" t="str">
        <v>Tobias Harris</v>
      </c>
      <c r="J17">
        <v>1.4161382113821137</v>
      </c>
      <c r="K17">
        <v>1.3687398373983739</v>
      </c>
      <c r="L17">
        <v>-0.46020325203252033</v>
      </c>
      <c r="M17">
        <v>0.84288617886178863</v>
      </c>
      <c r="N17">
        <v>0.67028455284552846</v>
      </c>
      <c r="O17">
        <v>0.31524390243902434</v>
      </c>
      <c r="P17">
        <v>-6.0569105691056918E-2</v>
      </c>
      <c r="Q17">
        <v>0.5032113821138211</v>
      </c>
      <c r="R17">
        <v>-6.8455284552845497E-2</v>
      </c>
      <c r="S17">
        <v>3.1585365853658534</v>
      </c>
      <c r="T17">
        <v>4.5957317073170723</v>
      </c>
      <c r="U17">
        <v>4.2120325203252031</v>
      </c>
      <c r="V17">
        <v>4.5272764227642268</v>
      </c>
      <c r="W17">
        <v>4.5272764227642268</v>
      </c>
      <c r="X17" t="str">
        <v>_______</v>
      </c>
      <c r="Y17">
        <v>30.982702251739493</v>
      </c>
      <c r="Z17" t="str">
        <v xml:space="preserve"> SF, PF</v>
      </c>
      <c r="AA17">
        <v>5.2391869918699179</v>
      </c>
      <c r="AB17">
        <v>7.0213414634146334</v>
      </c>
      <c r="AC17">
        <v>6.0464227642276418</v>
      </c>
      <c r="AD17">
        <v>6.4197154471544708</v>
      </c>
      <c r="AE17">
        <v>6.4197154471544708</v>
      </c>
      <c r="AK17" t="str">
        <f>GMs!A17</f>
        <v>stat/$</v>
      </c>
      <c r="AL17" t="str">
        <f>GMs!B17</f>
        <v>zSTL</v>
      </c>
      <c r="AM17">
        <f>GMs!C17</f>
        <v>2.2381480957544314E-3</v>
      </c>
      <c r="AN17">
        <f>GMs!D17</f>
        <v>1.1253762140989016E-2</v>
      </c>
      <c r="AO17">
        <f>GMs!E17</f>
        <v>1.0834017195864985E-2</v>
      </c>
      <c r="AP17">
        <f>GMs!F17</f>
        <v>-2.1401618421891893E-3</v>
      </c>
      <c r="AQ17" t="e">
        <f>GMs!G17</f>
        <v>#DIV/0!</v>
      </c>
      <c r="AR17" t="e">
        <f>GMs!H17</f>
        <v>#DIV/0!</v>
      </c>
      <c r="AS17">
        <f>GMs!I17</f>
        <v>1.8586110786188294E-2</v>
      </c>
      <c r="AT17" t="e">
        <f>GMs!J17</f>
        <v>#DIV/0!</v>
      </c>
      <c r="AU17" t="e">
        <f>GMs!K17</f>
        <v>#DIV/0!</v>
      </c>
      <c r="AV17" t="e">
        <f>GMs!L17</f>
        <v>#DIV/0!</v>
      </c>
      <c r="AW17" t="e">
        <f>GMs!M17</f>
        <v>#DIV/0!</v>
      </c>
    </row>
    <row r="18" spans="1:49" x14ac:dyDescent="0.3">
      <c r="A18">
        <f t="shared" si="0"/>
        <v>22.608980256394805</v>
      </c>
      <c r="B18">
        <f>GMs!$P$9*AD18 + 1</f>
        <v>26.565914203647079</v>
      </c>
      <c r="C18">
        <f>GMs!$P$10*AE18 + 1</f>
        <v>26.565914203647079</v>
      </c>
      <c r="D18">
        <v>40.182546010778623</v>
      </c>
      <c r="E18">
        <v>22.495600856006369</v>
      </c>
      <c r="F18">
        <v>34.358241774508087</v>
      </c>
      <c r="G18">
        <v>27.130776307673766</v>
      </c>
      <c r="H18">
        <v>27.130776307673766</v>
      </c>
      <c r="I18" t="str">
        <v>Clint Capela</v>
      </c>
      <c r="J18">
        <v>2.7277235772357722</v>
      </c>
      <c r="K18">
        <v>-2.8380487804878047</v>
      </c>
      <c r="L18">
        <v>-1.8203658536585368</v>
      </c>
      <c r="M18">
        <v>0.1433739837398374</v>
      </c>
      <c r="N18">
        <v>4.0026829268292694</v>
      </c>
      <c r="O18">
        <v>-1.0740650406504064</v>
      </c>
      <c r="P18">
        <v>-0.51719512195121953</v>
      </c>
      <c r="Q18">
        <v>3.3692682926829272</v>
      </c>
      <c r="R18">
        <v>0.44646341463414635</v>
      </c>
      <c r="S18">
        <v>7.2778861788617899</v>
      </c>
      <c r="T18">
        <v>3.9933739837398385</v>
      </c>
      <c r="U18">
        <v>5.5139024390243918</v>
      </c>
      <c r="V18">
        <v>4.4398373983739852</v>
      </c>
      <c r="W18">
        <v>4.4398373983739852</v>
      </c>
      <c r="X18" t="str">
        <v>_______</v>
      </c>
      <c r="Y18">
        <v>30.403621588519353</v>
      </c>
      <c r="Z18" t="str">
        <v xml:space="preserve"> C</v>
      </c>
      <c r="AA18">
        <v>9.3585365853658544</v>
      </c>
      <c r="AB18">
        <v>6.4189837398373992</v>
      </c>
      <c r="AC18">
        <v>7.3482926829268305</v>
      </c>
      <c r="AD18">
        <v>6.3322764227642292</v>
      </c>
      <c r="AE18">
        <v>6.3322764227642292</v>
      </c>
      <c r="AK18" t="str">
        <f>GMs!A18</f>
        <v>stat/$</v>
      </c>
      <c r="AL18" t="str">
        <f>GMs!B18</f>
        <v>zBLK</v>
      </c>
      <c r="AM18">
        <f>GMs!C18</f>
        <v>1.9052626210278294E-2</v>
      </c>
      <c r="AN18">
        <f>GMs!D18</f>
        <v>-1.7199221049869626E-2</v>
      </c>
      <c r="AO18">
        <f>GMs!E18</f>
        <v>7.7556544731695017E-3</v>
      </c>
      <c r="AP18">
        <f>GMs!F18</f>
        <v>-1.1123557229156155E-2</v>
      </c>
      <c r="AQ18" t="e">
        <f>GMs!G18</f>
        <v>#DIV/0!</v>
      </c>
      <c r="AR18" t="e">
        <f>GMs!H18</f>
        <v>#DIV/0!</v>
      </c>
      <c r="AS18">
        <f>GMs!I18</f>
        <v>6.5572991089873946E-3</v>
      </c>
      <c r="AT18" t="e">
        <f>GMs!J18</f>
        <v>#DIV/0!</v>
      </c>
      <c r="AU18" t="e">
        <f>GMs!K18</f>
        <v>#DIV/0!</v>
      </c>
      <c r="AV18" t="e">
        <f>GMs!L18</f>
        <v>#DIV/0!</v>
      </c>
      <c r="AW18" t="e">
        <f>GMs!M18</f>
        <v>#DIV/0!</v>
      </c>
    </row>
    <row r="19" spans="1:49" x14ac:dyDescent="0.3">
      <c r="A19">
        <f t="shared" si="0"/>
        <v>22.526783738421582</v>
      </c>
      <c r="B19">
        <f>GMs!$P$9*AD19 + 1</f>
        <v>26.469410566636117</v>
      </c>
      <c r="C19">
        <f>GMs!$P$10*AE19 + 1</f>
        <v>26.469410566636117</v>
      </c>
      <c r="D19">
        <v>29.291357216052948</v>
      </c>
      <c r="E19">
        <v>22.791135249404949</v>
      </c>
      <c r="F19">
        <v>33.962965210730225</v>
      </c>
      <c r="G19">
        <v>27.032140486105899</v>
      </c>
      <c r="H19">
        <v>27.032140486105899</v>
      </c>
      <c r="I19" t="str">
        <v>Myles Turner</v>
      </c>
      <c r="J19">
        <v>0.34634146341463412</v>
      </c>
      <c r="K19">
        <v>-0.26065040650406507</v>
      </c>
      <c r="L19">
        <v>-0.3069918699186992</v>
      </c>
      <c r="M19">
        <v>-0.2946341463414634</v>
      </c>
      <c r="N19">
        <v>0.45691056910569117</v>
      </c>
      <c r="O19">
        <v>-1.0108943089430895</v>
      </c>
      <c r="P19">
        <v>-0.14000000000000001</v>
      </c>
      <c r="Q19">
        <v>5.2915447154471549</v>
      </c>
      <c r="R19">
        <v>0.33430894308943093</v>
      </c>
      <c r="S19">
        <v>4.6765853658536596</v>
      </c>
      <c r="T19">
        <v>4.081626016260163</v>
      </c>
      <c r="U19">
        <v>5.4268292682926838</v>
      </c>
      <c r="V19">
        <v>4.4159349593495936</v>
      </c>
      <c r="W19">
        <v>4.4159349593495936</v>
      </c>
      <c r="X19" t="str">
        <v>_______</v>
      </c>
      <c r="Y19">
        <v>30.245323387694871</v>
      </c>
      <c r="Z19" t="str">
        <v xml:space="preserve"> C, PF</v>
      </c>
      <c r="AA19">
        <v>6.7572357723577241</v>
      </c>
      <c r="AB19">
        <v>6.5072357723577241</v>
      </c>
      <c r="AC19">
        <v>7.2612195121951224</v>
      </c>
      <c r="AD19">
        <v>6.3083739837398376</v>
      </c>
      <c r="AE19">
        <v>6.3083739837398376</v>
      </c>
      <c r="AK19" t="str">
        <f>GMs!A19</f>
        <v>stat/$</v>
      </c>
      <c r="AL19" t="str">
        <f>GMs!B19</f>
        <v>zTO</v>
      </c>
      <c r="AM19">
        <f>GMs!C19</f>
        <v>-1.1518572834782363E-2</v>
      </c>
      <c r="AN19">
        <f>GMs!D19</f>
        <v>-3.3000681833820239E-2</v>
      </c>
      <c r="AO19">
        <f>GMs!E19</f>
        <v>-4.4469237593380263E-2</v>
      </c>
      <c r="AP19">
        <f>GMs!F19</f>
        <v>-2.7945405453770767E-2</v>
      </c>
      <c r="AQ19" t="e">
        <f>GMs!G19</f>
        <v>#DIV/0!</v>
      </c>
      <c r="AR19" t="e">
        <f>GMs!H19</f>
        <v>#DIV/0!</v>
      </c>
      <c r="AS19">
        <f>GMs!I19</f>
        <v>-3.0022130914474043E-2</v>
      </c>
      <c r="AT19" t="e">
        <f>GMs!J19</f>
        <v>#DIV/0!</v>
      </c>
      <c r="AU19" t="e">
        <f>GMs!K19</f>
        <v>#DIV/0!</v>
      </c>
      <c r="AV19" t="e">
        <f>GMs!L19</f>
        <v>#DIV/0!</v>
      </c>
      <c r="AW19" t="e">
        <f>GMs!M19</f>
        <v>#DIV/0!</v>
      </c>
    </row>
    <row r="20" spans="1:49" x14ac:dyDescent="0.3">
      <c r="A20">
        <f t="shared" si="0"/>
        <v>22.503019439007556</v>
      </c>
      <c r="B20">
        <f>GMs!$P$9*AD20 + 1</f>
        <v>26.441509855255401</v>
      </c>
      <c r="C20">
        <f>GMs!$P$10*AE20 + 1</f>
        <v>26.441509855255401</v>
      </c>
      <c r="D20">
        <v>22.141589275097338</v>
      </c>
      <c r="E20">
        <v>27.168066318472011</v>
      </c>
      <c r="F20">
        <v>24.215578014040037</v>
      </c>
      <c r="G20">
        <v>27.003623326809066</v>
      </c>
      <c r="H20">
        <v>27.003623326809066</v>
      </c>
      <c r="I20" t="str">
        <v>Kyrie Irving</v>
      </c>
      <c r="J20">
        <v>1.0419512195121954</v>
      </c>
      <c r="K20">
        <v>1.4401219512195123</v>
      </c>
      <c r="L20">
        <v>0.86313008130081292</v>
      </c>
      <c r="M20">
        <v>1.2657317073170731</v>
      </c>
      <c r="N20">
        <v>-0.68361788617886177</v>
      </c>
      <c r="O20">
        <v>1.129390243902439</v>
      </c>
      <c r="P20">
        <v>0.65089430894308953</v>
      </c>
      <c r="Q20">
        <v>-0.31894308943089428</v>
      </c>
      <c r="R20">
        <v>-0.97963414634146362</v>
      </c>
      <c r="S20">
        <v>2.9689024390243901</v>
      </c>
      <c r="T20">
        <v>5.3886585365853659</v>
      </c>
      <c r="U20">
        <v>3.279634146341464</v>
      </c>
      <c r="V20">
        <v>4.4090243902439026</v>
      </c>
      <c r="W20">
        <v>4.4090243902439026</v>
      </c>
      <c r="X20" t="str">
        <v>_______</v>
      </c>
      <c r="Y20">
        <v>30.199556901061943</v>
      </c>
      <c r="Z20" t="str">
        <v xml:space="preserve"> PG, SG</v>
      </c>
      <c r="AA20">
        <v>5.0495528455284546</v>
      </c>
      <c r="AB20">
        <v>7.814268292682927</v>
      </c>
      <c r="AC20">
        <v>5.1140243902439027</v>
      </c>
      <c r="AD20">
        <v>6.3014634146341466</v>
      </c>
      <c r="AE20">
        <v>6.3014634146341466</v>
      </c>
    </row>
    <row r="21" spans="1:49" x14ac:dyDescent="0.3">
      <c r="A21">
        <f t="shared" si="0"/>
        <v>22.329400263288615</v>
      </c>
      <c r="B21">
        <f>GMs!$P$9*AD21 + 1</f>
        <v>26.237670540344507</v>
      </c>
      <c r="C21">
        <f>GMs!$P$10*AE21 + 1</f>
        <v>26.237670540344507</v>
      </c>
      <c r="D21">
        <v>28.331451215267641</v>
      </c>
      <c r="E21">
        <v>23.44563979268472</v>
      </c>
      <c r="F21">
        <v>32.448291991547833</v>
      </c>
      <c r="G21">
        <v>26.795280315946336</v>
      </c>
      <c r="H21">
        <v>26.795280315946336</v>
      </c>
      <c r="I21" t="str">
        <v>Deandre Ayton</v>
      </c>
      <c r="J21">
        <v>3.4014634146341463</v>
      </c>
      <c r="K21">
        <v>-8.8780487804878044E-2</v>
      </c>
      <c r="L21">
        <v>-1.6570731707317075</v>
      </c>
      <c r="M21">
        <v>0.27853658536585368</v>
      </c>
      <c r="N21">
        <v>2.3780487804878048</v>
      </c>
      <c r="O21">
        <v>-0.7346341463414634</v>
      </c>
      <c r="P21">
        <v>-0.80146341463414628</v>
      </c>
      <c r="Q21">
        <v>1.5009756097560976</v>
      </c>
      <c r="R21">
        <v>8.1463414634146344E-2</v>
      </c>
      <c r="S21">
        <v>4.4473170731707317</v>
      </c>
      <c r="T21">
        <v>4.2770731707317076</v>
      </c>
      <c r="U21">
        <v>5.0931707317073167</v>
      </c>
      <c r="V21">
        <v>4.3585365853658535</v>
      </c>
      <c r="W21">
        <v>4.3585365853658535</v>
      </c>
      <c r="X21" t="str">
        <v>_______</v>
      </c>
      <c r="Y21">
        <v>29.865192334014321</v>
      </c>
      <c r="Z21" t="str">
        <v xml:space="preserve"> C</v>
      </c>
      <c r="AA21">
        <v>6.5279674796747962</v>
      </c>
      <c r="AB21">
        <v>6.7026829268292687</v>
      </c>
      <c r="AC21">
        <v>6.9275609756097554</v>
      </c>
      <c r="AD21">
        <v>6.2509756097560976</v>
      </c>
      <c r="AE21">
        <v>6.2509756097560976</v>
      </c>
      <c r="AK21" t="str">
        <f>GMs!A21</f>
        <v>totals</v>
      </c>
      <c r="AL21" t="str">
        <f>GMs!B21</f>
        <v>Punt</v>
      </c>
      <c r="AM21">
        <f>GMs!C21</f>
        <v>497.94288617886156</v>
      </c>
      <c r="AN21">
        <f>GMs!D21</f>
        <v>9.0971951219512182</v>
      </c>
      <c r="AO21">
        <f>GMs!E21</f>
        <v>8.8895121951219522</v>
      </c>
      <c r="AP21">
        <f>GMs!F21</f>
        <v>8.2121951219512201</v>
      </c>
      <c r="AQ21">
        <f>GMs!G21</f>
        <v>0</v>
      </c>
      <c r="AR21">
        <f>GMs!H21</f>
        <v>0</v>
      </c>
      <c r="AS21">
        <f>GMs!I21</f>
        <v>12.671585365853657</v>
      </c>
      <c r="AT21">
        <f>GMs!J21</f>
        <v>0</v>
      </c>
      <c r="AU21">
        <f>GMs!K21</f>
        <v>0</v>
      </c>
      <c r="AV21">
        <f>GMs!L21</f>
        <v>0</v>
      </c>
      <c r="AW21">
        <f>GMs!M21</f>
        <v>0</v>
      </c>
    </row>
    <row r="22" spans="1:49" x14ac:dyDescent="0.3">
      <c r="A22">
        <f t="shared" si="0"/>
        <v>22.097908028996695</v>
      </c>
      <c r="B22">
        <f>GMs!$P$9*AD22 + 1</f>
        <v>25.965884787129983</v>
      </c>
      <c r="C22">
        <f>GMs!$P$10*AE22 + 1</f>
        <v>25.965884787129983</v>
      </c>
      <c r="D22">
        <v>21.378600161352569</v>
      </c>
      <c r="E22">
        <v>25.393362547519775</v>
      </c>
      <c r="F22">
        <v>15.671735984931182</v>
      </c>
      <c r="G22">
        <v>26.517489634796032</v>
      </c>
      <c r="H22">
        <v>26.517489634796032</v>
      </c>
      <c r="I22" t="str">
        <v>Chris Paul</v>
      </c>
      <c r="J22">
        <v>0.60536585365853668</v>
      </c>
      <c r="K22">
        <v>1.5045528455284554</v>
      </c>
      <c r="L22">
        <v>-0.3069918699186992</v>
      </c>
      <c r="M22">
        <v>0.2426016260162602</v>
      </c>
      <c r="N22">
        <v>-0.33934959349593496</v>
      </c>
      <c r="O22">
        <v>2.8936585365853662</v>
      </c>
      <c r="P22">
        <v>0.90569105691056917</v>
      </c>
      <c r="Q22">
        <v>-0.64682926829268284</v>
      </c>
      <c r="R22">
        <v>-0.56747967479674788</v>
      </c>
      <c r="S22">
        <v>2.7866666666666671</v>
      </c>
      <c r="T22">
        <v>4.8586991869918705</v>
      </c>
      <c r="U22">
        <v>1.3975609756097567</v>
      </c>
      <c r="V22">
        <v>4.2912195121951227</v>
      </c>
      <c r="W22">
        <v>4.2912195121951227</v>
      </c>
      <c r="X22" t="str">
        <v>_______</v>
      </c>
      <c r="Y22">
        <v>29.419372911284171</v>
      </c>
      <c r="Z22" t="str">
        <v xml:space="preserve"> PG</v>
      </c>
      <c r="AA22">
        <v>4.8673170731707316</v>
      </c>
      <c r="AB22">
        <v>7.2843089430894317</v>
      </c>
      <c r="AC22">
        <v>3.2319512195121956</v>
      </c>
      <c r="AD22">
        <v>6.1836585365853667</v>
      </c>
      <c r="AE22">
        <v>6.1836585365853667</v>
      </c>
      <c r="AK22" t="str">
        <f>GMs!A22</f>
        <v>totals</v>
      </c>
      <c r="AL22" t="str">
        <f>GMs!B22</f>
        <v>Normal</v>
      </c>
      <c r="AM22">
        <f>GMs!C22</f>
        <v>497.94288617886156</v>
      </c>
      <c r="AN22">
        <f>GMs!D22</f>
        <v>9.0971951219512182</v>
      </c>
      <c r="AO22">
        <f>GMs!E22</f>
        <v>8.8895121951219522</v>
      </c>
      <c r="AP22">
        <f>GMs!F22</f>
        <v>8.2121951219512201</v>
      </c>
      <c r="AQ22">
        <f>GMs!G22</f>
        <v>0</v>
      </c>
      <c r="AR22">
        <f>GMs!H22</f>
        <v>0</v>
      </c>
      <c r="AS22">
        <f>GMs!I22</f>
        <v>12.671585365853657</v>
      </c>
      <c r="AT22">
        <f>GMs!J22</f>
        <v>0</v>
      </c>
      <c r="AU22">
        <f>GMs!K22</f>
        <v>0</v>
      </c>
      <c r="AV22">
        <f>GMs!L22</f>
        <v>0</v>
      </c>
      <c r="AW22">
        <f>GMs!M22</f>
        <v>0</v>
      </c>
    </row>
    <row r="23" spans="1:49" x14ac:dyDescent="0.3">
      <c r="A23">
        <f t="shared" si="0"/>
        <v>22.048841740206555</v>
      </c>
      <c r="B23">
        <f>GMs!$P$9*AD23 + 1</f>
        <v>25.908278024220376</v>
      </c>
      <c r="C23">
        <f>GMs!$P$10*AE23 + 1</f>
        <v>25.908278024220376</v>
      </c>
      <c r="D23">
        <v>26.173705066693881</v>
      </c>
      <c r="E23">
        <v>22.178422073593332</v>
      </c>
      <c r="F23">
        <v>33.046742923542041</v>
      </c>
      <c r="G23">
        <v>26.458610088247866</v>
      </c>
      <c r="H23">
        <v>26.458610088247866</v>
      </c>
      <c r="I23" t="str">
        <v>Michael Porter Jr.</v>
      </c>
      <c r="J23">
        <v>1.5746341463414633</v>
      </c>
      <c r="K23">
        <v>0.34499999999999997</v>
      </c>
      <c r="L23">
        <v>1.1926829268292682</v>
      </c>
      <c r="M23">
        <v>0.88134146341463415</v>
      </c>
      <c r="N23">
        <v>0.95195121951219508</v>
      </c>
      <c r="O23">
        <v>-0.94804878048780483</v>
      </c>
      <c r="P23">
        <v>-0.71890243902439022</v>
      </c>
      <c r="Q23">
        <v>0.61999999999999988</v>
      </c>
      <c r="R23">
        <v>0.37829268292682927</v>
      </c>
      <c r="S23">
        <v>3.9319512195121948</v>
      </c>
      <c r="T23">
        <v>3.8986585365853657</v>
      </c>
      <c r="U23">
        <v>5.2249999999999996</v>
      </c>
      <c r="V23">
        <v>4.2769512195121946</v>
      </c>
      <c r="W23">
        <v>4.2769512195121946</v>
      </c>
      <c r="X23" t="str">
        <v>_______</v>
      </c>
      <c r="Y23">
        <v>29.324878577118529</v>
      </c>
      <c r="Z23" t="str">
        <v xml:space="preserve"> SF, PF</v>
      </c>
      <c r="AA23">
        <v>6.0126016260162594</v>
      </c>
      <c r="AB23">
        <v>6.3242682926829268</v>
      </c>
      <c r="AC23">
        <v>7.0593902439024383</v>
      </c>
      <c r="AD23">
        <v>6.1693902439024386</v>
      </c>
      <c r="AE23">
        <v>6.1693902439024386</v>
      </c>
      <c r="AK23" t="str">
        <f>GMs!A23</f>
        <v>totals</v>
      </c>
      <c r="AL23" t="str">
        <f>GMs!B23</f>
        <v>PAst</v>
      </c>
      <c r="AM23">
        <f>GMs!C23</f>
        <v>456.66040650406518</v>
      </c>
      <c r="AN23">
        <f>GMs!D23</f>
        <v>7.6240243902439007</v>
      </c>
      <c r="AO23">
        <f>GMs!E23</f>
        <v>4.9212601626016257</v>
      </c>
      <c r="AP23">
        <f>GMs!F23</f>
        <v>5.8931707317073174</v>
      </c>
      <c r="AQ23">
        <f>GMs!G23</f>
        <v>0</v>
      </c>
      <c r="AR23">
        <f>GMs!H23</f>
        <v>0</v>
      </c>
      <c r="AS23">
        <f>GMs!I23</f>
        <v>9.9878455284552832</v>
      </c>
      <c r="AT23">
        <f>GMs!J23</f>
        <v>0</v>
      </c>
      <c r="AU23">
        <f>GMs!K23</f>
        <v>0</v>
      </c>
      <c r="AV23">
        <f>GMs!L23</f>
        <v>0</v>
      </c>
      <c r="AW23">
        <f>GMs!M23</f>
        <v>0</v>
      </c>
    </row>
    <row r="24" spans="1:49" x14ac:dyDescent="0.3">
      <c r="A24">
        <f t="shared" si="0"/>
        <v>21.788972136614358</v>
      </c>
      <c r="B24">
        <f>GMs!$P$9*AD24 + 1</f>
        <v>25.603175539180643</v>
      </c>
      <c r="C24">
        <f>GMs!$P$10*AE24 + 1</f>
        <v>25.603175539180643</v>
      </c>
      <c r="D24">
        <v>12.682941049274119</v>
      </c>
      <c r="E24">
        <v>32.970259984905795</v>
      </c>
      <c r="F24">
        <v>12.315391380826734</v>
      </c>
      <c r="G24">
        <v>26.146766563937227</v>
      </c>
      <c r="H24">
        <v>26.146766563937227</v>
      </c>
      <c r="I24" t="str">
        <v>Trae Young</v>
      </c>
      <c r="J24">
        <v>-0.81227642276422762</v>
      </c>
      <c r="K24">
        <v>3.4916260162601627</v>
      </c>
      <c r="L24">
        <v>0.76878048780487807</v>
      </c>
      <c r="M24">
        <v>1.7224390243902441</v>
      </c>
      <c r="N24">
        <v>-0.48967479674796749</v>
      </c>
      <c r="O24">
        <v>3.5431707317073173</v>
      </c>
      <c r="P24">
        <v>-0.29544715447154474</v>
      </c>
      <c r="Q24">
        <v>-0.80731707317073176</v>
      </c>
      <c r="R24">
        <v>-2.9199186991869914</v>
      </c>
      <c r="S24">
        <v>0.70975609756097557</v>
      </c>
      <c r="T24">
        <v>7.1213008130081299</v>
      </c>
      <c r="U24">
        <v>0.65821138211382202</v>
      </c>
      <c r="V24">
        <v>4.201382113821138</v>
      </c>
      <c r="W24">
        <v>4.201382113821138</v>
      </c>
      <c r="X24" t="str">
        <v>_______</v>
      </c>
      <c r="Y24">
        <v>28.824408585056112</v>
      </c>
      <c r="Z24" t="str">
        <v xml:space="preserve"> PG</v>
      </c>
      <c r="AA24">
        <v>2.7904065040650403</v>
      </c>
      <c r="AB24">
        <v>9.546910569105691</v>
      </c>
      <c r="AC24">
        <v>2.4926016260162607</v>
      </c>
      <c r="AD24">
        <v>6.093821138211382</v>
      </c>
      <c r="AE24">
        <v>6.093821138211382</v>
      </c>
      <c r="AK24" t="str">
        <f>GMs!A24</f>
        <v>totals</v>
      </c>
      <c r="AL24" t="str">
        <f>GMs!B24</f>
        <v>PFT</v>
      </c>
      <c r="AM24">
        <f>GMs!C24</f>
        <v>613.6939430894306</v>
      </c>
      <c r="AN24">
        <f>GMs!D24</f>
        <v>5.6207317073170717</v>
      </c>
      <c r="AO24">
        <f>GMs!E24</f>
        <v>6.3354878048780501</v>
      </c>
      <c r="AP24">
        <f>GMs!F24</f>
        <v>3.7448780487804871</v>
      </c>
      <c r="AQ24">
        <f>GMs!G24</f>
        <v>0</v>
      </c>
      <c r="AR24">
        <f>GMs!H24</f>
        <v>0</v>
      </c>
      <c r="AS24">
        <f>GMs!I24</f>
        <v>10.419146341463415</v>
      </c>
      <c r="AT24">
        <f>GMs!J24</f>
        <v>0</v>
      </c>
      <c r="AU24">
        <f>GMs!K24</f>
        <v>0</v>
      </c>
      <c r="AV24">
        <f>GMs!L24</f>
        <v>0</v>
      </c>
      <c r="AW24">
        <f>GMs!M24</f>
        <v>0</v>
      </c>
    </row>
    <row r="25" spans="1:49" x14ac:dyDescent="0.3">
      <c r="A25">
        <f t="shared" si="0"/>
        <v>21.506456553580556</v>
      </c>
      <c r="B25">
        <f>GMs!$P$9*AD25 + 1</f>
        <v>25.271485317413397</v>
      </c>
      <c r="C25">
        <f>GMs!$P$10*AE25 + 1</f>
        <v>25.271485317413397</v>
      </c>
      <c r="D25">
        <v>31.762434383677363</v>
      </c>
      <c r="E25">
        <v>33.785123586418415</v>
      </c>
      <c r="F25">
        <v>14.070330746619188</v>
      </c>
      <c r="G25">
        <v>25.807747864296665</v>
      </c>
      <c r="H25">
        <v>25.807747864296665</v>
      </c>
      <c r="I25" t="str">
        <v>Luka Doncic</v>
      </c>
      <c r="J25">
        <v>0.59032520325203253</v>
      </c>
      <c r="K25">
        <v>-1.1475609756097562</v>
      </c>
      <c r="L25">
        <v>1.2788617886178861</v>
      </c>
      <c r="M25">
        <v>2.1933333333333329</v>
      </c>
      <c r="N25">
        <v>1.2434959349593495</v>
      </c>
      <c r="O25">
        <v>3.0744308943089433</v>
      </c>
      <c r="P25">
        <v>0.26975609756097557</v>
      </c>
      <c r="Q25">
        <v>-0.13800813008130083</v>
      </c>
      <c r="R25">
        <v>-3.2454065040650408</v>
      </c>
      <c r="S25">
        <v>5.2667886178861778</v>
      </c>
      <c r="T25">
        <v>7.3646341463414631</v>
      </c>
      <c r="U25">
        <v>1.0447967479674785</v>
      </c>
      <c r="V25">
        <v>4.1192276422764227</v>
      </c>
      <c r="W25">
        <v>4.1192276422764227</v>
      </c>
      <c r="X25" t="str">
        <v>_______</v>
      </c>
      <c r="Y25">
        <v>28.280325823378785</v>
      </c>
      <c r="Z25" t="str">
        <v xml:space="preserve"> PG</v>
      </c>
      <c r="AA25">
        <v>7.3474390243902423</v>
      </c>
      <c r="AB25">
        <v>9.7902439024390233</v>
      </c>
      <c r="AC25">
        <v>2.8791869918699176</v>
      </c>
      <c r="AD25">
        <v>6.0116666666666667</v>
      </c>
      <c r="AE25">
        <v>6.0116666666666667</v>
      </c>
      <c r="AK25" t="str">
        <f>GMs!A25</f>
        <v>totals</v>
      </c>
      <c r="AL25" t="str">
        <f>GMs!B25</f>
        <v>PTO</v>
      </c>
      <c r="AM25">
        <f>GMs!C25</f>
        <v>493.24195121951254</v>
      </c>
      <c r="AN25">
        <f>GMs!D25</f>
        <v>11.11841463414634</v>
      </c>
      <c r="AO25">
        <f>GMs!E25</f>
        <v>11.5519918699187</v>
      </c>
      <c r="AP25">
        <f>GMs!F25</f>
        <v>9.76</v>
      </c>
      <c r="AQ25">
        <f>GMs!G25</f>
        <v>0</v>
      </c>
      <c r="AR25">
        <f>GMs!H25</f>
        <v>0</v>
      </c>
      <c r="AS25">
        <f>GMs!I25</f>
        <v>14.505934959349592</v>
      </c>
      <c r="AT25">
        <f>GMs!J25</f>
        <v>0</v>
      </c>
      <c r="AU25">
        <f>GMs!K25</f>
        <v>0</v>
      </c>
      <c r="AV25">
        <f>GMs!L25</f>
        <v>0</v>
      </c>
      <c r="AW25">
        <f>GMs!M25</f>
        <v>0</v>
      </c>
    </row>
    <row r="26" spans="1:49" x14ac:dyDescent="0.3">
      <c r="A26">
        <f t="shared" si="0"/>
        <v>21.412657465893428</v>
      </c>
      <c r="B26">
        <f>GMs!$P$9*AD26 + 1</f>
        <v>25.161359568375381</v>
      </c>
      <c r="C26">
        <f>GMs!$P$10*AE26 + 1</f>
        <v>25.161359568375381</v>
      </c>
      <c r="D26">
        <v>24.223257767225881</v>
      </c>
      <c r="E26">
        <v>23.488928570713618</v>
      </c>
      <c r="F26">
        <v>31.702027554611472</v>
      </c>
      <c r="G26">
        <v>25.695188959072112</v>
      </c>
      <c r="H26">
        <v>25.695188959072112</v>
      </c>
      <c r="I26" t="str">
        <v>Jaren Jackson Jr.</v>
      </c>
      <c r="J26">
        <v>0.16487804878048781</v>
      </c>
      <c r="K26">
        <v>0.62585365853658537</v>
      </c>
      <c r="L26">
        <v>0.20780487804878051</v>
      </c>
      <c r="M26">
        <v>0.49048780487804877</v>
      </c>
      <c r="N26">
        <v>0.6275609756097561</v>
      </c>
      <c r="O26">
        <v>-0.83682926829268289</v>
      </c>
      <c r="P26">
        <v>0.37170731707317073</v>
      </c>
      <c r="Q26">
        <v>2.6385365853658533</v>
      </c>
      <c r="R26">
        <v>-0.19804878048780489</v>
      </c>
      <c r="S26">
        <v>3.4660975609756095</v>
      </c>
      <c r="T26">
        <v>4.2899999999999991</v>
      </c>
      <c r="U26">
        <v>4.9287804878048771</v>
      </c>
      <c r="V26">
        <v>4.0919512195121941</v>
      </c>
      <c r="W26">
        <v>4.0919512195121941</v>
      </c>
      <c r="X26" t="str">
        <v>_______</v>
      </c>
      <c r="Y26">
        <v>28.099682808492346</v>
      </c>
      <c r="Z26" t="str">
        <v xml:space="preserve"> PF</v>
      </c>
      <c r="AA26">
        <v>5.546747967479674</v>
      </c>
      <c r="AB26">
        <v>6.7156097560975603</v>
      </c>
      <c r="AC26">
        <v>6.7631707317073158</v>
      </c>
      <c r="AD26">
        <v>5.9843902439024381</v>
      </c>
      <c r="AE26">
        <v>5.9843902439024381</v>
      </c>
      <c r="AK26" t="str">
        <f>GMs!A26</f>
        <v>totals</v>
      </c>
      <c r="AL26" t="str">
        <f>GMs!B26</f>
        <v>zFG%</v>
      </c>
      <c r="AM26">
        <f>GMs!C26</f>
        <v>71.470121951219497</v>
      </c>
      <c r="AN26">
        <f>GMs!D26</f>
        <v>0.52012195121951221</v>
      </c>
      <c r="AO26">
        <f>GMs!E26</f>
        <v>0.20170731707317074</v>
      </c>
      <c r="AP26">
        <f>GMs!F26</f>
        <v>-0.42292682926829267</v>
      </c>
      <c r="AQ26">
        <f>GMs!G26</f>
        <v>0</v>
      </c>
      <c r="AR26">
        <f>GMs!H26</f>
        <v>0</v>
      </c>
      <c r="AS26">
        <f>GMs!I26</f>
        <v>3.8260162601626018</v>
      </c>
      <c r="AT26">
        <f>GMs!J26</f>
        <v>0</v>
      </c>
      <c r="AU26">
        <f>GMs!K26</f>
        <v>0</v>
      </c>
      <c r="AV26">
        <f>GMs!L26</f>
        <v>0</v>
      </c>
      <c r="AW26">
        <f>GMs!M26</f>
        <v>0</v>
      </c>
    </row>
    <row r="27" spans="1:49" x14ac:dyDescent="0.3">
      <c r="A27">
        <f t="shared" si="0"/>
        <v>21.240156610146915</v>
      </c>
      <c r="B27">
        <f>GMs!$P$9*AD27 + 1</f>
        <v>24.958833228117701</v>
      </c>
      <c r="C27">
        <f>GMs!$P$10*AE27 + 1</f>
        <v>24.958833228117701</v>
      </c>
      <c r="D27">
        <v>26.640382771330987</v>
      </c>
      <c r="E27">
        <v>24.654458499906919</v>
      </c>
      <c r="F27">
        <v>20.462296020259497</v>
      </c>
      <c r="G27">
        <v>25.488187932176295</v>
      </c>
      <c r="H27">
        <v>25.488187932176295</v>
      </c>
      <c r="I27" t="str">
        <v>Jrue Holiday</v>
      </c>
      <c r="J27">
        <v>1.0466666666666666</v>
      </c>
      <c r="K27">
        <v>-1.6260162601626016E-3</v>
      </c>
      <c r="L27">
        <v>0.10552845528455287</v>
      </c>
      <c r="M27">
        <v>0.49203252032520317</v>
      </c>
      <c r="N27">
        <v>-0.32975609756097563</v>
      </c>
      <c r="O27">
        <v>1.5889430894308945</v>
      </c>
      <c r="P27">
        <v>1.7307317073170729</v>
      </c>
      <c r="Q27">
        <v>5.5284552845528551E-3</v>
      </c>
      <c r="R27">
        <v>-0.59626016260162595</v>
      </c>
      <c r="S27">
        <v>4.0434146341463411</v>
      </c>
      <c r="T27">
        <v>4.6380487804878046</v>
      </c>
      <c r="U27">
        <v>2.4528455284552839</v>
      </c>
      <c r="V27">
        <v>4.0417886178861782</v>
      </c>
      <c r="W27">
        <v>4.0417886178861782</v>
      </c>
      <c r="X27" t="str">
        <v>_______</v>
      </c>
      <c r="Y27">
        <v>27.767471958462746</v>
      </c>
      <c r="Z27" t="str">
        <v xml:space="preserve"> PG, SG</v>
      </c>
      <c r="AA27">
        <v>6.1240650406504056</v>
      </c>
      <c r="AB27">
        <v>7.0636585365853657</v>
      </c>
      <c r="AC27">
        <v>4.2872357723577226</v>
      </c>
      <c r="AD27">
        <v>5.9342276422764222</v>
      </c>
      <c r="AE27">
        <v>5.9342276422764222</v>
      </c>
      <c r="AK27" t="str">
        <f>GMs!A27</f>
        <v>totals</v>
      </c>
      <c r="AL27" t="str">
        <f>GMs!B27</f>
        <v>zFT%</v>
      </c>
      <c r="AM27">
        <f>GMs!C27</f>
        <v>30.320528455284549</v>
      </c>
      <c r="AN27">
        <f>GMs!D27</f>
        <v>3.476463414634146</v>
      </c>
      <c r="AO27">
        <f>GMs!E27</f>
        <v>2.5540243902439026</v>
      </c>
      <c r="AP27">
        <f>GMs!F27</f>
        <v>4.4673170731707312</v>
      </c>
      <c r="AQ27">
        <f>GMs!G27</f>
        <v>0</v>
      </c>
      <c r="AR27">
        <f>GMs!H27</f>
        <v>0</v>
      </c>
      <c r="AS27">
        <f>GMs!I27</f>
        <v>2.2524390243902439</v>
      </c>
      <c r="AT27">
        <f>GMs!J27</f>
        <v>0</v>
      </c>
      <c r="AU27">
        <f>GMs!K27</f>
        <v>0</v>
      </c>
      <c r="AV27">
        <f>GMs!L27</f>
        <v>0</v>
      </c>
      <c r="AW27">
        <f>GMs!M27</f>
        <v>0</v>
      </c>
    </row>
    <row r="28" spans="1:49" x14ac:dyDescent="0.3">
      <c r="A28">
        <f t="shared" si="0"/>
        <v>20.085491238618374</v>
      </c>
      <c r="B28">
        <f>GMs!$P$9*AD28 + 1</f>
        <v>23.603186898678103</v>
      </c>
      <c r="C28">
        <f>GMs!$P$10*AE28 + 1</f>
        <v>23.603186898678103</v>
      </c>
      <c r="D28">
        <v>29.211024657121978</v>
      </c>
      <c r="E28">
        <v>27.995589845634598</v>
      </c>
      <c r="F28">
        <v>18.023465456819629</v>
      </c>
      <c r="G28">
        <v>24.102589486342048</v>
      </c>
      <c r="H28">
        <v>24.102589486342048</v>
      </c>
      <c r="I28" t="str">
        <v>Domantas Sabonis</v>
      </c>
      <c r="J28">
        <v>2.015609756097561</v>
      </c>
      <c r="K28">
        <v>-0.95138211382113813</v>
      </c>
      <c r="L28">
        <v>-1.0360975609756098</v>
      </c>
      <c r="M28">
        <v>0.83739837398373984</v>
      </c>
      <c r="N28">
        <v>2.5770731707317074</v>
      </c>
      <c r="O28">
        <v>1.7904065040650408</v>
      </c>
      <c r="P28">
        <v>0.60829268292682914</v>
      </c>
      <c r="Q28">
        <v>-0.20552845528455282</v>
      </c>
      <c r="R28">
        <v>-1.9297560975609753</v>
      </c>
      <c r="S28">
        <v>4.6573983739837406</v>
      </c>
      <c r="T28">
        <v>5.6357723577235781</v>
      </c>
      <c r="U28">
        <v>1.9156097560975613</v>
      </c>
      <c r="V28">
        <v>3.7060162601626025</v>
      </c>
      <c r="W28">
        <v>3.7060162601626025</v>
      </c>
      <c r="X28" t="str">
        <v>_______</v>
      </c>
      <c r="Y28">
        <v>25.543759137357007</v>
      </c>
      <c r="Z28" t="str">
        <v xml:space="preserve"> PF</v>
      </c>
      <c r="AA28">
        <v>6.7380487804878051</v>
      </c>
      <c r="AB28">
        <v>8.0613821138211392</v>
      </c>
      <c r="AC28">
        <v>3.75</v>
      </c>
      <c r="AD28">
        <v>5.5984552845528466</v>
      </c>
      <c r="AE28">
        <v>5.5984552845528466</v>
      </c>
      <c r="AK28" t="str">
        <f>GMs!A28</f>
        <v>totals</v>
      </c>
      <c r="AL28" t="str">
        <f>GMs!B28</f>
        <v>z3PM</v>
      </c>
      <c r="AM28">
        <f>GMs!C28</f>
        <v>-19.842520325203242</v>
      </c>
      <c r="AN28">
        <f>GMs!D28</f>
        <v>3.406219512195122</v>
      </c>
      <c r="AO28">
        <f>GMs!E28</f>
        <v>1.0359756097560975</v>
      </c>
      <c r="AP28">
        <f>GMs!F28</f>
        <v>2.3917073170731706</v>
      </c>
      <c r="AQ28">
        <f>GMs!G28</f>
        <v>0</v>
      </c>
      <c r="AR28">
        <f>GMs!H28</f>
        <v>0</v>
      </c>
      <c r="AS28">
        <f>GMs!I28</f>
        <v>-0.41483739837398376</v>
      </c>
      <c r="AT28">
        <f>GMs!J28</f>
        <v>0</v>
      </c>
      <c r="AU28">
        <f>GMs!K28</f>
        <v>0</v>
      </c>
      <c r="AV28">
        <f>GMs!L28</f>
        <v>0</v>
      </c>
      <c r="AW28">
        <f>GMs!M28</f>
        <v>0</v>
      </c>
    </row>
    <row r="29" spans="1:49" x14ac:dyDescent="0.3">
      <c r="A29">
        <f t="shared" si="0"/>
        <v>20.038801379769634</v>
      </c>
      <c r="B29">
        <f>GMs!$P$9*AD29 + 1</f>
        <v>23.548370206906572</v>
      </c>
      <c r="C29">
        <f>GMs!$P$10*AE29 + 1</f>
        <v>23.548370206906572</v>
      </c>
      <c r="D29">
        <v>21.196490334962451</v>
      </c>
      <c r="E29">
        <v>26.674329218123479</v>
      </c>
      <c r="F29">
        <v>19.179400281985131</v>
      </c>
      <c r="G29">
        <v>24.046561655723561</v>
      </c>
      <c r="H29">
        <v>24.046561655723561</v>
      </c>
      <c r="I29" t="str">
        <v>Shai Gilgeous-Alexander</v>
      </c>
      <c r="J29">
        <v>1.4870731707317073</v>
      </c>
      <c r="K29">
        <v>0.94926829268292678</v>
      </c>
      <c r="L29">
        <v>0.21731707317073168</v>
      </c>
      <c r="M29">
        <v>1.413170731707317</v>
      </c>
      <c r="N29">
        <v>-0.19999999999999996</v>
      </c>
      <c r="O29">
        <v>1.5221951219512195</v>
      </c>
      <c r="P29">
        <v>-0.39878048780487807</v>
      </c>
      <c r="Q29">
        <v>0.25097560975609756</v>
      </c>
      <c r="R29">
        <v>-1.5487804878048781</v>
      </c>
      <c r="S29">
        <v>2.7431707317073171</v>
      </c>
      <c r="T29">
        <v>5.2412195121951219</v>
      </c>
      <c r="U29">
        <v>2.1702439024390237</v>
      </c>
      <c r="V29">
        <v>3.6924390243902439</v>
      </c>
      <c r="W29">
        <v>3.6924390243902439</v>
      </c>
      <c r="X29" t="str">
        <v>_______</v>
      </c>
      <c r="Y29">
        <v>25.453841451854665</v>
      </c>
      <c r="Z29" t="str">
        <v xml:space="preserve"> SG, PG</v>
      </c>
      <c r="AA29">
        <v>4.8238211382113816</v>
      </c>
      <c r="AB29">
        <v>7.6668292682926831</v>
      </c>
      <c r="AC29">
        <v>4.0046341463414628</v>
      </c>
      <c r="AD29">
        <v>5.5848780487804879</v>
      </c>
      <c r="AE29">
        <v>5.5848780487804879</v>
      </c>
      <c r="AK29" t="str">
        <f>GMs!A29</f>
        <v>totals</v>
      </c>
      <c r="AL29" t="str">
        <f>GMs!B29</f>
        <v>zPTS</v>
      </c>
      <c r="AM29">
        <f>GMs!C29</f>
        <v>36.410365853658575</v>
      </c>
      <c r="AN29">
        <f>GMs!D29</f>
        <v>2.5060975609756095</v>
      </c>
      <c r="AO29">
        <f>GMs!E29</f>
        <v>1.5132520325203251</v>
      </c>
      <c r="AP29">
        <f>GMs!F29</f>
        <v>2.161463414634146</v>
      </c>
      <c r="AQ29">
        <f>GMs!G29</f>
        <v>0</v>
      </c>
      <c r="AR29">
        <f>GMs!H29</f>
        <v>0</v>
      </c>
      <c r="AS29">
        <f>GMs!I29</f>
        <v>2.1780894308943091</v>
      </c>
      <c r="AT29">
        <f>GMs!J29</f>
        <v>0</v>
      </c>
      <c r="AU29">
        <f>GMs!K29</f>
        <v>0</v>
      </c>
      <c r="AV29">
        <f>GMs!L29</f>
        <v>0</v>
      </c>
      <c r="AW29">
        <f>GMs!M29</f>
        <v>0</v>
      </c>
    </row>
    <row r="30" spans="1:49" x14ac:dyDescent="0.3">
      <c r="A30">
        <f t="shared" si="0"/>
        <v>19.860708924160996</v>
      </c>
      <c r="B30">
        <f>GMs!$P$9*AD30 + 1</f>
        <v>23.339278993382834</v>
      </c>
      <c r="C30">
        <f>GMs!$P$10*AE30 + 1</f>
        <v>23.339278993382834</v>
      </c>
      <c r="D30">
        <v>23.391679625410813</v>
      </c>
      <c r="E30">
        <v>18.145895433498364</v>
      </c>
      <c r="F30">
        <v>27.543688577874644</v>
      </c>
      <c r="G30">
        <v>23.832850708993195</v>
      </c>
      <c r="H30">
        <v>23.832850708993195</v>
      </c>
      <c r="I30" t="str">
        <v>Mikal Bridges</v>
      </c>
      <c r="J30">
        <v>1.4601626016260163</v>
      </c>
      <c r="K30">
        <v>0.37317073170731707</v>
      </c>
      <c r="L30">
        <v>0.22772357723577236</v>
      </c>
      <c r="M30">
        <v>-1.8780487804878024E-2</v>
      </c>
      <c r="N30">
        <v>-0.29292682926829272</v>
      </c>
      <c r="O30">
        <v>-0.3721138211382114</v>
      </c>
      <c r="P30">
        <v>0.55056910569105699</v>
      </c>
      <c r="Q30">
        <v>0.76666666666666661</v>
      </c>
      <c r="R30">
        <v>0.94617886178861788</v>
      </c>
      <c r="S30">
        <v>3.2674796747967481</v>
      </c>
      <c r="T30">
        <v>2.6944715447154475</v>
      </c>
      <c r="U30">
        <v>4.0127642276422772</v>
      </c>
      <c r="V30">
        <v>3.6406504065040655</v>
      </c>
      <c r="W30">
        <v>3.6406504065040655</v>
      </c>
      <c r="X30" t="str">
        <v>_______</v>
      </c>
      <c r="Y30">
        <v>25.110862016734966</v>
      </c>
      <c r="Z30" t="str">
        <v xml:space="preserve"> SF</v>
      </c>
      <c r="AA30">
        <v>5.3481300813008126</v>
      </c>
      <c r="AB30">
        <v>5.1200813008130091</v>
      </c>
      <c r="AC30">
        <v>5.8471544715447159</v>
      </c>
      <c r="AD30">
        <v>5.533089430894309</v>
      </c>
      <c r="AE30">
        <v>5.533089430894309</v>
      </c>
      <c r="AK30" t="str">
        <f>GMs!A30</f>
        <v>totals</v>
      </c>
      <c r="AL30" t="str">
        <f>GMs!B30</f>
        <v>zREB</v>
      </c>
      <c r="AM30">
        <f>GMs!C30</f>
        <v>25.872195121951233</v>
      </c>
      <c r="AN30">
        <f>GMs!D30</f>
        <v>0.10048780487804881</v>
      </c>
      <c r="AO30">
        <f>GMs!E30</f>
        <v>1.1657723577235772</v>
      </c>
      <c r="AP30">
        <f>GMs!F30</f>
        <v>-0.42195121951219511</v>
      </c>
      <c r="AQ30">
        <f>GMs!G30</f>
        <v>0</v>
      </c>
      <c r="AR30">
        <f>GMs!H30</f>
        <v>0</v>
      </c>
      <c r="AS30">
        <f>GMs!I30</f>
        <v>2.4442276422764229</v>
      </c>
      <c r="AT30">
        <f>GMs!J30</f>
        <v>0</v>
      </c>
      <c r="AU30">
        <f>GMs!K30</f>
        <v>0</v>
      </c>
      <c r="AV30">
        <f>GMs!L30</f>
        <v>0</v>
      </c>
      <c r="AW30">
        <f>GMs!M30</f>
        <v>0</v>
      </c>
    </row>
    <row r="31" spans="1:49" x14ac:dyDescent="0.3">
      <c r="A31">
        <f t="shared" si="0"/>
        <v>19.769146476418722</v>
      </c>
      <c r="B31">
        <f>GMs!$P$9*AD31 + 1</f>
        <v>23.231779193651246</v>
      </c>
      <c r="C31">
        <f>GMs!$P$10*AE31 + 1</f>
        <v>23.231779193651246</v>
      </c>
      <c r="D31">
        <v>21.796601781552692</v>
      </c>
      <c r="E31">
        <v>19.892829044960362</v>
      </c>
      <c r="F31">
        <v>29.727305561620401</v>
      </c>
      <c r="G31">
        <v>23.722975771702465</v>
      </c>
      <c r="H31">
        <v>23.722975771702465</v>
      </c>
      <c r="I31" t="str">
        <v>John Collins</v>
      </c>
      <c r="J31">
        <v>2.6305691056910572</v>
      </c>
      <c r="K31">
        <v>0.72752032520325205</v>
      </c>
      <c r="L31">
        <v>-0.46991869918699192</v>
      </c>
      <c r="M31">
        <v>0.53199186991869929</v>
      </c>
      <c r="N31">
        <v>0.89373983739837404</v>
      </c>
      <c r="O31">
        <v>-0.87975609756097561</v>
      </c>
      <c r="P31">
        <v>-1.1486991869918701</v>
      </c>
      <c r="Q31">
        <v>0.93069105691056908</v>
      </c>
      <c r="R31">
        <v>0.39788617886178862</v>
      </c>
      <c r="S31">
        <v>2.8865040650406506</v>
      </c>
      <c r="T31">
        <v>3.216138211382114</v>
      </c>
      <c r="U31">
        <v>4.4937804878048784</v>
      </c>
      <c r="V31">
        <v>3.6140243902439027</v>
      </c>
      <c r="W31">
        <v>3.6140243902439027</v>
      </c>
      <c r="X31" t="str">
        <v>_______</v>
      </c>
      <c r="Y31">
        <v>24.934526435884571</v>
      </c>
      <c r="Z31" t="str">
        <v xml:space="preserve"> PF</v>
      </c>
      <c r="AA31">
        <v>4.9671544715447151</v>
      </c>
      <c r="AB31">
        <v>5.6417479674796756</v>
      </c>
      <c r="AC31">
        <v>6.328170731707317</v>
      </c>
      <c r="AD31">
        <v>5.5064634146341467</v>
      </c>
      <c r="AE31">
        <v>5.5064634146341467</v>
      </c>
      <c r="AK31" t="str">
        <f>GMs!A31</f>
        <v>totals</v>
      </c>
      <c r="AL31" t="str">
        <f>GMs!B31</f>
        <v>zAST</v>
      </c>
      <c r="AM31">
        <f>GMs!C31</f>
        <v>35.906626016260155</v>
      </c>
      <c r="AN31">
        <f>GMs!D31</f>
        <v>1.4731707317073168</v>
      </c>
      <c r="AO31">
        <f>GMs!E31</f>
        <v>3.9682520325203257</v>
      </c>
      <c r="AP31">
        <f>GMs!F31</f>
        <v>2.3190243902439023</v>
      </c>
      <c r="AQ31">
        <f>GMs!G31</f>
        <v>0</v>
      </c>
      <c r="AR31">
        <f>GMs!H31</f>
        <v>0</v>
      </c>
      <c r="AS31">
        <f>GMs!I31</f>
        <v>2.6837398373983739</v>
      </c>
      <c r="AT31">
        <f>GMs!J31</f>
        <v>0</v>
      </c>
      <c r="AU31">
        <f>GMs!K31</f>
        <v>0</v>
      </c>
      <c r="AV31">
        <f>GMs!L31</f>
        <v>0</v>
      </c>
      <c r="AW31">
        <f>GMs!M31</f>
        <v>0</v>
      </c>
    </row>
    <row r="32" spans="1:49" x14ac:dyDescent="0.3">
      <c r="A32">
        <f t="shared" si="0"/>
        <v>19.524653772447362</v>
      </c>
      <c r="B32">
        <f>GMs!$P$9*AD32 + 1</f>
        <v>22.94473011009315</v>
      </c>
      <c r="C32">
        <f>GMs!$P$10*AE32 + 1</f>
        <v>22.94473011009315</v>
      </c>
      <c r="D32">
        <v>37.003282873425896</v>
      </c>
      <c r="E32">
        <v>25.553993862218217</v>
      </c>
      <c r="F32">
        <v>22.204317851287982</v>
      </c>
      <c r="G32">
        <v>23.429584526936832</v>
      </c>
      <c r="H32">
        <v>23.429584526936832</v>
      </c>
      <c r="I32" t="str">
        <v>Zion Williamson</v>
      </c>
      <c r="J32">
        <v>5.2390243902439027</v>
      </c>
      <c r="K32">
        <v>-2.975609756097561</v>
      </c>
      <c r="L32">
        <v>-1.6213008130081301</v>
      </c>
      <c r="M32">
        <v>2.1613008130081304</v>
      </c>
      <c r="N32">
        <v>0.92699186991869909</v>
      </c>
      <c r="O32">
        <v>0.70634146341463422</v>
      </c>
      <c r="P32">
        <v>0.17658536585365853</v>
      </c>
      <c r="Q32">
        <v>0.29333333333333333</v>
      </c>
      <c r="R32">
        <v>-1.363739837398374</v>
      </c>
      <c r="S32">
        <v>6.5185365853658546</v>
      </c>
      <c r="T32">
        <v>4.9066666666666663</v>
      </c>
      <c r="U32">
        <v>2.8365853658536588</v>
      </c>
      <c r="V32">
        <v>3.5429268292682923</v>
      </c>
      <c r="W32">
        <v>3.5429268292682923</v>
      </c>
      <c r="X32" t="str">
        <v>_______</v>
      </c>
      <c r="Y32">
        <v>24.463670052819925</v>
      </c>
      <c r="Z32" t="str">
        <v xml:space="preserve"> PF</v>
      </c>
      <c r="AA32">
        <v>8.5991869918699191</v>
      </c>
      <c r="AB32">
        <v>7.3322764227642274</v>
      </c>
      <c r="AC32">
        <v>4.6709756097560975</v>
      </c>
      <c r="AD32">
        <v>5.4353658536585368</v>
      </c>
      <c r="AE32">
        <v>5.4353658536585368</v>
      </c>
      <c r="AK32" t="str">
        <f>GMs!A32</f>
        <v>totals</v>
      </c>
      <c r="AL32" t="str">
        <f>GMs!B32</f>
        <v>zSTL</v>
      </c>
      <c r="AM32">
        <f>GMs!C32</f>
        <v>4.8397560975609704</v>
      </c>
      <c r="AN32">
        <f>GMs!D32</f>
        <v>0.68926829268292678</v>
      </c>
      <c r="AO32">
        <f>GMs!E32</f>
        <v>0.64865853658536587</v>
      </c>
      <c r="AP32">
        <f>GMs!F32</f>
        <v>-0.11853658536585365</v>
      </c>
      <c r="AQ32">
        <f>GMs!G32</f>
        <v>0</v>
      </c>
      <c r="AR32">
        <f>GMs!H32</f>
        <v>0</v>
      </c>
      <c r="AS32">
        <f>GMs!I32</f>
        <v>1.1356097560975609</v>
      </c>
      <c r="AT32">
        <f>GMs!J32</f>
        <v>0</v>
      </c>
      <c r="AU32">
        <f>GMs!K32</f>
        <v>0</v>
      </c>
      <c r="AV32">
        <f>GMs!L32</f>
        <v>0</v>
      </c>
      <c r="AW32">
        <f>GMs!M32</f>
        <v>0</v>
      </c>
    </row>
    <row r="33" spans="1:49" x14ac:dyDescent="0.3">
      <c r="A33">
        <f t="shared" si="0"/>
        <v>18.996806745462884</v>
      </c>
      <c r="B33">
        <f>GMs!$P$9*AD33 + 1</f>
        <v>22.325006073777899</v>
      </c>
      <c r="C33">
        <f>GMs!$P$10*AE33 + 1</f>
        <v>22.325006073777899</v>
      </c>
      <c r="D33">
        <v>21.900761794403863</v>
      </c>
      <c r="E33">
        <v>19.3536251148582</v>
      </c>
      <c r="F33">
        <v>20.810700386465196</v>
      </c>
      <c r="G33">
        <v>22.796168094555458</v>
      </c>
      <c r="H33">
        <v>22.796168094555458</v>
      </c>
      <c r="I33" t="str">
        <v>CJ McCollum</v>
      </c>
      <c r="J33">
        <v>-0.20048780487804879</v>
      </c>
      <c r="K33">
        <v>0.47804878048780486</v>
      </c>
      <c r="L33">
        <v>1.8227642276422764</v>
      </c>
      <c r="M33">
        <v>1.2691056910569105</v>
      </c>
      <c r="N33">
        <v>-0.57918699186991873</v>
      </c>
      <c r="O33">
        <v>0.85983739837398376</v>
      </c>
      <c r="P33">
        <v>-0.16878048780487806</v>
      </c>
      <c r="Q33">
        <v>-0.42617886178861791</v>
      </c>
      <c r="R33">
        <v>0.33430894308943093</v>
      </c>
      <c r="S33">
        <v>2.911382113821138</v>
      </c>
      <c r="T33">
        <v>3.0551219512195118</v>
      </c>
      <c r="U33">
        <v>2.5295934959349591</v>
      </c>
      <c r="V33">
        <v>3.3894308943089428</v>
      </c>
      <c r="W33">
        <v>3.3894308943089428</v>
      </c>
      <c r="X33" t="str">
        <v>_______</v>
      </c>
      <c r="Y33">
        <v>23.447115620314438</v>
      </c>
      <c r="Z33" t="str">
        <v xml:space="preserve"> SG</v>
      </c>
      <c r="AA33">
        <v>4.9920325203252025</v>
      </c>
      <c r="AB33">
        <v>5.4807317073170729</v>
      </c>
      <c r="AC33">
        <v>4.3639837398373977</v>
      </c>
      <c r="AD33">
        <v>5.2818699186991864</v>
      </c>
      <c r="AE33">
        <v>5.2818699186991864</v>
      </c>
      <c r="AK33" t="str">
        <f>GMs!A33</f>
        <v>totals</v>
      </c>
      <c r="AL33" t="str">
        <f>GMs!B33</f>
        <v>zBLK</v>
      </c>
      <c r="AM33">
        <f>GMs!C33</f>
        <v>41.19926829268298</v>
      </c>
      <c r="AN33">
        <f>GMs!D33</f>
        <v>-1.0534146341463415</v>
      </c>
      <c r="AO33">
        <f>GMs!E33</f>
        <v>0.46434959349593502</v>
      </c>
      <c r="AP33">
        <f>GMs!F33</f>
        <v>-0.61609756097560964</v>
      </c>
      <c r="AQ33">
        <f>GMs!G33</f>
        <v>0</v>
      </c>
      <c r="AR33">
        <f>GMs!H33</f>
        <v>0</v>
      </c>
      <c r="AS33">
        <f>GMs!I33</f>
        <v>0.40065040650406508</v>
      </c>
      <c r="AT33">
        <f>GMs!J33</f>
        <v>0</v>
      </c>
      <c r="AU33">
        <f>GMs!K33</f>
        <v>0</v>
      </c>
      <c r="AV33">
        <f>GMs!L33</f>
        <v>0</v>
      </c>
      <c r="AW33">
        <f>GMs!M33</f>
        <v>0</v>
      </c>
    </row>
    <row r="34" spans="1:49" x14ac:dyDescent="0.3">
      <c r="A34">
        <f t="shared" si="0"/>
        <v>18.978634045910983</v>
      </c>
      <c r="B34">
        <f>GMs!$P$9*AD34 + 1</f>
        <v>22.303670235663237</v>
      </c>
      <c r="C34">
        <f>GMs!$P$10*AE34 + 1</f>
        <v>22.303670235663237</v>
      </c>
      <c r="D34">
        <v>24.249297770438673</v>
      </c>
      <c r="E34">
        <v>26.481980025183731</v>
      </c>
      <c r="F34">
        <v>15.247118163617989</v>
      </c>
      <c r="G34">
        <v>22.774360855093178</v>
      </c>
      <c r="H34">
        <v>22.774360855093178</v>
      </c>
      <c r="I34" t="str">
        <v>LaMelo Ball</v>
      </c>
      <c r="J34">
        <v>-0.51073170731707318</v>
      </c>
      <c r="K34">
        <v>-8.8170731707317068E-2</v>
      </c>
      <c r="L34">
        <v>0.29439024390243901</v>
      </c>
      <c r="M34">
        <v>0.67560975609756091</v>
      </c>
      <c r="N34">
        <v>0.61109756097560974</v>
      </c>
      <c r="O34">
        <v>2.0801219512195122</v>
      </c>
      <c r="P34">
        <v>2.3848780487804877</v>
      </c>
      <c r="Q34">
        <v>-0.26341463414634148</v>
      </c>
      <c r="R34">
        <v>-1.7996341463414631</v>
      </c>
      <c r="S34">
        <v>3.4723170731707316</v>
      </c>
      <c r="T34">
        <v>5.1837804878048779</v>
      </c>
      <c r="U34">
        <v>1.3040243902439024</v>
      </c>
      <c r="V34">
        <v>3.3841463414634148</v>
      </c>
      <c r="W34">
        <v>3.3841463414634148</v>
      </c>
      <c r="X34" t="str">
        <v>_______</v>
      </c>
      <c r="Y34">
        <v>23.412117718771615</v>
      </c>
      <c r="Z34" t="str">
        <v xml:space="preserve"> PG</v>
      </c>
      <c r="AA34">
        <v>5.5529674796747965</v>
      </c>
      <c r="AB34">
        <v>7.609390243902439</v>
      </c>
      <c r="AC34">
        <v>3.1384146341463413</v>
      </c>
      <c r="AD34">
        <v>5.2765853658536592</v>
      </c>
      <c r="AE34">
        <v>5.2765853658536592</v>
      </c>
      <c r="AK34" t="str">
        <f>GMs!A34</f>
        <v>totals</v>
      </c>
      <c r="AL34" t="str">
        <f>GMs!B34</f>
        <v>zTO</v>
      </c>
      <c r="AM34">
        <f>GMs!C34</f>
        <v>-24.907682926829271</v>
      </c>
      <c r="AN34">
        <f>GMs!D34</f>
        <v>-2.0212195121951222</v>
      </c>
      <c r="AO34">
        <f>GMs!E34</f>
        <v>-2.6624796747967481</v>
      </c>
      <c r="AP34">
        <f>GMs!F34</f>
        <v>-1.5478048780487803</v>
      </c>
      <c r="AQ34">
        <f>GMs!G34</f>
        <v>0</v>
      </c>
      <c r="AR34">
        <f>GMs!H34</f>
        <v>0</v>
      </c>
      <c r="AS34">
        <f>GMs!I34</f>
        <v>-1.8343495934959351</v>
      </c>
      <c r="AT34">
        <f>GMs!J34</f>
        <v>0</v>
      </c>
      <c r="AU34">
        <f>GMs!K34</f>
        <v>0</v>
      </c>
      <c r="AV34">
        <f>GMs!L34</f>
        <v>0</v>
      </c>
      <c r="AW34">
        <f>GMs!M34</f>
        <v>0</v>
      </c>
    </row>
    <row r="35" spans="1:49" x14ac:dyDescent="0.3">
      <c r="A35">
        <f t="shared" si="0"/>
        <v>18.978634045910976</v>
      </c>
      <c r="B35">
        <f>GMs!$P$9*AD35 + 1</f>
        <v>22.30367023566323</v>
      </c>
      <c r="C35">
        <f>GMs!$P$10*AE35 + 1</f>
        <v>22.30367023566323</v>
      </c>
      <c r="D35">
        <v>15.576955523982132</v>
      </c>
      <c r="E35">
        <v>23.804201557867515</v>
      </c>
      <c r="F35">
        <v>19.970507018173603</v>
      </c>
      <c r="G35">
        <v>22.774360855093171</v>
      </c>
      <c r="H35">
        <v>22.774360855093171</v>
      </c>
      <c r="I35" t="str">
        <v>Brandon Ingram</v>
      </c>
      <c r="J35">
        <v>2.8780487804878047E-2</v>
      </c>
      <c r="K35">
        <v>1.9831707317073171</v>
      </c>
      <c r="L35">
        <v>0.56414634146341458</v>
      </c>
      <c r="M35">
        <v>1.4848780487804878</v>
      </c>
      <c r="N35">
        <v>-0.12109756097560972</v>
      </c>
      <c r="O35">
        <v>1.0396341463414633</v>
      </c>
      <c r="P35">
        <v>-0.64024390243902429</v>
      </c>
      <c r="Q35">
        <v>4.4878048780487817E-2</v>
      </c>
      <c r="R35">
        <v>-0.99999999999999989</v>
      </c>
      <c r="S35">
        <v>1.4009756097560975</v>
      </c>
      <c r="T35">
        <v>4.3841463414634134</v>
      </c>
      <c r="U35">
        <v>2.344512195121951</v>
      </c>
      <c r="V35">
        <v>3.3841463414634134</v>
      </c>
      <c r="W35">
        <v>3.3841463414634134</v>
      </c>
      <c r="X35" t="str">
        <v>_______</v>
      </c>
      <c r="Y35">
        <v>23.412117718771604</v>
      </c>
      <c r="Z35" t="str">
        <v xml:space="preserve"> SF, PF</v>
      </c>
      <c r="AA35">
        <v>3.481626016260162</v>
      </c>
      <c r="AB35">
        <v>6.8097560975609746</v>
      </c>
      <c r="AC35">
        <v>4.1789024390243901</v>
      </c>
      <c r="AD35">
        <v>5.2765853658536574</v>
      </c>
      <c r="AE35">
        <v>5.2765853658536574</v>
      </c>
    </row>
    <row r="36" spans="1:49" x14ac:dyDescent="0.3">
      <c r="A36">
        <f t="shared" si="0"/>
        <v>18.746303071639737</v>
      </c>
      <c r="B36">
        <f>GMs!$P$9*AD36 + 1</f>
        <v>22.030899751458801</v>
      </c>
      <c r="C36">
        <f>GMs!$P$10*AE36 + 1</f>
        <v>22.030899751458801</v>
      </c>
      <c r="D36">
        <v>19.494869732861133</v>
      </c>
      <c r="E36">
        <v>18.011400739496612</v>
      </c>
      <c r="F36">
        <v>27.924940389623028</v>
      </c>
      <c r="G36">
        <v>22.495563685967685</v>
      </c>
      <c r="H36">
        <v>22.495563685967685</v>
      </c>
      <c r="I36" t="str">
        <v>Kristaps Porzingis</v>
      </c>
      <c r="J36">
        <v>-0.37739837398373982</v>
      </c>
      <c r="K36">
        <v>0.97983739837398376</v>
      </c>
      <c r="L36">
        <v>0.42097560975609755</v>
      </c>
      <c r="M36">
        <v>0.74617886178861781</v>
      </c>
      <c r="N36">
        <v>1.3178861788617886</v>
      </c>
      <c r="O36">
        <v>-0.78016260162601614</v>
      </c>
      <c r="P36">
        <v>-1.3269918699186993</v>
      </c>
      <c r="Q36">
        <v>1.6739837398373985</v>
      </c>
      <c r="R36">
        <v>0.6622764227642276</v>
      </c>
      <c r="S36">
        <v>2.3367479674796745</v>
      </c>
      <c r="T36">
        <v>2.6543089430894309</v>
      </c>
      <c r="U36">
        <v>4.0967479674796747</v>
      </c>
      <c r="V36">
        <v>3.3165853658536584</v>
      </c>
      <c r="W36">
        <v>3.3165853658536584</v>
      </c>
      <c r="X36" t="str">
        <v>_______</v>
      </c>
      <c r="Y36">
        <v>22.964683008277937</v>
      </c>
      <c r="Z36" t="str">
        <v xml:space="preserve"> C, PF</v>
      </c>
      <c r="AA36">
        <v>4.4173983739837386</v>
      </c>
      <c r="AB36">
        <v>5.079918699186992</v>
      </c>
      <c r="AC36">
        <v>5.9311382113821134</v>
      </c>
      <c r="AD36">
        <v>5.2090243902439024</v>
      </c>
      <c r="AE36">
        <v>5.2090243902439024</v>
      </c>
      <c r="AK36" t="str">
        <f>GMs!A36</f>
        <v>num_at_pos</v>
      </c>
      <c r="AL36" t="str">
        <f>GMs!B36</f>
        <v>PG</v>
      </c>
      <c r="AM36">
        <f>GMs!C36</f>
        <v>43</v>
      </c>
      <c r="AN36">
        <f>GMs!D36</f>
        <v>1</v>
      </c>
      <c r="AO36">
        <f>GMs!E36</f>
        <v>1</v>
      </c>
      <c r="AP36">
        <f>GMs!F36</f>
        <v>1</v>
      </c>
      <c r="AQ36">
        <f>GMs!G36</f>
        <v>0</v>
      </c>
      <c r="AR36">
        <f>GMs!H36</f>
        <v>0</v>
      </c>
      <c r="AS36">
        <f>GMs!I36</f>
        <v>0</v>
      </c>
      <c r="AT36">
        <f>GMs!J36</f>
        <v>0</v>
      </c>
      <c r="AU36">
        <f>GMs!K36</f>
        <v>0</v>
      </c>
      <c r="AV36">
        <f>GMs!L36</f>
        <v>0</v>
      </c>
      <c r="AW36">
        <f>GMs!M36</f>
        <v>0</v>
      </c>
    </row>
    <row r="37" spans="1:49" x14ac:dyDescent="0.3">
      <c r="A37">
        <f t="shared" si="0"/>
        <v>18.666902353597582</v>
      </c>
      <c r="B37">
        <f>GMs!$P$9*AD37 + 1</f>
        <v>21.937678551080872</v>
      </c>
      <c r="C37">
        <f>GMs!$P$10*AE37 + 1</f>
        <v>21.937678551080872</v>
      </c>
      <c r="D37">
        <v>18.165297804113841</v>
      </c>
      <c r="E37">
        <v>26.485655487469202</v>
      </c>
      <c r="F37">
        <v>21.551059664652296</v>
      </c>
      <c r="G37">
        <v>22.400282824317099</v>
      </c>
      <c r="H37">
        <v>22.400282824317099</v>
      </c>
      <c r="I37" t="str">
        <v>Zach LaVine</v>
      </c>
      <c r="J37">
        <v>1.0370731707317074</v>
      </c>
      <c r="K37">
        <v>1.274308943089431</v>
      </c>
      <c r="L37">
        <v>1.5637398373983742</v>
      </c>
      <c r="M37">
        <v>1.7679674796747968</v>
      </c>
      <c r="N37">
        <v>-0.28178861788617882</v>
      </c>
      <c r="O37">
        <v>0.60081300813008132</v>
      </c>
      <c r="P37">
        <v>-0.52373983739837404</v>
      </c>
      <c r="Q37">
        <v>-0.25349593495934958</v>
      </c>
      <c r="R37">
        <v>-1.8913821138211382</v>
      </c>
      <c r="S37">
        <v>2.019186991869919</v>
      </c>
      <c r="T37">
        <v>5.1848780487804875</v>
      </c>
      <c r="U37">
        <v>2.692682926829268</v>
      </c>
      <c r="V37">
        <v>3.2934959349593491</v>
      </c>
      <c r="W37">
        <v>3.2934959349593491</v>
      </c>
      <c r="X37" t="str">
        <v>_______</v>
      </c>
      <c r="Y37">
        <v>22.811769099998511</v>
      </c>
      <c r="Z37" t="str">
        <v xml:space="preserve"> SG</v>
      </c>
      <c r="AA37">
        <v>4.0998373983739835</v>
      </c>
      <c r="AB37">
        <v>7.6104878048780487</v>
      </c>
      <c r="AC37">
        <v>4.5270731707317067</v>
      </c>
      <c r="AD37">
        <v>5.1859349593495931</v>
      </c>
      <c r="AE37">
        <v>5.1859349593495931</v>
      </c>
      <c r="AK37" t="str">
        <f>GMs!A37</f>
        <v>num_at_pos</v>
      </c>
      <c r="AL37" t="str">
        <f>GMs!B37</f>
        <v>SG</v>
      </c>
      <c r="AM37">
        <f>GMs!C37</f>
        <v>52</v>
      </c>
      <c r="AN37">
        <f>GMs!D37</f>
        <v>0</v>
      </c>
      <c r="AO37">
        <f>GMs!E37</f>
        <v>1</v>
      </c>
      <c r="AP37">
        <f>GMs!F37</f>
        <v>0</v>
      </c>
      <c r="AQ37">
        <f>GMs!G37</f>
        <v>0</v>
      </c>
      <c r="AR37">
        <f>GMs!H37</f>
        <v>0</v>
      </c>
      <c r="AS37">
        <f>GMs!I37</f>
        <v>0</v>
      </c>
      <c r="AT37">
        <f>GMs!J37</f>
        <v>0</v>
      </c>
      <c r="AU37">
        <f>GMs!K37</f>
        <v>0</v>
      </c>
      <c r="AV37">
        <f>GMs!L37</f>
        <v>0</v>
      </c>
      <c r="AW37">
        <f>GMs!M37</f>
        <v>0</v>
      </c>
    </row>
    <row r="38" spans="1:49" x14ac:dyDescent="0.3">
      <c r="A38">
        <f t="shared" si="0"/>
        <v>18.624965354631655</v>
      </c>
      <c r="B38">
        <f>GMs!$P$9*AD38 + 1</f>
        <v>21.888442001585485</v>
      </c>
      <c r="C38">
        <f>GMs!$P$10*AE38 + 1</f>
        <v>21.888442001585485</v>
      </c>
      <c r="D38">
        <v>30.948726832302459</v>
      </c>
      <c r="E38">
        <v>27.738579742117082</v>
      </c>
      <c r="F38">
        <v>13.806074892590296</v>
      </c>
      <c r="G38">
        <v>22.349958425557986</v>
      </c>
      <c r="H38">
        <v>22.349958425557986</v>
      </c>
      <c r="I38" t="str">
        <v>LeBron James</v>
      </c>
      <c r="J38">
        <v>1.7595934959349595</v>
      </c>
      <c r="K38">
        <v>-1.7911382113821139</v>
      </c>
      <c r="L38">
        <v>0.49439024390243902</v>
      </c>
      <c r="M38">
        <v>1.5571544715447154</v>
      </c>
      <c r="N38">
        <v>0.88252032520325208</v>
      </c>
      <c r="O38">
        <v>2.2947154471544722</v>
      </c>
      <c r="P38">
        <v>0.35471544715447156</v>
      </c>
      <c r="Q38">
        <v>7.0731707317073234E-3</v>
      </c>
      <c r="R38">
        <v>-2.2777235772357725</v>
      </c>
      <c r="S38">
        <v>5.0724390243902455</v>
      </c>
      <c r="T38">
        <v>5.559024390243902</v>
      </c>
      <c r="U38">
        <v>0.9865853658536583</v>
      </c>
      <c r="V38">
        <v>3.2813008130081296</v>
      </c>
      <c r="W38">
        <v>3.2813008130081296</v>
      </c>
      <c r="X38" t="str">
        <v>_______</v>
      </c>
      <c r="Y38">
        <v>22.731004711822752</v>
      </c>
      <c r="Z38" t="str">
        <v xml:space="preserve"> SF, PG, PF</v>
      </c>
      <c r="AA38">
        <v>7.15308943089431</v>
      </c>
      <c r="AB38">
        <v>7.9846341463414632</v>
      </c>
      <c r="AC38">
        <v>2.820975609756097</v>
      </c>
      <c r="AD38">
        <v>5.1737398373983741</v>
      </c>
      <c r="AE38">
        <v>5.1737398373983741</v>
      </c>
      <c r="AK38" t="str">
        <f>GMs!A38</f>
        <v>num_at_pos</v>
      </c>
      <c r="AL38" t="str">
        <f>GMs!B38</f>
        <v>SF</v>
      </c>
      <c r="AM38">
        <f>GMs!C38</f>
        <v>53</v>
      </c>
      <c r="AN38">
        <f>GMs!D38</f>
        <v>0</v>
      </c>
      <c r="AO38">
        <f>GMs!E38</f>
        <v>0</v>
      </c>
      <c r="AP38">
        <f>GMs!F38</f>
        <v>0</v>
      </c>
      <c r="AQ38">
        <f>GMs!G38</f>
        <v>0</v>
      </c>
      <c r="AR38">
        <f>GMs!H38</f>
        <v>0</v>
      </c>
      <c r="AS38">
        <f>GMs!I38</f>
        <v>0</v>
      </c>
      <c r="AT38">
        <f>GMs!J38</f>
        <v>0</v>
      </c>
      <c r="AU38">
        <f>GMs!K38</f>
        <v>0</v>
      </c>
      <c r="AV38">
        <f>GMs!L38</f>
        <v>0</v>
      </c>
      <c r="AW38">
        <f>GMs!M38</f>
        <v>0</v>
      </c>
    </row>
    <row r="39" spans="1:49" x14ac:dyDescent="0.3">
      <c r="A39">
        <f t="shared" si="0"/>
        <v>18.600921475224524</v>
      </c>
      <c r="B39">
        <f>GMs!$P$9*AD39 + 1</f>
        <v>21.860213046541467</v>
      </c>
      <c r="C39">
        <f>GMs!$P$10*AE39 + 1</f>
        <v>21.860213046541467</v>
      </c>
      <c r="D39">
        <v>21.458932720283538</v>
      </c>
      <c r="E39">
        <v>20.188907951290123</v>
      </c>
      <c r="F39">
        <v>17.936364365268204</v>
      </c>
      <c r="G39">
        <v>22.32110577026943</v>
      </c>
      <c r="H39">
        <v>22.32110577026943</v>
      </c>
      <c r="I39" t="str">
        <v>Tyrese Haliburton</v>
      </c>
      <c r="J39">
        <v>0.26959349593495935</v>
      </c>
      <c r="K39">
        <v>0.46845528455284552</v>
      </c>
      <c r="L39">
        <v>0.76747967479674795</v>
      </c>
      <c r="M39">
        <v>0.21382113821138218</v>
      </c>
      <c r="N39">
        <v>-0.84780487804878046</v>
      </c>
      <c r="O39">
        <v>1.3778861788617887</v>
      </c>
      <c r="P39">
        <v>1.1743089430894309</v>
      </c>
      <c r="Q39">
        <v>-0.11918699186991868</v>
      </c>
      <c r="R39">
        <v>-3.0243902439024389E-2</v>
      </c>
      <c r="S39">
        <v>2.8058536585365852</v>
      </c>
      <c r="T39">
        <v>3.3045528455284554</v>
      </c>
      <c r="U39">
        <v>1.8964227642276423</v>
      </c>
      <c r="V39">
        <v>3.274308943089431</v>
      </c>
      <c r="W39">
        <v>3.274308943089431</v>
      </c>
      <c r="X39" t="str">
        <v>_______</v>
      </c>
      <c r="Y39">
        <v>22.684699795935327</v>
      </c>
      <c r="Z39" t="str">
        <v xml:space="preserve"> PG, SG</v>
      </c>
      <c r="AA39">
        <v>4.8865040650406497</v>
      </c>
      <c r="AB39">
        <v>5.7301626016260165</v>
      </c>
      <c r="AC39">
        <v>3.730813008130081</v>
      </c>
      <c r="AD39">
        <v>5.166747967479675</v>
      </c>
      <c r="AE39">
        <v>5.166747967479675</v>
      </c>
      <c r="AK39" t="str">
        <f>GMs!A39</f>
        <v>num_at_pos</v>
      </c>
      <c r="AL39" t="str">
        <f>GMs!B39</f>
        <v>PF</v>
      </c>
      <c r="AM39">
        <f>GMs!C39</f>
        <v>56</v>
      </c>
      <c r="AN39">
        <f>GMs!D39</f>
        <v>0</v>
      </c>
      <c r="AO39">
        <f>GMs!E39</f>
        <v>0</v>
      </c>
      <c r="AP39">
        <f>GMs!F39</f>
        <v>0</v>
      </c>
      <c r="AQ39">
        <f>GMs!G39</f>
        <v>0</v>
      </c>
      <c r="AR39">
        <f>GMs!H39</f>
        <v>0</v>
      </c>
      <c r="AS39">
        <f>GMs!I39</f>
        <v>0</v>
      </c>
      <c r="AT39">
        <f>GMs!J39</f>
        <v>0</v>
      </c>
      <c r="AU39">
        <f>GMs!K39</f>
        <v>0</v>
      </c>
      <c r="AV39">
        <f>GMs!L39</f>
        <v>0</v>
      </c>
      <c r="AW39">
        <f>GMs!M39</f>
        <v>0</v>
      </c>
    </row>
    <row r="40" spans="1:49" x14ac:dyDescent="0.3">
      <c r="A40">
        <f t="shared" si="0"/>
        <v>18.522639077154796</v>
      </c>
      <c r="B40">
        <f>GMs!$P$9*AD40 + 1</f>
        <v>21.768304820816748</v>
      </c>
      <c r="C40">
        <f>GMs!$P$10*AE40 + 1</f>
        <v>21.768304820816748</v>
      </c>
      <c r="D40">
        <v>27.638412698388613</v>
      </c>
      <c r="E40">
        <v>17.845868808417539</v>
      </c>
      <c r="F40">
        <v>26.255256753272857</v>
      </c>
      <c r="G40">
        <v>22.227166892585753</v>
      </c>
      <c r="H40">
        <v>22.227166892585753</v>
      </c>
      <c r="I40" t="str">
        <v>Robert Williams</v>
      </c>
      <c r="J40">
        <v>2.7780487804878051</v>
      </c>
      <c r="K40">
        <v>-1.0302439024390244</v>
      </c>
      <c r="L40">
        <v>-1.8707317073170733</v>
      </c>
      <c r="M40">
        <v>-0.7943089430894309</v>
      </c>
      <c r="N40">
        <v>1.0209756097560976</v>
      </c>
      <c r="O40">
        <v>-0.47739837398373985</v>
      </c>
      <c r="P40">
        <v>-8.7967479674796761E-2</v>
      </c>
      <c r="Q40">
        <v>3.0665040650406503</v>
      </c>
      <c r="R40">
        <v>0.64666666666666672</v>
      </c>
      <c r="S40">
        <v>4.2817886178861793</v>
      </c>
      <c r="T40">
        <v>2.6048780487804879</v>
      </c>
      <c r="U40">
        <v>3.7289430894308944</v>
      </c>
      <c r="V40">
        <v>3.2515447154471548</v>
      </c>
      <c r="W40">
        <v>3.2515447154471548</v>
      </c>
      <c r="X40" t="str">
        <v>_______</v>
      </c>
      <c r="Y40">
        <v>22.533939604673922</v>
      </c>
      <c r="Z40" t="str">
        <v xml:space="preserve"> C, PF</v>
      </c>
      <c r="AA40">
        <v>6.3624390243902438</v>
      </c>
      <c r="AB40">
        <v>5.0304878048780495</v>
      </c>
      <c r="AC40">
        <v>5.5633333333333335</v>
      </c>
      <c r="AD40">
        <v>5.1439837398373989</v>
      </c>
      <c r="AE40">
        <v>5.1439837398373989</v>
      </c>
      <c r="AK40" t="str">
        <f>GMs!A40</f>
        <v>num_at_pos</v>
      </c>
      <c r="AL40" t="str">
        <f>GMs!B40</f>
        <v>C</v>
      </c>
      <c r="AM40">
        <f>GMs!C40</f>
        <v>37</v>
      </c>
      <c r="AN40">
        <f>GMs!D40</f>
        <v>0</v>
      </c>
      <c r="AO40">
        <f>GMs!E40</f>
        <v>0</v>
      </c>
      <c r="AP40">
        <f>GMs!F40</f>
        <v>0</v>
      </c>
      <c r="AQ40">
        <f>GMs!G40</f>
        <v>0</v>
      </c>
      <c r="AR40">
        <f>GMs!H40</f>
        <v>0</v>
      </c>
      <c r="AS40">
        <f>GMs!I40</f>
        <v>1</v>
      </c>
      <c r="AT40">
        <f>GMs!J40</f>
        <v>0</v>
      </c>
      <c r="AU40">
        <f>GMs!K40</f>
        <v>0</v>
      </c>
      <c r="AV40">
        <f>GMs!L40</f>
        <v>0</v>
      </c>
      <c r="AW40">
        <f>GMs!M40</f>
        <v>0</v>
      </c>
    </row>
    <row r="41" spans="1:49" x14ac:dyDescent="0.3">
      <c r="A41">
        <f t="shared" si="0"/>
        <v>18.466163918547345</v>
      </c>
      <c r="B41">
        <f>GMs!$P$9*AD41 + 1</f>
        <v>21.701999600829634</v>
      </c>
      <c r="C41">
        <f>GMs!$P$10*AE41 + 1</f>
        <v>21.701999600829634</v>
      </c>
      <c r="D41">
        <v>16.834023914372246</v>
      </c>
      <c r="E41">
        <v>23.731917466253218</v>
      </c>
      <c r="F41">
        <v>18.172017106605427</v>
      </c>
      <c r="G41">
        <v>22.159396702256814</v>
      </c>
      <c r="H41">
        <v>22.159396702256814</v>
      </c>
      <c r="I41" t="str">
        <v>Khris Middleton</v>
      </c>
      <c r="J41">
        <v>0.366869918699187</v>
      </c>
      <c r="K41">
        <v>1.5339024390243903</v>
      </c>
      <c r="L41">
        <v>0.46276422764227643</v>
      </c>
      <c r="M41">
        <v>0.95947154471544738</v>
      </c>
      <c r="N41">
        <v>0.33024390243902446</v>
      </c>
      <c r="O41">
        <v>1.2867886178861789</v>
      </c>
      <c r="P41">
        <v>0.46406504065040655</v>
      </c>
      <c r="Q41">
        <v>-1.0415447154471544</v>
      </c>
      <c r="R41">
        <v>-1.1274390243902439</v>
      </c>
      <c r="S41">
        <v>1.7012195121951226</v>
      </c>
      <c r="T41">
        <v>4.3625609756097568</v>
      </c>
      <c r="U41">
        <v>1.9483333333333335</v>
      </c>
      <c r="V41">
        <v>3.2351219512195128</v>
      </c>
      <c r="W41">
        <v>3.2351219512195128</v>
      </c>
      <c r="X41" t="str">
        <v>_______</v>
      </c>
      <c r="Y41">
        <v>22.42517689526391</v>
      </c>
      <c r="Z41" t="str">
        <v xml:space="preserve"> SF, SG</v>
      </c>
      <c r="AA41">
        <v>3.7818699186991873</v>
      </c>
      <c r="AB41">
        <v>6.7881707317073179</v>
      </c>
      <c r="AC41">
        <v>3.7827235772357723</v>
      </c>
      <c r="AD41">
        <v>5.1275609756097573</v>
      </c>
      <c r="AE41">
        <v>5.1275609756097573</v>
      </c>
      <c r="AK41" t="str">
        <f>GMs!A41</f>
        <v>num_at_pos</v>
      </c>
      <c r="AL41" t="str">
        <f>GMs!B41</f>
        <v>G</v>
      </c>
      <c r="AM41">
        <f>GMs!C41</f>
        <v>72</v>
      </c>
      <c r="AN41">
        <f>GMs!D41</f>
        <v>1</v>
      </c>
      <c r="AO41">
        <f>GMs!E41</f>
        <v>1</v>
      </c>
      <c r="AP41">
        <f>GMs!F41</f>
        <v>1</v>
      </c>
      <c r="AQ41">
        <f>GMs!G41</f>
        <v>0</v>
      </c>
      <c r="AR41">
        <f>GMs!H41</f>
        <v>0</v>
      </c>
      <c r="AS41">
        <f>GMs!I41</f>
        <v>0</v>
      </c>
      <c r="AT41">
        <f>GMs!J41</f>
        <v>0</v>
      </c>
      <c r="AU41">
        <f>GMs!K41</f>
        <v>0</v>
      </c>
      <c r="AV41">
        <f>GMs!L41</f>
        <v>0</v>
      </c>
      <c r="AW41">
        <f>GMs!M41</f>
        <v>0</v>
      </c>
    </row>
    <row r="42" spans="1:49" x14ac:dyDescent="0.3">
      <c r="A42">
        <f t="shared" si="0"/>
        <v>18.369988400918814</v>
      </c>
      <c r="B42">
        <f>GMs!$P$9*AD42 + 1</f>
        <v>21.589083780653546</v>
      </c>
      <c r="C42">
        <f>GMs!$P$10*AE42 + 1</f>
        <v>21.589083780653546</v>
      </c>
      <c r="D42">
        <v>24.069740885540007</v>
      </c>
      <c r="E42">
        <v>23.722796874655934</v>
      </c>
      <c r="F42">
        <v>22.944677129475085</v>
      </c>
      <c r="G42">
        <v>22.043986081102577</v>
      </c>
      <c r="H42">
        <v>22.043986081102577</v>
      </c>
      <c r="I42" t="str">
        <v>Jaylen Brown</v>
      </c>
      <c r="J42">
        <v>0.74926829268292694</v>
      </c>
      <c r="K42">
        <v>-0.22227642276422765</v>
      </c>
      <c r="L42">
        <v>1.122439024390244</v>
      </c>
      <c r="M42">
        <v>1.6048780487804879</v>
      </c>
      <c r="N42">
        <v>0.25544715447154476</v>
      </c>
      <c r="O42">
        <v>0.207479674796748</v>
      </c>
      <c r="P42">
        <v>0.63707317073170722</v>
      </c>
      <c r="Q42">
        <v>5.5284552845528551E-3</v>
      </c>
      <c r="R42">
        <v>-1.1526829268292684</v>
      </c>
      <c r="S42">
        <v>3.4294308943089429</v>
      </c>
      <c r="T42">
        <v>4.3598373983739842</v>
      </c>
      <c r="U42">
        <v>2.9996747967479678</v>
      </c>
      <c r="V42">
        <v>3.2071544715447158</v>
      </c>
      <c r="W42">
        <v>3.2071544715447158</v>
      </c>
      <c r="X42" t="str">
        <v>_______</v>
      </c>
      <c r="Y42">
        <v>22.239957231714179</v>
      </c>
      <c r="Z42" t="str">
        <v xml:space="preserve"> SG, SF</v>
      </c>
      <c r="AA42">
        <v>5.5100813008130078</v>
      </c>
      <c r="AB42">
        <v>6.7854471544715453</v>
      </c>
      <c r="AC42">
        <v>4.8340650406504064</v>
      </c>
      <c r="AD42">
        <v>5.0995934959349594</v>
      </c>
      <c r="AE42">
        <v>5.0995934959349594</v>
      </c>
      <c r="AK42" t="str">
        <f>GMs!A42</f>
        <v>num_at_pos</v>
      </c>
      <c r="AL42" t="str">
        <f>GMs!B42</f>
        <v>F</v>
      </c>
      <c r="AM42">
        <f>GMs!C42</f>
        <v>85</v>
      </c>
      <c r="AN42">
        <f>GMs!D42</f>
        <v>0</v>
      </c>
      <c r="AO42">
        <f>GMs!E42</f>
        <v>0</v>
      </c>
      <c r="AP42">
        <f>GMs!F42</f>
        <v>0</v>
      </c>
      <c r="AQ42">
        <f>GMs!G42</f>
        <v>0</v>
      </c>
      <c r="AR42">
        <f>GMs!H42</f>
        <v>0</v>
      </c>
      <c r="AS42">
        <f>GMs!I42</f>
        <v>0</v>
      </c>
      <c r="AT42">
        <f>GMs!J42</f>
        <v>0</v>
      </c>
      <c r="AU42">
        <f>GMs!K42</f>
        <v>0</v>
      </c>
      <c r="AV42">
        <f>GMs!L42</f>
        <v>0</v>
      </c>
      <c r="AW42">
        <f>GMs!M42</f>
        <v>0</v>
      </c>
    </row>
    <row r="43" spans="1:49" x14ac:dyDescent="0.3">
      <c r="A43">
        <f t="shared" si="0"/>
        <v>18.304007522545756</v>
      </c>
      <c r="B43">
        <f>GMs!$P$9*AD43 + 1</f>
        <v>21.511618276114138</v>
      </c>
      <c r="C43">
        <f>GMs!$P$10*AE43 + 1</f>
        <v>21.511618276114138</v>
      </c>
      <c r="D43">
        <v>17.32180593533867</v>
      </c>
      <c r="E43">
        <v>24.172564555811583</v>
      </c>
      <c r="F43">
        <v>17.762162182165355</v>
      </c>
      <c r="G43">
        <v>21.964809027054905</v>
      </c>
      <c r="H43">
        <v>21.964809027054905</v>
      </c>
      <c r="I43" t="str">
        <v>Donovan Mitchell</v>
      </c>
      <c r="J43">
        <v>-0.90081300813008125</v>
      </c>
      <c r="K43">
        <v>1.3702439024390243</v>
      </c>
      <c r="L43">
        <v>1.6692682926829268</v>
      </c>
      <c r="M43">
        <v>1.8639024390243906</v>
      </c>
      <c r="N43">
        <v>-0.35853658536585364</v>
      </c>
      <c r="O43">
        <v>1.329918699186992</v>
      </c>
      <c r="P43">
        <v>0.14780487804878045</v>
      </c>
      <c r="Q43">
        <v>-0.62764227642276427</v>
      </c>
      <c r="R43">
        <v>-1.3061788617886179</v>
      </c>
      <c r="S43">
        <v>1.817723577235772</v>
      </c>
      <c r="T43">
        <v>4.4941463414634146</v>
      </c>
      <c r="U43">
        <v>1.8580487804878052</v>
      </c>
      <c r="V43">
        <v>3.1879674796747968</v>
      </c>
      <c r="W43">
        <v>3.1879674796747968</v>
      </c>
      <c r="X43" t="str">
        <v>_______</v>
      </c>
      <c r="Y43">
        <v>22.112887927650991</v>
      </c>
      <c r="Z43" t="str">
        <v xml:space="preserve"> SG, PG</v>
      </c>
      <c r="AA43">
        <v>3.8983739837398366</v>
      </c>
      <c r="AB43">
        <v>6.9197560975609758</v>
      </c>
      <c r="AC43">
        <v>3.6924390243902439</v>
      </c>
      <c r="AD43">
        <v>5.0804065040650404</v>
      </c>
      <c r="AE43">
        <v>5.0804065040650404</v>
      </c>
      <c r="AK43" t="str">
        <f>GMs!A43</f>
        <v>num_at_pos</v>
      </c>
      <c r="AL43" t="str">
        <f>GMs!B43</f>
        <v>UTIL</v>
      </c>
      <c r="AM43">
        <f>GMs!C43</f>
        <v>152</v>
      </c>
      <c r="AN43">
        <f>GMs!D43</f>
        <v>1</v>
      </c>
      <c r="AO43">
        <f>GMs!E43</f>
        <v>1</v>
      </c>
      <c r="AP43">
        <f>GMs!F43</f>
        <v>1</v>
      </c>
      <c r="AQ43">
        <f>GMs!G43</f>
        <v>0</v>
      </c>
      <c r="AR43">
        <f>GMs!H43</f>
        <v>0</v>
      </c>
      <c r="AS43">
        <f>GMs!I43</f>
        <v>1</v>
      </c>
      <c r="AT43">
        <f>GMs!J43</f>
        <v>0</v>
      </c>
      <c r="AU43">
        <f>GMs!K43</f>
        <v>0</v>
      </c>
      <c r="AV43">
        <f>GMs!L43</f>
        <v>0</v>
      </c>
      <c r="AW43">
        <f>GMs!M43</f>
        <v>0</v>
      </c>
    </row>
    <row r="44" spans="1:49" x14ac:dyDescent="0.3">
      <c r="A44">
        <f t="shared" si="0"/>
        <v>18.069439908329674</v>
      </c>
      <c r="B44">
        <f>GMs!$P$9*AD44 + 1</f>
        <v>21.236221842603289</v>
      </c>
      <c r="C44">
        <f>GMs!$P$10*AE44 + 1</f>
        <v>21.236221842603289</v>
      </c>
      <c r="D44">
        <v>29.134266216279041</v>
      </c>
      <c r="E44">
        <v>18.757791839913207</v>
      </c>
      <c r="F44">
        <v>24.959997088867251</v>
      </c>
      <c r="G44">
        <v>21.683327889995606</v>
      </c>
      <c r="H44">
        <v>21.683327889995606</v>
      </c>
      <c r="I44" t="str">
        <v>Jakob Poeltl</v>
      </c>
      <c r="J44">
        <v>2.1409756097560981</v>
      </c>
      <c r="K44">
        <v>-1.5193089430894309</v>
      </c>
      <c r="L44">
        <v>-1.8059756097560977</v>
      </c>
      <c r="M44">
        <v>-0.59439024390243911</v>
      </c>
      <c r="N44">
        <v>1.7780487804878049</v>
      </c>
      <c r="O44">
        <v>-0.32386178861788617</v>
      </c>
      <c r="P44">
        <v>-0.23593495934959352</v>
      </c>
      <c r="Q44">
        <v>3.4376422764227645</v>
      </c>
      <c r="R44">
        <v>0.24256097560975612</v>
      </c>
      <c r="S44">
        <v>4.6390650406504079</v>
      </c>
      <c r="T44">
        <v>2.8771951219512202</v>
      </c>
      <c r="U44">
        <v>3.4436178861788624</v>
      </c>
      <c r="V44">
        <v>3.1197560975609764</v>
      </c>
      <c r="W44">
        <v>3.1197560975609764</v>
      </c>
      <c r="X44" t="str">
        <v>_______</v>
      </c>
      <c r="Y44">
        <v>21.661145783121281</v>
      </c>
      <c r="Z44" t="str">
        <v xml:space="preserve"> C</v>
      </c>
      <c r="AA44">
        <v>6.7197154471544724</v>
      </c>
      <c r="AB44">
        <v>5.3028048780487813</v>
      </c>
      <c r="AC44">
        <v>5.2780081300813011</v>
      </c>
      <c r="AD44">
        <v>5.0121951219512209</v>
      </c>
      <c r="AE44">
        <v>5.0121951219512209</v>
      </c>
    </row>
    <row r="45" spans="1:49" x14ac:dyDescent="0.3">
      <c r="A45">
        <f t="shared" si="0"/>
        <v>17.799924794975304</v>
      </c>
      <c r="B45">
        <f>GMs!$P$9*AD45 + 1</f>
        <v>20.919794951179611</v>
      </c>
      <c r="C45">
        <f>GMs!$P$10*AE45 + 1</f>
        <v>20.919794951179611</v>
      </c>
      <c r="D45">
        <v>18.756899445732575</v>
      </c>
      <c r="E45">
        <v>25.876890030408656</v>
      </c>
      <c r="F45">
        <v>18.555852425306615</v>
      </c>
      <c r="G45">
        <v>21.359909753970364</v>
      </c>
      <c r="H45">
        <v>21.359909753970364</v>
      </c>
      <c r="I45" t="str">
        <v>Julius Randle</v>
      </c>
      <c r="J45">
        <v>1.5081300813008132E-2</v>
      </c>
      <c r="K45">
        <v>0.88089430894308951</v>
      </c>
      <c r="L45">
        <v>0.53544715447154478</v>
      </c>
      <c r="M45">
        <v>1.3551626016260163</v>
      </c>
      <c r="N45">
        <v>1.9445934959349593</v>
      </c>
      <c r="O45">
        <v>1.0084959349593499</v>
      </c>
      <c r="P45">
        <v>-0.12817073170731708</v>
      </c>
      <c r="Q45">
        <v>-0.60841463414634145</v>
      </c>
      <c r="R45">
        <v>-1.9617073170731711</v>
      </c>
      <c r="S45">
        <v>2.1604878048780489</v>
      </c>
      <c r="T45">
        <v>5.0030894308943097</v>
      </c>
      <c r="U45">
        <v>2.0328861788617885</v>
      </c>
      <c r="V45">
        <v>3.0413821138211388</v>
      </c>
      <c r="W45">
        <v>3.0413821138211388</v>
      </c>
      <c r="X45" t="str">
        <v>_______</v>
      </c>
      <c r="Y45">
        <v>21.142099981778436</v>
      </c>
      <c r="Z45" t="str">
        <v xml:space="preserve"> PF</v>
      </c>
      <c r="AA45">
        <v>4.241138211382113</v>
      </c>
      <c r="AB45">
        <v>7.4286991869918708</v>
      </c>
      <c r="AC45">
        <v>3.8672764227642276</v>
      </c>
      <c r="AD45">
        <v>4.9338211382113828</v>
      </c>
      <c r="AE45">
        <v>4.9338211382113828</v>
      </c>
      <c r="AK45" t="str">
        <f>GMs!A45</f>
        <v>best_at_pos</v>
      </c>
      <c r="AL45" t="str">
        <f>GMs!B45</f>
        <v>PG</v>
      </c>
      <c r="AM45">
        <f>GMs!C45</f>
        <v>5.0336585365853654</v>
      </c>
      <c r="AN45">
        <f>GMs!D45</f>
        <v>9.0971951219512182</v>
      </c>
      <c r="AO45">
        <f>GMs!E45</f>
        <v>8.8895121951219522</v>
      </c>
      <c r="AP45">
        <f>GMs!F45</f>
        <v>8.2121951219512201</v>
      </c>
      <c r="AQ45">
        <f>GMs!G45</f>
        <v>0</v>
      </c>
      <c r="AR45">
        <f>GMs!H45</f>
        <v>0</v>
      </c>
      <c r="AS45">
        <f>GMs!I45</f>
        <v>0</v>
      </c>
      <c r="AT45">
        <f>GMs!J45</f>
        <v>0</v>
      </c>
      <c r="AU45">
        <f>GMs!K45</f>
        <v>0</v>
      </c>
      <c r="AV45">
        <f>GMs!L45</f>
        <v>0</v>
      </c>
      <c r="AW45">
        <f>GMs!M45</f>
        <v>0</v>
      </c>
    </row>
    <row r="46" spans="1:49" x14ac:dyDescent="0.3">
      <c r="A46">
        <f t="shared" si="0"/>
        <v>17.618197799456286</v>
      </c>
      <c r="B46">
        <f>GMs!$P$9*AD46 + 1</f>
        <v>20.706436570032942</v>
      </c>
      <c r="C46">
        <f>GMs!$P$10*AE46 + 1</f>
        <v>20.706436570032942</v>
      </c>
      <c r="D46">
        <v>21.833704531228435</v>
      </c>
      <c r="E46">
        <v>19.188637696710305</v>
      </c>
      <c r="F46">
        <v>24.70662887128228</v>
      </c>
      <c r="G46">
        <v>21.141837359347541</v>
      </c>
      <c r="H46">
        <v>21.141837359347541</v>
      </c>
      <c r="I46" t="str">
        <v>OG Anunoby</v>
      </c>
      <c r="J46">
        <v>0.27902439024390246</v>
      </c>
      <c r="K46">
        <v>9.3170731707317073E-2</v>
      </c>
      <c r="L46">
        <v>0.86414634146341474</v>
      </c>
      <c r="M46">
        <v>0.3953658536585366</v>
      </c>
      <c r="N46">
        <v>0.10439024390243906</v>
      </c>
      <c r="O46">
        <v>-0.39926829268292685</v>
      </c>
      <c r="P46">
        <v>1.4370731707317073</v>
      </c>
      <c r="Q46">
        <v>0.23195121951219511</v>
      </c>
      <c r="R46">
        <v>-1.7317073170731695E-2</v>
      </c>
      <c r="S46">
        <v>2.8953658536585367</v>
      </c>
      <c r="T46">
        <v>3.0058536585365854</v>
      </c>
      <c r="U46">
        <v>3.3878048780487804</v>
      </c>
      <c r="V46">
        <v>2.9885365853658539</v>
      </c>
      <c r="W46">
        <v>2.9885365853658539</v>
      </c>
      <c r="X46" t="str">
        <v>_______</v>
      </c>
      <c r="Y46">
        <v>20.792120966350172</v>
      </c>
      <c r="Z46" t="str">
        <v xml:space="preserve"> SF, PF</v>
      </c>
      <c r="AA46">
        <v>4.9760162601626012</v>
      </c>
      <c r="AB46">
        <v>5.4314634146341465</v>
      </c>
      <c r="AC46">
        <v>5.222195121951219</v>
      </c>
      <c r="AD46">
        <v>4.8809756097560975</v>
      </c>
      <c r="AE46">
        <v>4.8809756097560975</v>
      </c>
      <c r="AK46" t="str">
        <f>GMs!A46</f>
        <v>best_at_pos</v>
      </c>
      <c r="AL46" t="str">
        <f>GMs!B46</f>
        <v>SG</v>
      </c>
      <c r="AM46">
        <f>GMs!C46</f>
        <v>6.8909756097560955</v>
      </c>
      <c r="AN46">
        <f>GMs!D46</f>
        <v>0</v>
      </c>
      <c r="AO46">
        <f>GMs!E46</f>
        <v>8.8895121951219522</v>
      </c>
      <c r="AP46">
        <f>GMs!F46</f>
        <v>0</v>
      </c>
      <c r="AQ46">
        <f>GMs!G46</f>
        <v>0</v>
      </c>
      <c r="AR46">
        <f>GMs!H46</f>
        <v>0</v>
      </c>
      <c r="AS46">
        <f>GMs!I46</f>
        <v>0</v>
      </c>
      <c r="AT46">
        <f>GMs!J46</f>
        <v>0</v>
      </c>
      <c r="AU46">
        <f>GMs!K46</f>
        <v>0</v>
      </c>
      <c r="AV46">
        <f>GMs!L46</f>
        <v>0</v>
      </c>
      <c r="AW46">
        <f>GMs!M46</f>
        <v>0</v>
      </c>
    </row>
    <row r="47" spans="1:49" x14ac:dyDescent="0.3">
      <c r="A47">
        <f t="shared" si="0"/>
        <v>17.360704625805489</v>
      </c>
      <c r="B47">
        <f>GMs!$P$9*AD47 + 1</f>
        <v>20.404124156131278</v>
      </c>
      <c r="C47">
        <f>GMs!$P$10*AE47 + 1</f>
        <v>20.404124156131278</v>
      </c>
      <c r="D47">
        <v>21.227125632859849</v>
      </c>
      <c r="E47">
        <v>19.379761735554901</v>
      </c>
      <c r="F47">
        <v>13.454717947009977</v>
      </c>
      <c r="G47">
        <v>20.832845550966585</v>
      </c>
      <c r="H47">
        <v>20.832845550966585</v>
      </c>
      <c r="I47" t="str">
        <v>Dejounte Murray</v>
      </c>
      <c r="J47">
        <v>-0.20439024390243904</v>
      </c>
      <c r="K47">
        <v>0.16317073170731708</v>
      </c>
      <c r="L47">
        <v>-0.8504065040650407</v>
      </c>
      <c r="M47">
        <v>0.34780487804878057</v>
      </c>
      <c r="N47">
        <v>0.91154471544715454</v>
      </c>
      <c r="O47">
        <v>2.0044715447154475</v>
      </c>
      <c r="P47">
        <v>1.7382113821138212</v>
      </c>
      <c r="Q47">
        <v>-1.0474796747967481</v>
      </c>
      <c r="R47">
        <v>-0.14926829268292688</v>
      </c>
      <c r="S47">
        <v>2.7504878048780488</v>
      </c>
      <c r="T47">
        <v>3.0629268292682932</v>
      </c>
      <c r="U47">
        <v>0.90918699186991869</v>
      </c>
      <c r="V47">
        <v>2.9136585365853662</v>
      </c>
      <c r="W47">
        <v>2.9136585365853662</v>
      </c>
      <c r="X47" t="str">
        <v>_______</v>
      </c>
      <c r="Y47">
        <v>20.296227622951044</v>
      </c>
      <c r="Z47" t="str">
        <v xml:space="preserve"> PG, SG</v>
      </c>
      <c r="AA47">
        <v>4.8311382113821129</v>
      </c>
      <c r="AB47">
        <v>5.4885365853658543</v>
      </c>
      <c r="AC47">
        <v>2.7435772357723573</v>
      </c>
      <c r="AD47">
        <v>4.8060975609756103</v>
      </c>
      <c r="AE47">
        <v>4.8060975609756103</v>
      </c>
      <c r="AK47" t="str">
        <f>GMs!A47</f>
        <v>best_at_pos</v>
      </c>
      <c r="AL47" t="str">
        <f>GMs!B47</f>
        <v>SF</v>
      </c>
      <c r="AM47">
        <f>GMs!C47</f>
        <v>7.618048780487805</v>
      </c>
      <c r="AN47">
        <f>GMs!D47</f>
        <v>0</v>
      </c>
      <c r="AO47">
        <f>GMs!E47</f>
        <v>0</v>
      </c>
      <c r="AP47">
        <f>GMs!F47</f>
        <v>0</v>
      </c>
      <c r="AQ47">
        <f>GMs!G47</f>
        <v>0</v>
      </c>
      <c r="AR47">
        <f>GMs!H47</f>
        <v>0</v>
      </c>
      <c r="AS47">
        <f>GMs!I47</f>
        <v>0</v>
      </c>
      <c r="AT47">
        <f>GMs!J47</f>
        <v>0</v>
      </c>
      <c r="AU47">
        <f>GMs!K47</f>
        <v>0</v>
      </c>
      <c r="AV47">
        <f>GMs!L47</f>
        <v>0</v>
      </c>
      <c r="AW47">
        <f>GMs!M47</f>
        <v>0</v>
      </c>
    </row>
    <row r="48" spans="1:49" x14ac:dyDescent="0.3">
      <c r="A48">
        <f t="shared" si="0"/>
        <v>17.112856961916854</v>
      </c>
      <c r="B48">
        <f>GMs!$P$9*AD48 + 1</f>
        <v>20.113136148613552</v>
      </c>
      <c r="C48">
        <f>GMs!$P$10*AE48 + 1</f>
        <v>20.113136148613552</v>
      </c>
      <c r="D48">
        <v>17.731127554467864</v>
      </c>
      <c r="E48">
        <v>17.627791379479476</v>
      </c>
      <c r="F48">
        <v>19.057790918992787</v>
      </c>
      <c r="G48">
        <v>20.535428354300223</v>
      </c>
      <c r="H48">
        <v>20.535428354300223</v>
      </c>
      <c r="I48" t="str">
        <v>Derrick White</v>
      </c>
      <c r="J48">
        <v>-0.65873983739837394</v>
      </c>
      <c r="K48">
        <v>0.9260975609756098</v>
      </c>
      <c r="L48">
        <v>0.75060975609756087</v>
      </c>
      <c r="M48">
        <v>0.65048780487804891</v>
      </c>
      <c r="N48">
        <v>-0.82284552845528447</v>
      </c>
      <c r="O48">
        <v>0.698130081300813</v>
      </c>
      <c r="P48">
        <v>0.11256097560975609</v>
      </c>
      <c r="Q48">
        <v>0.8834552845528455</v>
      </c>
      <c r="R48">
        <v>0.30182926829268292</v>
      </c>
      <c r="S48">
        <v>1.9154878048780488</v>
      </c>
      <c r="T48">
        <v>2.5397560975609759</v>
      </c>
      <c r="U48">
        <v>2.1434552845528456</v>
      </c>
      <c r="V48">
        <v>2.8415853658536587</v>
      </c>
      <c r="W48">
        <v>2.8415853658536587</v>
      </c>
      <c r="X48" t="str">
        <v>_______</v>
      </c>
      <c r="Y48">
        <v>19.81891008883234</v>
      </c>
      <c r="Z48" t="str">
        <v xml:space="preserve"> PG, SG</v>
      </c>
      <c r="AA48">
        <v>3.9961382113821133</v>
      </c>
      <c r="AB48">
        <v>4.965365853658537</v>
      </c>
      <c r="AC48">
        <v>3.9778455284552843</v>
      </c>
      <c r="AD48">
        <v>4.7340243902439028</v>
      </c>
      <c r="AE48">
        <v>4.7340243902439028</v>
      </c>
      <c r="AK48" t="str">
        <f>GMs!A48</f>
        <v>best_at_pos</v>
      </c>
      <c r="AL48" t="str">
        <f>GMs!B48</f>
        <v>PF</v>
      </c>
      <c r="AM48">
        <f>GMs!C48</f>
        <v>7.618048780487805</v>
      </c>
      <c r="AN48">
        <f>GMs!D48</f>
        <v>0</v>
      </c>
      <c r="AO48">
        <f>GMs!E48</f>
        <v>0</v>
      </c>
      <c r="AP48">
        <f>GMs!F48</f>
        <v>0</v>
      </c>
      <c r="AQ48">
        <f>GMs!G48</f>
        <v>0</v>
      </c>
      <c r="AR48">
        <f>GMs!H48</f>
        <v>0</v>
      </c>
      <c r="AS48">
        <f>GMs!I48</f>
        <v>0</v>
      </c>
      <c r="AT48">
        <f>GMs!J48</f>
        <v>0</v>
      </c>
      <c r="AU48">
        <f>GMs!K48</f>
        <v>0</v>
      </c>
      <c r="AV48">
        <f>GMs!L48</f>
        <v>0</v>
      </c>
      <c r="AW48">
        <f>GMs!M48</f>
        <v>0</v>
      </c>
    </row>
    <row r="49" spans="1:49" x14ac:dyDescent="0.3">
      <c r="A49">
        <f t="shared" si="0"/>
        <v>16.290472412195012</v>
      </c>
      <c r="B49">
        <f>GMs!$P$9*AD49 + 1</f>
        <v>19.147607413009052</v>
      </c>
      <c r="C49">
        <f>GMs!$P$10*AE49 + 1</f>
        <v>19.147607413009052</v>
      </c>
      <c r="D49">
        <v>11.502460903627517</v>
      </c>
      <c r="E49">
        <v>23.935701430747773</v>
      </c>
      <c r="F49">
        <v>17.523003252820772</v>
      </c>
      <c r="G49">
        <v>19.548566894634014</v>
      </c>
      <c r="H49">
        <v>19.548566894634014</v>
      </c>
      <c r="I49" t="str">
        <v>Devin Booker</v>
      </c>
      <c r="J49">
        <v>0.80634146341463409</v>
      </c>
      <c r="K49">
        <v>2.1746341463414636</v>
      </c>
      <c r="L49">
        <v>0.21609756097560975</v>
      </c>
      <c r="M49">
        <v>1.8785365853658536</v>
      </c>
      <c r="N49">
        <v>-0.34390243902439022</v>
      </c>
      <c r="O49">
        <v>0.79707317073170736</v>
      </c>
      <c r="P49">
        <v>-0.28439024390243905</v>
      </c>
      <c r="Q49">
        <v>-0.82097560975609751</v>
      </c>
      <c r="R49">
        <v>-1.8209756097560974</v>
      </c>
      <c r="S49">
        <v>0.42780487804878098</v>
      </c>
      <c r="T49">
        <v>4.4234146341463418</v>
      </c>
      <c r="U49">
        <v>1.8053658536585373</v>
      </c>
      <c r="V49">
        <v>2.6024390243902444</v>
      </c>
      <c r="W49">
        <v>2.6024390243902444</v>
      </c>
      <c r="X49" t="str">
        <v>_______</v>
      </c>
      <c r="Y49">
        <v>18.235120436705813</v>
      </c>
      <c r="Z49" t="str">
        <v xml:space="preserve"> SG, PG</v>
      </c>
      <c r="AA49">
        <v>2.5084552845528454</v>
      </c>
      <c r="AB49">
        <v>6.849024390243903</v>
      </c>
      <c r="AC49">
        <v>3.6397560975609764</v>
      </c>
      <c r="AD49">
        <v>4.4948780487804889</v>
      </c>
      <c r="AE49">
        <v>4.4948780487804889</v>
      </c>
      <c r="AK49" t="str">
        <f>GMs!A49</f>
        <v>best_at_pos</v>
      </c>
      <c r="AL49" t="str">
        <f>GMs!B49</f>
        <v>C</v>
      </c>
      <c r="AM49">
        <f>GMs!C49</f>
        <v>7.3707317073170735</v>
      </c>
      <c r="AN49">
        <f>GMs!D49</f>
        <v>0</v>
      </c>
      <c r="AO49">
        <f>GMs!E49</f>
        <v>0</v>
      </c>
      <c r="AP49">
        <f>GMs!F49</f>
        <v>0</v>
      </c>
      <c r="AQ49">
        <f>GMs!G49</f>
        <v>0</v>
      </c>
      <c r="AR49">
        <f>GMs!H49</f>
        <v>0</v>
      </c>
      <c r="AS49">
        <f>GMs!I49</f>
        <v>12.671585365853657</v>
      </c>
      <c r="AT49">
        <f>GMs!J49</f>
        <v>0</v>
      </c>
      <c r="AU49">
        <f>GMs!K49</f>
        <v>0</v>
      </c>
      <c r="AV49">
        <f>GMs!L49</f>
        <v>0</v>
      </c>
      <c r="AW49">
        <f>GMs!M49</f>
        <v>0</v>
      </c>
    </row>
    <row r="50" spans="1:49" x14ac:dyDescent="0.3">
      <c r="A50">
        <f t="shared" si="0"/>
        <v>15.726559566099832</v>
      </c>
      <c r="B50">
        <f>GMs!$P$9*AD50 + 1</f>
        <v>18.485539944127769</v>
      </c>
      <c r="C50">
        <f>GMs!$P$10*AE50 + 1</f>
        <v>18.485539944127769</v>
      </c>
      <c r="D50">
        <v>17.484853798592628</v>
      </c>
      <c r="E50">
        <v>18.233562015418531</v>
      </c>
      <c r="F50">
        <v>17.422246481661706</v>
      </c>
      <c r="G50">
        <v>18.871871479319797</v>
      </c>
      <c r="H50">
        <v>18.871871479319797</v>
      </c>
      <c r="I50" t="str">
        <v>Terry Rozier</v>
      </c>
      <c r="J50">
        <v>-0.69211382113821129</v>
      </c>
      <c r="K50">
        <v>0.58178861788617886</v>
      </c>
      <c r="L50">
        <v>1.3274390243902439</v>
      </c>
      <c r="M50">
        <v>0.87203252032520329</v>
      </c>
      <c r="N50">
        <v>-0.33040650406504068</v>
      </c>
      <c r="O50">
        <v>0.65528455284552845</v>
      </c>
      <c r="P50">
        <v>0.70695121951219508</v>
      </c>
      <c r="Q50">
        <v>-0.40032520325203258</v>
      </c>
      <c r="R50">
        <v>-0.28219512195121954</v>
      </c>
      <c r="S50">
        <v>1.8566666666666665</v>
      </c>
      <c r="T50">
        <v>2.7206504065040651</v>
      </c>
      <c r="U50">
        <v>1.7831707317073171</v>
      </c>
      <c r="V50">
        <v>2.4384552845528455</v>
      </c>
      <c r="W50">
        <v>2.4384552845528455</v>
      </c>
      <c r="X50" t="str">
        <v>_______</v>
      </c>
      <c r="Y50">
        <v>17.149108630369177</v>
      </c>
      <c r="Z50" t="str">
        <v xml:space="preserve"> PG, SG</v>
      </c>
      <c r="AA50">
        <v>3.937317073170731</v>
      </c>
      <c r="AB50">
        <v>5.1462601626016262</v>
      </c>
      <c r="AC50">
        <v>3.6175609756097558</v>
      </c>
      <c r="AD50">
        <v>4.3308943089430896</v>
      </c>
      <c r="AE50">
        <v>4.3308943089430896</v>
      </c>
      <c r="AK50" t="str">
        <f>GMs!A50</f>
        <v>best_at_pos</v>
      </c>
      <c r="AL50" t="str">
        <f>GMs!B50</f>
        <v>G</v>
      </c>
      <c r="AM50">
        <f>GMs!C50</f>
        <v>6.8909756097560955</v>
      </c>
      <c r="AN50">
        <f>GMs!D50</f>
        <v>9.0971951219512182</v>
      </c>
      <c r="AO50">
        <f>GMs!E50</f>
        <v>8.8895121951219522</v>
      </c>
      <c r="AP50">
        <f>GMs!F50</f>
        <v>8.2121951219512201</v>
      </c>
      <c r="AQ50">
        <f>GMs!G50</f>
        <v>0</v>
      </c>
      <c r="AR50">
        <f>GMs!H50</f>
        <v>0</v>
      </c>
      <c r="AS50">
        <f>GMs!I50</f>
        <v>0</v>
      </c>
      <c r="AT50">
        <f>GMs!J50</f>
        <v>0</v>
      </c>
      <c r="AU50">
        <f>GMs!K50</f>
        <v>0</v>
      </c>
      <c r="AV50">
        <f>GMs!L50</f>
        <v>0</v>
      </c>
      <c r="AW50">
        <f>GMs!M50</f>
        <v>0</v>
      </c>
    </row>
    <row r="51" spans="1:49" x14ac:dyDescent="0.3">
      <c r="A51">
        <f t="shared" si="0"/>
        <v>15.311942436323362</v>
      </c>
      <c r="B51">
        <f>GMs!$P$9*AD51 + 1</f>
        <v>17.998754591450066</v>
      </c>
      <c r="C51">
        <f>GMs!$P$10*AE51 + 1</f>
        <v>17.998754591450066</v>
      </c>
      <c r="D51">
        <v>13.936945909874485</v>
      </c>
      <c r="E51">
        <v>18.130104558494111</v>
      </c>
      <c r="F51">
        <v>17.692776566861681</v>
      </c>
      <c r="G51">
        <v>18.374330923588033</v>
      </c>
      <c r="H51">
        <v>18.374330923588033</v>
      </c>
      <c r="I51" t="str">
        <v>Gordon Hayward</v>
      </c>
      <c r="J51">
        <v>0.31658536585365854</v>
      </c>
      <c r="K51">
        <v>1.3086178861788618</v>
      </c>
      <c r="L51">
        <v>1.5447154471544711E-2</v>
      </c>
      <c r="M51">
        <v>0.6580487804878048</v>
      </c>
      <c r="N51">
        <v>7.7886178861788613E-2</v>
      </c>
      <c r="O51">
        <v>0.47512195121951223</v>
      </c>
      <c r="P51">
        <v>0.51560975609756099</v>
      </c>
      <c r="Q51">
        <v>-0.67756097560975603</v>
      </c>
      <c r="R51">
        <v>-0.37186991869918695</v>
      </c>
      <c r="S51">
        <v>1.0092682926829268</v>
      </c>
      <c r="T51">
        <v>2.6897560975609762</v>
      </c>
      <c r="U51">
        <v>1.8427642276422769</v>
      </c>
      <c r="V51">
        <v>2.317886178861789</v>
      </c>
      <c r="W51">
        <v>2.317886178861789</v>
      </c>
      <c r="X51" t="str">
        <v>_______</v>
      </c>
      <c r="Y51">
        <v>16.35061804593823</v>
      </c>
      <c r="Z51" t="str">
        <v xml:space="preserve"> SF</v>
      </c>
      <c r="AA51">
        <v>3.0899186991869914</v>
      </c>
      <c r="AB51">
        <v>5.1153658536585374</v>
      </c>
      <c r="AC51">
        <v>3.677154471544716</v>
      </c>
      <c r="AD51">
        <v>4.2103252032520331</v>
      </c>
      <c r="AE51">
        <v>4.2103252032520331</v>
      </c>
      <c r="AK51" t="str">
        <f>GMs!A51</f>
        <v>best_at_pos</v>
      </c>
      <c r="AL51" t="str">
        <f>GMs!B51</f>
        <v>F</v>
      </c>
      <c r="AM51">
        <f>GMs!C51</f>
        <v>7.618048780487805</v>
      </c>
      <c r="AN51">
        <f>GMs!D51</f>
        <v>0</v>
      </c>
      <c r="AO51">
        <f>GMs!E51</f>
        <v>0</v>
      </c>
      <c r="AP51">
        <f>GMs!F51</f>
        <v>0</v>
      </c>
      <c r="AQ51">
        <f>GMs!G51</f>
        <v>0</v>
      </c>
      <c r="AR51">
        <f>GMs!H51</f>
        <v>0</v>
      </c>
      <c r="AS51">
        <f>GMs!I51</f>
        <v>0</v>
      </c>
      <c r="AT51">
        <f>GMs!J51</f>
        <v>0</v>
      </c>
      <c r="AU51">
        <f>GMs!K51</f>
        <v>0</v>
      </c>
      <c r="AV51">
        <f>GMs!L51</f>
        <v>0</v>
      </c>
      <c r="AW51">
        <f>GMs!M51</f>
        <v>0</v>
      </c>
    </row>
    <row r="52" spans="1:49" x14ac:dyDescent="0.3">
      <c r="A52">
        <f t="shared" si="0"/>
        <v>15.230305078336354</v>
      </c>
      <c r="B52">
        <f>GMs!$P$9*AD52 + 1</f>
        <v>17.902907441765713</v>
      </c>
      <c r="C52">
        <f>GMs!$P$10*AE52 + 1</f>
        <v>17.902907441765713</v>
      </c>
      <c r="D52">
        <v>19.444151295230988</v>
      </c>
      <c r="E52">
        <v>19.093075677288009</v>
      </c>
      <c r="F52">
        <v>12.961268119025851</v>
      </c>
      <c r="G52">
        <v>18.276366094003624</v>
      </c>
      <c r="H52">
        <v>18.276366094003624</v>
      </c>
      <c r="I52" t="str">
        <v>Lonzo Ball</v>
      </c>
      <c r="J52">
        <v>-1.0336585365853659</v>
      </c>
      <c r="K52">
        <v>-3.0487804878048776E-2</v>
      </c>
      <c r="L52">
        <v>1.2446341463414634</v>
      </c>
      <c r="M52">
        <v>1.4878048780487846E-2</v>
      </c>
      <c r="N52">
        <v>-0.19999999999999996</v>
      </c>
      <c r="O52">
        <v>1.4936585365853658</v>
      </c>
      <c r="P52">
        <v>1.4370731707317073</v>
      </c>
      <c r="Q52">
        <v>5.1219512195121955E-2</v>
      </c>
      <c r="R52">
        <v>-0.68317073170731701</v>
      </c>
      <c r="S52">
        <v>2.324634146341463</v>
      </c>
      <c r="T52">
        <v>2.9773170731707315</v>
      </c>
      <c r="U52">
        <v>0.80048780487804883</v>
      </c>
      <c r="V52">
        <v>2.2941463414634145</v>
      </c>
      <c r="W52">
        <v>2.2941463414634145</v>
      </c>
      <c r="X52" t="str">
        <v>_______</v>
      </c>
      <c r="Y52">
        <v>16.19339670362276</v>
      </c>
      <c r="Z52" t="str">
        <v xml:space="preserve"> PG</v>
      </c>
      <c r="AA52">
        <v>4.4052845528455276</v>
      </c>
      <c r="AB52">
        <v>5.4029268292682922</v>
      </c>
      <c r="AC52">
        <v>2.6348780487804877</v>
      </c>
      <c r="AD52">
        <v>4.1865853658536585</v>
      </c>
      <c r="AE52">
        <v>4.1865853658536585</v>
      </c>
      <c r="AK52" t="str">
        <f>GMs!A52</f>
        <v>best_at_pos</v>
      </c>
      <c r="AL52" t="str">
        <f>GMs!B52</f>
        <v>UTIL</v>
      </c>
      <c r="AM52">
        <f>GMs!C52</f>
        <v>7.618048780487805</v>
      </c>
      <c r="AN52">
        <f>GMs!D52</f>
        <v>9.0971951219512182</v>
      </c>
      <c r="AO52">
        <f>GMs!E52</f>
        <v>8.8895121951219522</v>
      </c>
      <c r="AP52">
        <f>GMs!F52</f>
        <v>8.2121951219512201</v>
      </c>
      <c r="AQ52">
        <f>GMs!G52</f>
        <v>0</v>
      </c>
      <c r="AR52">
        <f>GMs!H52</f>
        <v>0</v>
      </c>
      <c r="AS52">
        <f>GMs!I52</f>
        <v>12.671585365853657</v>
      </c>
      <c r="AT52">
        <f>GMs!J52</f>
        <v>0</v>
      </c>
      <c r="AU52">
        <f>GMs!K52</f>
        <v>0</v>
      </c>
      <c r="AV52">
        <f>GMs!L52</f>
        <v>0</v>
      </c>
      <c r="AW52">
        <f>GMs!M52</f>
        <v>0</v>
      </c>
    </row>
    <row r="53" spans="1:49" x14ac:dyDescent="0.3">
      <c r="A53">
        <f t="shared" si="0"/>
        <v>15.135527460673355</v>
      </c>
      <c r="B53">
        <f>GMs!$P$9*AD53 + 1</f>
        <v>17.791632839906143</v>
      </c>
      <c r="C53">
        <f>GMs!$P$10*AE53 + 1</f>
        <v>17.791632839906143</v>
      </c>
      <c r="D53">
        <v>19.449257178213891</v>
      </c>
      <c r="E53">
        <v>16.641950717575959</v>
      </c>
      <c r="F53">
        <v>22.200996199491527</v>
      </c>
      <c r="G53">
        <v>18.162632952808025</v>
      </c>
      <c r="H53">
        <v>18.162632952808025</v>
      </c>
      <c r="I53" t="str">
        <v>Jonas Valanciunas</v>
      </c>
      <c r="J53">
        <v>2.4084146341463413</v>
      </c>
      <c r="K53">
        <v>-5.9268292682926826E-2</v>
      </c>
      <c r="L53">
        <v>-1.5168292682926827</v>
      </c>
      <c r="M53">
        <v>0.12646341463414634</v>
      </c>
      <c r="N53">
        <v>2.2585365853658534</v>
      </c>
      <c r="O53">
        <v>-0.56926829268292678</v>
      </c>
      <c r="P53">
        <v>-1.1508536585365854</v>
      </c>
      <c r="Q53">
        <v>0.74817073170731707</v>
      </c>
      <c r="R53">
        <v>2.121951219512197E-2</v>
      </c>
      <c r="S53">
        <v>2.3258536585365852</v>
      </c>
      <c r="T53">
        <v>2.2453658536585364</v>
      </c>
      <c r="U53">
        <v>2.8358536585365854</v>
      </c>
      <c r="V53">
        <v>2.2665853658536586</v>
      </c>
      <c r="W53">
        <v>2.2665853658536586</v>
      </c>
      <c r="X53" t="str">
        <v>_______</v>
      </c>
      <c r="Y53">
        <v>16.010869186345559</v>
      </c>
      <c r="Z53" t="str">
        <v xml:space="preserve"> C</v>
      </c>
      <c r="AA53">
        <v>4.4065040650406502</v>
      </c>
      <c r="AB53">
        <v>4.6709756097560975</v>
      </c>
      <c r="AC53">
        <v>4.6702439024390241</v>
      </c>
      <c r="AD53">
        <v>4.1590243902439026</v>
      </c>
      <c r="AE53">
        <v>4.1590243902439026</v>
      </c>
    </row>
    <row r="54" spans="1:49" x14ac:dyDescent="0.3">
      <c r="A54">
        <f t="shared" si="0"/>
        <v>15.015587643630804</v>
      </c>
      <c r="B54">
        <f>GMs!$P$9*AD54 + 1</f>
        <v>17.650816308349341</v>
      </c>
      <c r="C54">
        <f>GMs!$P$10*AE54 + 1</f>
        <v>17.650816308349341</v>
      </c>
      <c r="D54">
        <v>19.1408618460467</v>
      </c>
      <c r="E54">
        <v>13.742419359036218</v>
      </c>
      <c r="F54">
        <v>22.21760445847379</v>
      </c>
      <c r="G54">
        <v>18.018705172356963</v>
      </c>
      <c r="H54">
        <v>18.018705172356963</v>
      </c>
      <c r="I54" t="str">
        <v>Robert Covington</v>
      </c>
      <c r="J54">
        <v>-0.5790243902439024</v>
      </c>
      <c r="K54">
        <v>-2.0487804878048781E-2</v>
      </c>
      <c r="L54">
        <v>0.29414634146341467</v>
      </c>
      <c r="M54">
        <v>-0.64829268292682929</v>
      </c>
      <c r="N54">
        <v>0.65121951219512197</v>
      </c>
      <c r="O54">
        <v>-0.60780487804878047</v>
      </c>
      <c r="P54">
        <v>1.3253658536585364</v>
      </c>
      <c r="Q54">
        <v>0.9643902439024391</v>
      </c>
      <c r="R54">
        <v>0.85219512195121949</v>
      </c>
      <c r="S54">
        <v>2.2521951219512193</v>
      </c>
      <c r="T54">
        <v>1.3795121951219511</v>
      </c>
      <c r="U54">
        <v>2.8395121951219511</v>
      </c>
      <c r="V54">
        <v>2.2317073170731705</v>
      </c>
      <c r="W54">
        <v>2.2317073170731705</v>
      </c>
      <c r="X54" t="str">
        <v>_______</v>
      </c>
      <c r="Y54">
        <v>15.779883036162902</v>
      </c>
      <c r="Z54" t="str">
        <v xml:space="preserve"> PF, SF</v>
      </c>
      <c r="AA54">
        <v>4.3328455284552838</v>
      </c>
      <c r="AB54">
        <v>3.8051219512195122</v>
      </c>
      <c r="AC54">
        <v>4.6739024390243902</v>
      </c>
      <c r="AD54">
        <v>4.1241463414634145</v>
      </c>
      <c r="AE54">
        <v>4.1241463414634145</v>
      </c>
      <c r="AK54" t="str">
        <f>GMs!A54</f>
        <v>p_best_at_pos</v>
      </c>
      <c r="AL54" t="str">
        <f>GMs!B54</f>
        <v>PG</v>
      </c>
      <c r="AM54">
        <f>GMs!C54</f>
        <v>5.0336585365853654</v>
      </c>
      <c r="AN54">
        <f>GMs!D54</f>
        <v>9.0971951219512182</v>
      </c>
      <c r="AO54">
        <f>GMs!E54</f>
        <v>8.8895121951219522</v>
      </c>
      <c r="AP54">
        <f>GMs!F54</f>
        <v>8.2121951219512201</v>
      </c>
      <c r="AQ54">
        <f>GMs!G54</f>
        <v>0</v>
      </c>
      <c r="AR54">
        <f>GMs!H54</f>
        <v>0</v>
      </c>
      <c r="AS54">
        <f>GMs!I54</f>
        <v>0</v>
      </c>
      <c r="AT54">
        <f>GMs!J54</f>
        <v>0</v>
      </c>
      <c r="AU54">
        <f>GMs!K54</f>
        <v>0</v>
      </c>
      <c r="AV54">
        <f>GMs!L54</f>
        <v>0</v>
      </c>
      <c r="AW54">
        <f>GMs!M54</f>
        <v>0</v>
      </c>
    </row>
    <row r="55" spans="1:49" x14ac:dyDescent="0.3">
      <c r="A55">
        <f t="shared" si="0"/>
        <v>14.95519836511987</v>
      </c>
      <c r="B55">
        <f>GMs!$P$9*AD55 + 1</f>
        <v>17.579915677075988</v>
      </c>
      <c r="C55">
        <f>GMs!$P$10*AE55 + 1</f>
        <v>17.579915677075988</v>
      </c>
      <c r="D55">
        <v>16.977329030092317</v>
      </c>
      <c r="E55">
        <v>14.529785057524196</v>
      </c>
      <c r="F55">
        <v>18.80589899109513</v>
      </c>
      <c r="G55">
        <v>17.946238038143843</v>
      </c>
      <c r="H55">
        <v>17.946238038143843</v>
      </c>
      <c r="I55" t="str">
        <v>Bogdan Bogdanovic</v>
      </c>
      <c r="J55">
        <v>0.37317073170731707</v>
      </c>
      <c r="K55">
        <v>0.47869918699186997</v>
      </c>
      <c r="L55">
        <v>1.4772357723577236</v>
      </c>
      <c r="M55">
        <v>0.23365853658536587</v>
      </c>
      <c r="N55">
        <v>-0.74260162601626023</v>
      </c>
      <c r="O55">
        <v>0.12617886178861787</v>
      </c>
      <c r="P55">
        <v>0.32699186991869922</v>
      </c>
      <c r="Q55">
        <v>-0.65869918699187002</v>
      </c>
      <c r="R55">
        <v>0.59951219512195131</v>
      </c>
      <c r="S55">
        <v>1.7354471544715446</v>
      </c>
      <c r="T55">
        <v>1.6146341463414635</v>
      </c>
      <c r="U55">
        <v>2.0879674796747967</v>
      </c>
      <c r="V55">
        <v>2.2141463414634148</v>
      </c>
      <c r="W55">
        <v>2.2141463414634148</v>
      </c>
      <c r="X55" t="str">
        <v>_______</v>
      </c>
      <c r="Y55">
        <v>15.663582317189817</v>
      </c>
      <c r="Z55" t="str">
        <v xml:space="preserve"> SG, SF</v>
      </c>
      <c r="AA55">
        <v>3.8160975609756091</v>
      </c>
      <c r="AB55">
        <v>4.0402439024390251</v>
      </c>
      <c r="AC55">
        <v>3.9223577235772353</v>
      </c>
      <c r="AD55">
        <v>4.1065853658536593</v>
      </c>
      <c r="AE55">
        <v>4.1065853658536593</v>
      </c>
      <c r="AK55" t="str">
        <f>GMs!A55</f>
        <v>p_best_at_pos</v>
      </c>
      <c r="AL55" t="str">
        <f>GMs!B55</f>
        <v>SG</v>
      </c>
      <c r="AM55">
        <f>GMs!C55</f>
        <v>6.8909756097560955</v>
      </c>
      <c r="AN55">
        <f>GMs!D55</f>
        <v>0</v>
      </c>
      <c r="AO55">
        <f>GMs!E55</f>
        <v>8.8895121951219522</v>
      </c>
      <c r="AP55">
        <f>GMs!F55</f>
        <v>0</v>
      </c>
      <c r="AQ55">
        <f>GMs!G55</f>
        <v>0</v>
      </c>
      <c r="AR55">
        <f>GMs!H55</f>
        <v>0</v>
      </c>
      <c r="AS55">
        <f>GMs!I55</f>
        <v>0</v>
      </c>
      <c r="AT55">
        <f>GMs!J55</f>
        <v>0</v>
      </c>
      <c r="AU55">
        <f>GMs!K55</f>
        <v>0</v>
      </c>
      <c r="AV55">
        <f>GMs!L55</f>
        <v>0</v>
      </c>
      <c r="AW55">
        <f>GMs!M55</f>
        <v>0</v>
      </c>
    </row>
    <row r="56" spans="1:49" x14ac:dyDescent="0.3">
      <c r="A56">
        <f t="shared" si="0"/>
        <v>14.891314336695103</v>
      </c>
      <c r="B56">
        <f>GMs!$P$9*AD56 + 1</f>
        <v>17.504912000011348</v>
      </c>
      <c r="C56">
        <f>GMs!$P$10*AE56 + 1</f>
        <v>17.504912000011348</v>
      </c>
      <c r="D56">
        <v>20.576295748639467</v>
      </c>
      <c r="E56">
        <v>15.598255556734447</v>
      </c>
      <c r="F56">
        <v>23.111682400352286</v>
      </c>
      <c r="G56">
        <v>17.869577204034123</v>
      </c>
      <c r="H56">
        <v>17.869577204034123</v>
      </c>
      <c r="I56" t="str">
        <v>Isaiah Stewart</v>
      </c>
      <c r="J56">
        <v>1.4258536585365853</v>
      </c>
      <c r="K56">
        <v>-0.39947154471544716</v>
      </c>
      <c r="L56">
        <v>-1.3831707317073172</v>
      </c>
      <c r="M56">
        <v>-0.4395528455284553</v>
      </c>
      <c r="N56">
        <v>1.6126829268292684</v>
      </c>
      <c r="O56">
        <v>-0.84089430894308947</v>
      </c>
      <c r="P56">
        <v>-0.21601626016260164</v>
      </c>
      <c r="Q56">
        <v>2.1742682926829269</v>
      </c>
      <c r="R56">
        <v>0.26186991869918702</v>
      </c>
      <c r="S56">
        <v>2.5950406504065042</v>
      </c>
      <c r="T56">
        <v>1.9336991869918698</v>
      </c>
      <c r="U56">
        <v>3.0364634146341465</v>
      </c>
      <c r="V56">
        <v>2.1955691056910567</v>
      </c>
      <c r="W56">
        <v>2.1955691056910567</v>
      </c>
      <c r="X56" t="str">
        <v>_______</v>
      </c>
      <c r="Y56">
        <v>15.540551232535419</v>
      </c>
      <c r="Z56" t="str">
        <v xml:space="preserve"> C, PF</v>
      </c>
      <c r="AA56">
        <v>4.6756910569105692</v>
      </c>
      <c r="AB56">
        <v>4.359308943089431</v>
      </c>
      <c r="AC56">
        <v>4.8708536585365856</v>
      </c>
      <c r="AD56">
        <v>4.0880081300813007</v>
      </c>
      <c r="AE56">
        <v>4.0880081300813007</v>
      </c>
      <c r="AK56" t="str">
        <f>GMs!A56</f>
        <v>p_best_at_pos</v>
      </c>
      <c r="AL56" t="str">
        <f>GMs!B56</f>
        <v>SF</v>
      </c>
      <c r="AM56">
        <f>GMs!C56</f>
        <v>7.618048780487805</v>
      </c>
      <c r="AN56">
        <f>GMs!D56</f>
        <v>0</v>
      </c>
      <c r="AO56">
        <f>GMs!E56</f>
        <v>0</v>
      </c>
      <c r="AP56">
        <f>GMs!F56</f>
        <v>0</v>
      </c>
      <c r="AQ56">
        <f>GMs!G56</f>
        <v>0</v>
      </c>
      <c r="AR56">
        <f>GMs!H56</f>
        <v>0</v>
      </c>
      <c r="AS56">
        <f>GMs!I56</f>
        <v>0</v>
      </c>
      <c r="AT56">
        <f>GMs!J56</f>
        <v>0</v>
      </c>
      <c r="AU56">
        <f>GMs!K56</f>
        <v>0</v>
      </c>
      <c r="AV56">
        <f>GMs!L56</f>
        <v>0</v>
      </c>
      <c r="AW56">
        <f>GMs!M56</f>
        <v>0</v>
      </c>
    </row>
    <row r="57" spans="1:49" x14ac:dyDescent="0.3">
      <c r="A57">
        <f t="shared" si="0"/>
        <v>14.543377035274453</v>
      </c>
      <c r="B57">
        <f>GMs!$P$9*AD57 + 1</f>
        <v>17.096412761031303</v>
      </c>
      <c r="C57">
        <f>GMs!$P$10*AE57 + 1</f>
        <v>17.096412761031303</v>
      </c>
      <c r="D57">
        <v>22.431092840227791</v>
      </c>
      <c r="E57">
        <v>19.634593787347686</v>
      </c>
      <c r="F57">
        <v>18.833948495154065</v>
      </c>
      <c r="G57">
        <v>17.452052442329343</v>
      </c>
      <c r="H57">
        <v>17.452052442329343</v>
      </c>
      <c r="I57" t="str">
        <v>Jusuf Nurkic</v>
      </c>
      <c r="J57">
        <v>1.1541463414634145</v>
      </c>
      <c r="K57">
        <v>-0.9436585365853658</v>
      </c>
      <c r="L57">
        <v>-1.4568292682926829</v>
      </c>
      <c r="M57">
        <v>4.3414634146341502E-2</v>
      </c>
      <c r="N57">
        <v>1.8926829268292684</v>
      </c>
      <c r="O57">
        <v>2.4390243902439046E-4</v>
      </c>
      <c r="P57">
        <v>0.40024390243902441</v>
      </c>
      <c r="Q57">
        <v>2.0487804878048776</v>
      </c>
      <c r="R57">
        <v>-1.0446341463414635</v>
      </c>
      <c r="S57">
        <v>3.0380487804878045</v>
      </c>
      <c r="T57">
        <v>3.1390243902439021</v>
      </c>
      <c r="U57">
        <v>2.0941463414634143</v>
      </c>
      <c r="V57">
        <v>2.0943902439024384</v>
      </c>
      <c r="W57">
        <v>2.0943902439024384</v>
      </c>
      <c r="X57" t="str">
        <v>_______</v>
      </c>
      <c r="Y57">
        <v>14.870476025303912</v>
      </c>
      <c r="Z57" t="str">
        <v xml:space="preserve"> C</v>
      </c>
      <c r="AA57">
        <v>5.1186991869918685</v>
      </c>
      <c r="AB57">
        <v>5.5646341463414632</v>
      </c>
      <c r="AC57">
        <v>3.9285365853658529</v>
      </c>
      <c r="AD57">
        <v>3.9868292682926825</v>
      </c>
      <c r="AE57">
        <v>3.9868292682926825</v>
      </c>
      <c r="AK57" t="str">
        <f>GMs!A57</f>
        <v>p_best_at_pos</v>
      </c>
      <c r="AL57" t="str">
        <f>GMs!B57</f>
        <v>PF</v>
      </c>
      <c r="AM57">
        <f>GMs!C57</f>
        <v>7.618048780487805</v>
      </c>
      <c r="AN57">
        <f>GMs!D57</f>
        <v>0</v>
      </c>
      <c r="AO57">
        <f>GMs!E57</f>
        <v>0</v>
      </c>
      <c r="AP57">
        <f>GMs!F57</f>
        <v>0</v>
      </c>
      <c r="AQ57">
        <f>GMs!G57</f>
        <v>0</v>
      </c>
      <c r="AR57">
        <f>GMs!H57</f>
        <v>0</v>
      </c>
      <c r="AS57">
        <f>GMs!I57</f>
        <v>0</v>
      </c>
      <c r="AT57">
        <f>GMs!J57</f>
        <v>0</v>
      </c>
      <c r="AU57">
        <f>GMs!K57</f>
        <v>0</v>
      </c>
      <c r="AV57">
        <f>GMs!L57</f>
        <v>0</v>
      </c>
      <c r="AW57">
        <f>GMs!M57</f>
        <v>0</v>
      </c>
    </row>
    <row r="58" spans="1:49" x14ac:dyDescent="0.3">
      <c r="A58">
        <f t="shared" si="0"/>
        <v>14.281690161727067</v>
      </c>
      <c r="B58">
        <f>GMs!$P$9*AD58 + 1</f>
        <v>16.789176692180099</v>
      </c>
      <c r="C58">
        <f>GMs!$P$10*AE58 + 1</f>
        <v>16.789176692180099</v>
      </c>
      <c r="D58">
        <v>14.609390698722482</v>
      </c>
      <c r="E58">
        <v>17.432855750116616</v>
      </c>
      <c r="F58">
        <v>11.840210637723095</v>
      </c>
      <c r="G58">
        <v>17.138028194072479</v>
      </c>
      <c r="H58">
        <v>17.138028194072479</v>
      </c>
      <c r="I58" t="str">
        <v>Malcolm Brogdon</v>
      </c>
      <c r="J58">
        <v>-0.57109756097560982</v>
      </c>
      <c r="K58">
        <v>0.84841463414634144</v>
      </c>
      <c r="L58">
        <v>0.73967479674796743</v>
      </c>
      <c r="M58">
        <v>0.86390243902439046</v>
      </c>
      <c r="N58">
        <v>-6.8699186991869901E-2</v>
      </c>
      <c r="O58">
        <v>1.4647560975609755</v>
      </c>
      <c r="P58">
        <v>-0.16000000000000003</v>
      </c>
      <c r="Q58">
        <v>-0.63540650406504073</v>
      </c>
      <c r="R58">
        <v>-0.46325203252032521</v>
      </c>
      <c r="S58">
        <v>1.1698780487804874</v>
      </c>
      <c r="T58">
        <v>2.4815447154471544</v>
      </c>
      <c r="U58">
        <v>0.5535365853658536</v>
      </c>
      <c r="V58">
        <v>2.0182926829268291</v>
      </c>
      <c r="W58">
        <v>2.0182926829268291</v>
      </c>
      <c r="X58" t="str">
        <v>_______</v>
      </c>
      <c r="Y58">
        <v>14.366506243087214</v>
      </c>
      <c r="Z58" t="str">
        <v xml:space="preserve"> PG, SG</v>
      </c>
      <c r="AA58">
        <v>3.2505284552845519</v>
      </c>
      <c r="AB58">
        <v>4.9071544715447155</v>
      </c>
      <c r="AC58">
        <v>2.3879268292682925</v>
      </c>
      <c r="AD58">
        <v>3.9107317073170731</v>
      </c>
      <c r="AE58">
        <v>3.9107317073170731</v>
      </c>
      <c r="AK58" t="str">
        <f>GMs!A58</f>
        <v>p_best_at_pos</v>
      </c>
      <c r="AL58" t="str">
        <f>GMs!B58</f>
        <v>C</v>
      </c>
      <c r="AM58">
        <f>GMs!C58</f>
        <v>7.3707317073170735</v>
      </c>
      <c r="AN58">
        <f>GMs!D58</f>
        <v>0</v>
      </c>
      <c r="AO58">
        <f>GMs!E58</f>
        <v>0</v>
      </c>
      <c r="AP58">
        <f>GMs!F58</f>
        <v>0</v>
      </c>
      <c r="AQ58">
        <f>GMs!G58</f>
        <v>0</v>
      </c>
      <c r="AR58">
        <f>GMs!H58</f>
        <v>0</v>
      </c>
      <c r="AS58">
        <f>GMs!I58</f>
        <v>12.671585365853657</v>
      </c>
      <c r="AT58">
        <f>GMs!J58</f>
        <v>0</v>
      </c>
      <c r="AU58">
        <f>GMs!K58</f>
        <v>0</v>
      </c>
      <c r="AV58">
        <f>GMs!L58</f>
        <v>0</v>
      </c>
      <c r="AW58">
        <f>GMs!M58</f>
        <v>0</v>
      </c>
    </row>
    <row r="59" spans="1:49" x14ac:dyDescent="0.3">
      <c r="A59">
        <f t="shared" si="0"/>
        <v>14.047122547510979</v>
      </c>
      <c r="B59">
        <f>GMs!$P$9*AD59 + 1</f>
        <v>16.513780258669247</v>
      </c>
      <c r="C59">
        <f>GMs!$P$10*AE59 + 1</f>
        <v>16.513780258669247</v>
      </c>
      <c r="D59">
        <v>14.213344375348832</v>
      </c>
      <c r="E59">
        <v>16.203617807975117</v>
      </c>
      <c r="F59">
        <v>11.613415634509746</v>
      </c>
      <c r="G59">
        <v>16.856547057013174</v>
      </c>
      <c r="H59">
        <v>16.856547057013174</v>
      </c>
      <c r="I59" t="str">
        <v>Mike Conley</v>
      </c>
      <c r="J59">
        <v>-0.39073170731707318</v>
      </c>
      <c r="K59">
        <v>0.87479674796747975</v>
      </c>
      <c r="L59">
        <v>0.82650406504065055</v>
      </c>
      <c r="M59">
        <v>0.18650406504065045</v>
      </c>
      <c r="N59">
        <v>-0.83691056910569106</v>
      </c>
      <c r="O59">
        <v>1.4465040650406504</v>
      </c>
      <c r="P59">
        <v>0.88341463414634136</v>
      </c>
      <c r="Q59">
        <v>-0.87560975609756109</v>
      </c>
      <c r="R59">
        <v>-0.164390243902439</v>
      </c>
      <c r="S59">
        <v>1.0752845528455284</v>
      </c>
      <c r="T59">
        <v>2.114471544715447</v>
      </c>
      <c r="U59">
        <v>0.5035772357723578</v>
      </c>
      <c r="V59">
        <v>1.950081300813008</v>
      </c>
      <c r="W59">
        <v>1.950081300813008</v>
      </c>
      <c r="X59" t="str">
        <v>_______</v>
      </c>
      <c r="Y59">
        <v>13.9147640985575</v>
      </c>
      <c r="Z59" t="str">
        <v xml:space="preserve"> PG</v>
      </c>
      <c r="AA59">
        <v>3.1559349593495929</v>
      </c>
      <c r="AB59">
        <v>4.5400813008130081</v>
      </c>
      <c r="AC59">
        <v>2.3379674796747967</v>
      </c>
      <c r="AD59">
        <v>3.8425203252032523</v>
      </c>
      <c r="AE59">
        <v>3.8425203252032523</v>
      </c>
      <c r="AK59" t="str">
        <f>GMs!A59</f>
        <v>p_best_at_pos</v>
      </c>
      <c r="AL59" t="str">
        <f>GMs!B59</f>
        <v>G</v>
      </c>
      <c r="AM59">
        <f>GMs!C59</f>
        <v>6.8909756097560955</v>
      </c>
      <c r="AN59">
        <f>GMs!D59</f>
        <v>9.0971951219512182</v>
      </c>
      <c r="AO59">
        <f>GMs!E59</f>
        <v>8.8895121951219522</v>
      </c>
      <c r="AP59">
        <f>GMs!F59</f>
        <v>8.2121951219512201</v>
      </c>
      <c r="AQ59">
        <f>GMs!G59</f>
        <v>0</v>
      </c>
      <c r="AR59">
        <f>GMs!H59</f>
        <v>0</v>
      </c>
      <c r="AS59">
        <f>GMs!I59</f>
        <v>0</v>
      </c>
      <c r="AT59">
        <f>GMs!J59</f>
        <v>0</v>
      </c>
      <c r="AU59">
        <f>GMs!K59</f>
        <v>0</v>
      </c>
      <c r="AV59">
        <f>GMs!L59</f>
        <v>0</v>
      </c>
      <c r="AW59">
        <f>GMs!M59</f>
        <v>0</v>
      </c>
    </row>
    <row r="60" spans="1:49" x14ac:dyDescent="0.3">
      <c r="A60">
        <f t="shared" si="0"/>
        <v>13.817307793177694</v>
      </c>
      <c r="B60">
        <f>GMs!$P$9*AD60 + 1</f>
        <v>16.243963967434539</v>
      </c>
      <c r="C60">
        <f>GMs!$P$10*AE60 + 1</f>
        <v>16.243963967434539</v>
      </c>
      <c r="D60">
        <v>17.602969891597059</v>
      </c>
      <c r="E60">
        <v>11.739700798151864</v>
      </c>
      <c r="F60">
        <v>22.465621125942256</v>
      </c>
      <c r="G60">
        <v>16.580769351813231</v>
      </c>
      <c r="H60">
        <v>16.580769351813231</v>
      </c>
      <c r="I60" t="str">
        <v>Chris Boucher</v>
      </c>
      <c r="J60">
        <v>0.8931707317073172</v>
      </c>
      <c r="K60">
        <v>-1.6260162601626016E-3</v>
      </c>
      <c r="L60">
        <v>-0.43170731707317067</v>
      </c>
      <c r="M60">
        <v>-0.2946341463414634</v>
      </c>
      <c r="N60">
        <v>0.36097560975609766</v>
      </c>
      <c r="O60">
        <v>-1.0108943089430895</v>
      </c>
      <c r="P60">
        <v>-1.1089430894308943</v>
      </c>
      <c r="Q60">
        <v>2.3751219512195121</v>
      </c>
      <c r="R60">
        <v>1.1017886178861789</v>
      </c>
      <c r="S60">
        <v>1.8848780487804877</v>
      </c>
      <c r="T60">
        <v>0.78146341463414659</v>
      </c>
      <c r="U60">
        <v>2.894146341463415</v>
      </c>
      <c r="V60">
        <v>1.8832520325203255</v>
      </c>
      <c r="W60">
        <v>1.8832520325203255</v>
      </c>
      <c r="X60" t="str">
        <v>_______</v>
      </c>
      <c r="Y60">
        <v>13.472175251354372</v>
      </c>
      <c r="Z60" t="str">
        <v xml:space="preserve"> C, PF</v>
      </c>
      <c r="AA60">
        <v>3.9655284552845522</v>
      </c>
      <c r="AB60">
        <v>3.2070731707317077</v>
      </c>
      <c r="AC60">
        <v>4.7285365853658536</v>
      </c>
      <c r="AD60">
        <v>3.7756910569105697</v>
      </c>
      <c r="AE60">
        <v>3.7756910569105697</v>
      </c>
      <c r="AK60" t="str">
        <f>GMs!A60</f>
        <v>p_best_at_pos</v>
      </c>
      <c r="AL60" t="str">
        <f>GMs!B60</f>
        <v>F</v>
      </c>
      <c r="AM60">
        <f>GMs!C60</f>
        <v>7.618048780487805</v>
      </c>
      <c r="AN60">
        <f>GMs!D60</f>
        <v>0</v>
      </c>
      <c r="AO60">
        <f>GMs!E60</f>
        <v>0</v>
      </c>
      <c r="AP60">
        <f>GMs!F60</f>
        <v>0</v>
      </c>
      <c r="AQ60">
        <f>GMs!G60</f>
        <v>0</v>
      </c>
      <c r="AR60">
        <f>GMs!H60</f>
        <v>0</v>
      </c>
      <c r="AS60">
        <f>GMs!I60</f>
        <v>0</v>
      </c>
      <c r="AT60">
        <f>GMs!J60</f>
        <v>0</v>
      </c>
      <c r="AU60">
        <f>GMs!K60</f>
        <v>0</v>
      </c>
      <c r="AV60">
        <f>GMs!L60</f>
        <v>0</v>
      </c>
      <c r="AW60">
        <f>GMs!M60</f>
        <v>0</v>
      </c>
    </row>
    <row r="61" spans="1:49" x14ac:dyDescent="0.3">
      <c r="A61">
        <f t="shared" si="0"/>
        <v>13.412755543153043</v>
      </c>
      <c r="B61">
        <f>GMs!$P$9*AD61 + 1</f>
        <v>15.768995386635723</v>
      </c>
      <c r="C61">
        <f>GMs!$P$10*AE61 + 1</f>
        <v>15.768995386635723</v>
      </c>
      <c r="D61">
        <v>24.329970721568504</v>
      </c>
      <c r="E61">
        <v>20.255338528894224</v>
      </c>
      <c r="F61">
        <v>7.4185384880119276</v>
      </c>
      <c r="G61">
        <v>16.095306651783652</v>
      </c>
      <c r="H61">
        <v>16.095306651783652</v>
      </c>
      <c r="I61" t="str">
        <v>De'Aaron Fox</v>
      </c>
      <c r="J61">
        <v>0.46231707317073167</v>
      </c>
      <c r="K61">
        <v>-1.7259756097560974</v>
      </c>
      <c r="L61">
        <v>2.4634146341463409E-2</v>
      </c>
      <c r="M61">
        <v>1.7931707317073171</v>
      </c>
      <c r="N61">
        <v>-0.70878048780487801</v>
      </c>
      <c r="O61">
        <v>2.1860975609756097</v>
      </c>
      <c r="P61">
        <v>1.4889024390243903</v>
      </c>
      <c r="Q61">
        <v>-0.19597560975609757</v>
      </c>
      <c r="R61">
        <v>-1.5587804878048779</v>
      </c>
      <c r="S61">
        <v>3.4915853658536586</v>
      </c>
      <c r="T61">
        <v>3.3243902439024393</v>
      </c>
      <c r="U61">
        <v>-0.42048780487804849</v>
      </c>
      <c r="V61">
        <v>1.7656097560975614</v>
      </c>
      <c r="W61">
        <v>1.7656097560975614</v>
      </c>
      <c r="X61" t="str">
        <v>_______</v>
      </c>
      <c r="Y61">
        <v>12.693068120085604</v>
      </c>
      <c r="Z61" t="str">
        <v xml:space="preserve"> PG</v>
      </c>
      <c r="AA61">
        <v>5.5722357723577236</v>
      </c>
      <c r="AB61">
        <v>5.75</v>
      </c>
      <c r="AC61">
        <v>1.4139024390243904</v>
      </c>
      <c r="AD61">
        <v>3.6580487804878055</v>
      </c>
      <c r="AE61">
        <v>3.6580487804878055</v>
      </c>
      <c r="AK61" t="str">
        <f>GMs!A61</f>
        <v>p_best_at_pos</v>
      </c>
      <c r="AL61" t="str">
        <f>GMs!B61</f>
        <v>UTIL</v>
      </c>
      <c r="AM61">
        <f>GMs!C61</f>
        <v>7.618048780487805</v>
      </c>
      <c r="AN61">
        <f>GMs!D61</f>
        <v>9.0971951219512182</v>
      </c>
      <c r="AO61">
        <f>GMs!E61</f>
        <v>8.8895121951219522</v>
      </c>
      <c r="AP61">
        <f>GMs!F61</f>
        <v>8.2121951219512201</v>
      </c>
      <c r="AQ61">
        <f>GMs!G61</f>
        <v>0</v>
      </c>
      <c r="AR61">
        <f>GMs!H61</f>
        <v>0</v>
      </c>
      <c r="AS61">
        <f>GMs!I61</f>
        <v>12.671585365853657</v>
      </c>
      <c r="AT61">
        <f>GMs!J61</f>
        <v>0</v>
      </c>
      <c r="AU61">
        <f>GMs!K61</f>
        <v>0</v>
      </c>
      <c r="AV61">
        <f>GMs!L61</f>
        <v>0</v>
      </c>
      <c r="AW61">
        <f>GMs!M61</f>
        <v>0</v>
      </c>
    </row>
    <row r="62" spans="1:49" x14ac:dyDescent="0.3">
      <c r="A62">
        <f t="shared" si="0"/>
        <v>13.401572343428796</v>
      </c>
      <c r="B62">
        <f>GMs!$P$9*AD62 + 1</f>
        <v>15.755865640103618</v>
      </c>
      <c r="C62">
        <f>GMs!$P$10*AE62 + 1</f>
        <v>15.755865640103618</v>
      </c>
      <c r="D62">
        <v>10.249817611822586</v>
      </c>
      <c r="E62">
        <v>16.075112756216363</v>
      </c>
      <c r="F62">
        <v>17.846679766763984</v>
      </c>
      <c r="G62">
        <v>16.081886812114554</v>
      </c>
      <c r="H62">
        <v>16.081886812114554</v>
      </c>
      <c r="I62" t="str">
        <v>Jerami Grant</v>
      </c>
      <c r="J62">
        <v>-0.33983739837398369</v>
      </c>
      <c r="K62">
        <v>1.633739837398374</v>
      </c>
      <c r="L62">
        <v>0.27186991869918703</v>
      </c>
      <c r="M62">
        <v>0.87991869918699195</v>
      </c>
      <c r="N62">
        <v>-0.32682926829268288</v>
      </c>
      <c r="O62">
        <v>-0.11430894308943088</v>
      </c>
      <c r="P62">
        <v>-0.97073170731707326</v>
      </c>
      <c r="Q62">
        <v>1.0422764227642276</v>
      </c>
      <c r="R62">
        <v>-0.31373983739837408</v>
      </c>
      <c r="S62">
        <v>0.12861788617886177</v>
      </c>
      <c r="T62">
        <v>2.0760975609756098</v>
      </c>
      <c r="U62">
        <v>1.8766666666666667</v>
      </c>
      <c r="V62">
        <v>1.7623577235772356</v>
      </c>
      <c r="W62">
        <v>1.7623577235772356</v>
      </c>
      <c r="X62" t="str">
        <v>_______</v>
      </c>
      <c r="Y62">
        <v>12.671530949905398</v>
      </c>
      <c r="Z62" t="str">
        <v xml:space="preserve"> SF, PF</v>
      </c>
      <c r="AA62">
        <v>2.2092682926829261</v>
      </c>
      <c r="AB62">
        <v>4.501707317073171</v>
      </c>
      <c r="AC62">
        <v>3.7110569105691056</v>
      </c>
      <c r="AD62">
        <v>3.6547967479674797</v>
      </c>
      <c r="AE62">
        <v>3.6547967479674797</v>
      </c>
      <c r="AK62">
        <f>GMs!A62</f>
        <v>0</v>
      </c>
      <c r="AL62">
        <f>GMs!B62</f>
        <v>0</v>
      </c>
      <c r="AM62">
        <f>GMs!C62</f>
        <v>0</v>
      </c>
      <c r="AN62">
        <f>GMs!D62</f>
        <v>0</v>
      </c>
      <c r="AO62">
        <f>GMs!E62</f>
        <v>0</v>
      </c>
      <c r="AP62">
        <f>GMs!F62</f>
        <v>0</v>
      </c>
      <c r="AQ62">
        <f>GMs!G62</f>
        <v>0</v>
      </c>
      <c r="AR62">
        <f>GMs!H62</f>
        <v>0</v>
      </c>
      <c r="AS62">
        <f>GMs!I62</f>
        <v>0</v>
      </c>
      <c r="AT62">
        <f>GMs!J62</f>
        <v>0</v>
      </c>
      <c r="AU62">
        <f>GMs!K62</f>
        <v>0</v>
      </c>
      <c r="AV62">
        <f>GMs!L62</f>
        <v>0</v>
      </c>
      <c r="AW62">
        <f>GMs!M62</f>
        <v>0</v>
      </c>
    </row>
    <row r="63" spans="1:49" x14ac:dyDescent="0.3">
      <c r="A63">
        <f t="shared" si="0"/>
        <v>13.322451205379744</v>
      </c>
      <c r="B63">
        <f>GMs!$P$9*AD63 + 1</f>
        <v>15.662972683388993</v>
      </c>
      <c r="C63">
        <f>GMs!$P$10*AE63 + 1</f>
        <v>15.662972683388993</v>
      </c>
      <c r="D63">
        <v>16.59881290495996</v>
      </c>
      <c r="E63">
        <v>20.574423106566393</v>
      </c>
      <c r="F63">
        <v>5.568009364965997</v>
      </c>
      <c r="G63">
        <v>15.986941446455694</v>
      </c>
      <c r="H63">
        <v>15.986941446455694</v>
      </c>
      <c r="I63" t="str">
        <v>Draymond Green</v>
      </c>
      <c r="J63">
        <v>-7.5772357723577224E-2</v>
      </c>
      <c r="K63">
        <v>9.4308943089430899E-2</v>
      </c>
      <c r="L63">
        <v>-1.3047154471544715</v>
      </c>
      <c r="M63">
        <v>-1.0717073170731706</v>
      </c>
      <c r="N63">
        <v>0.88861788617886195</v>
      </c>
      <c r="O63">
        <v>2.5674796747967479</v>
      </c>
      <c r="P63">
        <v>1.7882926829268291</v>
      </c>
      <c r="Q63">
        <v>0.5331707317073171</v>
      </c>
      <c r="R63">
        <v>-1.6803252032520324</v>
      </c>
      <c r="S63">
        <v>1.6450406504065045</v>
      </c>
      <c r="T63">
        <v>3.4196747967479677</v>
      </c>
      <c r="U63">
        <v>-0.82813008130081256</v>
      </c>
      <c r="V63">
        <v>1.7393495934959353</v>
      </c>
      <c r="W63">
        <v>1.7393495934959353</v>
      </c>
      <c r="X63" t="str">
        <v>_______</v>
      </c>
      <c r="Y63">
        <v>12.519155470880481</v>
      </c>
      <c r="Z63" t="str">
        <v xml:space="preserve"> PF</v>
      </c>
      <c r="AA63">
        <v>3.725691056910569</v>
      </c>
      <c r="AB63">
        <v>5.8452845528455288</v>
      </c>
      <c r="AC63">
        <v>1.0062601626016263</v>
      </c>
      <c r="AD63">
        <v>3.6317886178861793</v>
      </c>
      <c r="AE63">
        <v>3.6317886178861793</v>
      </c>
      <c r="AK63">
        <f>GMs!A63</f>
        <v>0</v>
      </c>
      <c r="AL63">
        <f>GMs!B63</f>
        <v>0</v>
      </c>
      <c r="AM63">
        <f>GMs!C63</f>
        <v>0</v>
      </c>
      <c r="AN63">
        <f>GMs!D63</f>
        <v>0</v>
      </c>
      <c r="AO63">
        <f>GMs!E63</f>
        <v>0</v>
      </c>
      <c r="AP63">
        <f>GMs!F63</f>
        <v>0</v>
      </c>
      <c r="AQ63">
        <f>GMs!G63</f>
        <v>0</v>
      </c>
      <c r="AR63">
        <f>GMs!H63</f>
        <v>0</v>
      </c>
      <c r="AS63">
        <f>GMs!I63</f>
        <v>0</v>
      </c>
      <c r="AT63">
        <f>GMs!J63</f>
        <v>0</v>
      </c>
      <c r="AU63">
        <f>GMs!K63</f>
        <v>0</v>
      </c>
      <c r="AV63">
        <f>GMs!L63</f>
        <v>0</v>
      </c>
      <c r="AW63">
        <f>GMs!M63</f>
        <v>0</v>
      </c>
    </row>
    <row r="64" spans="1:49" x14ac:dyDescent="0.3">
      <c r="A64">
        <f t="shared" si="0"/>
        <v>12.967664194127996</v>
      </c>
      <c r="B64">
        <f>GMs!$P$9*AD64 + 1</f>
        <v>15.246431474658037</v>
      </c>
      <c r="C64">
        <f>GMs!$P$10*AE64 + 1</f>
        <v>15.246431474658037</v>
      </c>
      <c r="D64">
        <v>23.648505539450714</v>
      </c>
      <c r="E64">
        <v>11.354730155806775</v>
      </c>
      <c r="F64">
        <v>22.464882981098597</v>
      </c>
      <c r="G64">
        <v>15.561197032953595</v>
      </c>
      <c r="H64">
        <v>15.561197032953595</v>
      </c>
      <c r="I64" t="str">
        <v>Mitchell Robinson</v>
      </c>
      <c r="J64">
        <v>2.2087804878048782</v>
      </c>
      <c r="K64">
        <v>-1.6926422764227642</v>
      </c>
      <c r="L64">
        <v>-1.8491463414634146</v>
      </c>
      <c r="M64">
        <v>-0.84605691056910559</v>
      </c>
      <c r="N64">
        <v>1.1827235772357723</v>
      </c>
      <c r="O64">
        <v>-1.2578048780487805</v>
      </c>
      <c r="P64">
        <v>0.48004065040650407</v>
      </c>
      <c r="Q64">
        <v>2.4406097560975613</v>
      </c>
      <c r="R64">
        <v>0.96967479674796753</v>
      </c>
      <c r="S64">
        <v>3.3288211382113824</v>
      </c>
      <c r="T64">
        <v>0.66650406504065085</v>
      </c>
      <c r="U64">
        <v>2.8939837398373989</v>
      </c>
      <c r="V64">
        <v>1.6361788617886184</v>
      </c>
      <c r="W64">
        <v>1.6361788617886184</v>
      </c>
      <c r="X64" t="str">
        <v>_______</v>
      </c>
      <c r="Y64">
        <v>11.835888746913607</v>
      </c>
      <c r="Z64" t="str">
        <v xml:space="preserve"> C</v>
      </c>
      <c r="AA64">
        <v>5.4094715447154469</v>
      </c>
      <c r="AB64">
        <v>3.092113821138212</v>
      </c>
      <c r="AC64">
        <v>4.7283739837398375</v>
      </c>
      <c r="AD64">
        <v>3.5286178861788624</v>
      </c>
      <c r="AE64">
        <v>3.5286178861788624</v>
      </c>
      <c r="AK64">
        <f>GMs!A64</f>
        <v>0</v>
      </c>
      <c r="AL64">
        <f>GMs!B64</f>
        <v>0</v>
      </c>
      <c r="AM64">
        <f>GMs!C64</f>
        <v>0</v>
      </c>
      <c r="AN64">
        <f>GMs!D64</f>
        <v>0</v>
      </c>
      <c r="AO64">
        <f>GMs!E64</f>
        <v>0</v>
      </c>
      <c r="AP64">
        <f>GMs!F64</f>
        <v>0</v>
      </c>
      <c r="AQ64">
        <f>GMs!G64</f>
        <v>0</v>
      </c>
      <c r="AR64">
        <f>GMs!H64</f>
        <v>0</v>
      </c>
      <c r="AS64">
        <f>GMs!I64</f>
        <v>0</v>
      </c>
      <c r="AT64">
        <f>GMs!J64</f>
        <v>0</v>
      </c>
      <c r="AU64">
        <f>GMs!K64</f>
        <v>0</v>
      </c>
      <c r="AV64">
        <f>GMs!L64</f>
        <v>0</v>
      </c>
      <c r="AW64">
        <f>GMs!M64</f>
        <v>0</v>
      </c>
    </row>
    <row r="65" spans="1:49" x14ac:dyDescent="0.3">
      <c r="A65">
        <f t="shared" si="0"/>
        <v>12.920135595299945</v>
      </c>
      <c r="B65">
        <f>GMs!$P$9*AD65 + 1</f>
        <v>15.190630051896598</v>
      </c>
      <c r="C65">
        <f>GMs!$P$10*AE65 + 1</f>
        <v>15.190630051896598</v>
      </c>
      <c r="D65">
        <v>16.630639575553371</v>
      </c>
      <c r="E65">
        <v>12.702671916945768</v>
      </c>
      <c r="F65">
        <v>15.261142915647456</v>
      </c>
      <c r="G65">
        <v>15.504162714359932</v>
      </c>
      <c r="H65">
        <v>15.504162714359932</v>
      </c>
      <c r="I65" t="str">
        <v>Kyle Anderson</v>
      </c>
      <c r="J65">
        <v>0.25028455284552847</v>
      </c>
      <c r="K65">
        <v>-3.0284552845528452E-2</v>
      </c>
      <c r="L65">
        <v>-0.40191056910569112</v>
      </c>
      <c r="M65">
        <v>-0.30353658536585365</v>
      </c>
      <c r="N65">
        <v>0.14565040650406505</v>
      </c>
      <c r="O65">
        <v>0.31524390243902434</v>
      </c>
      <c r="P65">
        <v>0.64865853658536587</v>
      </c>
      <c r="Q65">
        <v>0.44491869918699195</v>
      </c>
      <c r="R65">
        <v>0.55333333333333345</v>
      </c>
      <c r="S65">
        <v>1.6526422764227642</v>
      </c>
      <c r="T65">
        <v>1.0690243902439025</v>
      </c>
      <c r="U65">
        <v>1.3071138211382116</v>
      </c>
      <c r="V65">
        <v>1.622357723577236</v>
      </c>
      <c r="W65">
        <v>1.622357723577236</v>
      </c>
      <c r="X65" t="str">
        <v>_______</v>
      </c>
      <c r="Y65">
        <v>11.744355773647751</v>
      </c>
      <c r="Z65" t="str">
        <v xml:space="preserve"> SF, PF</v>
      </c>
      <c r="AA65">
        <v>3.7332926829268285</v>
      </c>
      <c r="AB65">
        <v>3.4946341463414639</v>
      </c>
      <c r="AC65">
        <v>3.1415040650406505</v>
      </c>
      <c r="AD65">
        <v>3.51479674796748</v>
      </c>
      <c r="AE65">
        <v>3.51479674796748</v>
      </c>
      <c r="AK65">
        <f>GMs!A65</f>
        <v>0</v>
      </c>
      <c r="AL65">
        <f>GMs!B65</f>
        <v>0</v>
      </c>
      <c r="AM65">
        <f>GMs!C65</f>
        <v>0</v>
      </c>
      <c r="AN65">
        <f>GMs!D65</f>
        <v>0</v>
      </c>
      <c r="AO65">
        <f>GMs!E65</f>
        <v>0</v>
      </c>
      <c r="AP65">
        <f>GMs!F65</f>
        <v>0</v>
      </c>
      <c r="AQ65">
        <f>GMs!G65</f>
        <v>0</v>
      </c>
      <c r="AR65">
        <f>GMs!H65</f>
        <v>0</v>
      </c>
      <c r="AS65">
        <f>GMs!I65</f>
        <v>0</v>
      </c>
      <c r="AT65">
        <f>GMs!J65</f>
        <v>0</v>
      </c>
      <c r="AU65">
        <f>GMs!K65</f>
        <v>0</v>
      </c>
      <c r="AV65">
        <f>GMs!L65</f>
        <v>0</v>
      </c>
      <c r="AW65">
        <f>GMs!M65</f>
        <v>0</v>
      </c>
    </row>
    <row r="66" spans="1:49" x14ac:dyDescent="0.3">
      <c r="A66">
        <f t="shared" si="0"/>
        <v>12.786496358595189</v>
      </c>
      <c r="B66">
        <f>GMs!$P$9*AD66 + 1</f>
        <v>15.033729580837973</v>
      </c>
      <c r="C66">
        <f>GMs!$P$10*AE66 + 1</f>
        <v>15.033729580837973</v>
      </c>
      <c r="D66">
        <v>13.945966303144278</v>
      </c>
      <c r="E66">
        <v>11.49888995433699</v>
      </c>
      <c r="F66">
        <v>21.700349459281757</v>
      </c>
      <c r="G66">
        <v>15.343795630314226</v>
      </c>
      <c r="H66">
        <v>15.343795630314226</v>
      </c>
      <c r="I66" t="str">
        <v>Brook Lopez</v>
      </c>
      <c r="J66">
        <v>0.83321138211382118</v>
      </c>
      <c r="K66">
        <v>0.57207317073170738</v>
      </c>
      <c r="L66">
        <v>-0.36304878048780487</v>
      </c>
      <c r="M66">
        <v>-0.27439024390243905</v>
      </c>
      <c r="N66">
        <v>-7.7804878048780488E-2</v>
      </c>
      <c r="O66">
        <v>-1.1420731707317073</v>
      </c>
      <c r="P66">
        <v>-0.87666666666666671</v>
      </c>
      <c r="Q66">
        <v>2.0382520325203255</v>
      </c>
      <c r="R66">
        <v>0.87394308943089438</v>
      </c>
      <c r="S66">
        <v>1.0114227642276423</v>
      </c>
      <c r="T66">
        <v>0.70955284552845566</v>
      </c>
      <c r="U66">
        <v>2.7255691056910574</v>
      </c>
      <c r="V66">
        <v>1.58349593495935</v>
      </c>
      <c r="W66">
        <v>1.58349593495935</v>
      </c>
      <c r="X66" t="str">
        <v>_______</v>
      </c>
      <c r="Y66">
        <v>11.48698658999435</v>
      </c>
      <c r="Z66" t="str">
        <v xml:space="preserve"> C</v>
      </c>
      <c r="AA66">
        <v>3.0920731707317071</v>
      </c>
      <c r="AB66">
        <v>3.1351626016260168</v>
      </c>
      <c r="AC66">
        <v>4.5599593495934965</v>
      </c>
      <c r="AD66">
        <v>3.4759349593495941</v>
      </c>
      <c r="AE66">
        <v>3.4759349593495941</v>
      </c>
      <c r="AK66">
        <f>GMs!A66</f>
        <v>0</v>
      </c>
      <c r="AL66">
        <f>GMs!B66</f>
        <v>0</v>
      </c>
      <c r="AM66">
        <f>GMs!C66</f>
        <v>0</v>
      </c>
      <c r="AN66">
        <f>GMs!D66</f>
        <v>0</v>
      </c>
      <c r="AO66">
        <f>GMs!E66</f>
        <v>0</v>
      </c>
      <c r="AP66">
        <f>GMs!F66</f>
        <v>0</v>
      </c>
      <c r="AQ66">
        <f>GMs!G66</f>
        <v>0</v>
      </c>
      <c r="AR66">
        <f>GMs!H66</f>
        <v>0</v>
      </c>
      <c r="AS66">
        <f>GMs!I66</f>
        <v>0</v>
      </c>
      <c r="AT66">
        <f>GMs!J66</f>
        <v>0</v>
      </c>
      <c r="AU66">
        <f>GMs!K66</f>
        <v>0</v>
      </c>
      <c r="AV66">
        <f>GMs!L66</f>
        <v>0</v>
      </c>
      <c r="AW66">
        <f>GMs!M66</f>
        <v>0</v>
      </c>
    </row>
    <row r="67" spans="1:49" x14ac:dyDescent="0.3">
      <c r="A67">
        <f t="shared" si="0"/>
        <v>12.662642421649148</v>
      </c>
      <c r="B67">
        <f>GMs!$P$9*AD67 + 1</f>
        <v>14.888317637994934</v>
      </c>
      <c r="C67">
        <f>GMs!$P$10*AE67 + 1</f>
        <v>14.888317637994934</v>
      </c>
      <c r="D67">
        <v>11.859191928032834</v>
      </c>
      <c r="E67">
        <v>17.458175601416542</v>
      </c>
      <c r="F67">
        <v>8.3552442946115661</v>
      </c>
      <c r="G67">
        <v>15.195170905978976</v>
      </c>
      <c r="H67">
        <v>15.195170905978976</v>
      </c>
      <c r="I67" t="str">
        <v>Kyle Lowry</v>
      </c>
      <c r="J67">
        <v>-0.5362601626016259</v>
      </c>
      <c r="K67">
        <v>1.0344715447154471</v>
      </c>
      <c r="L67">
        <v>0.9209756097560976</v>
      </c>
      <c r="M67">
        <v>0.2426016260162602</v>
      </c>
      <c r="N67">
        <v>-0.20504065040650404</v>
      </c>
      <c r="O67">
        <v>1.7616260162601627</v>
      </c>
      <c r="P67">
        <v>-6.3252032520325185E-2</v>
      </c>
      <c r="Q67">
        <v>-0.66601626016260163</v>
      </c>
      <c r="R67">
        <v>-0.9416260162601624</v>
      </c>
      <c r="S67">
        <v>0.51300813008130142</v>
      </c>
      <c r="T67">
        <v>2.4891056910569107</v>
      </c>
      <c r="U67">
        <v>-0.21414634146341416</v>
      </c>
      <c r="V67">
        <v>1.5474796747967483</v>
      </c>
      <c r="W67">
        <v>1.5474796747967483</v>
      </c>
      <c r="X67" t="str">
        <v>_______</v>
      </c>
      <c r="Y67">
        <v>11.248462430248624</v>
      </c>
      <c r="Z67" t="str">
        <v xml:space="preserve"> PG</v>
      </c>
      <c r="AA67">
        <v>2.5936585365853659</v>
      </c>
      <c r="AB67">
        <v>4.9147154471544718</v>
      </c>
      <c r="AC67">
        <v>1.6202439024390247</v>
      </c>
      <c r="AD67">
        <v>3.4399186991869923</v>
      </c>
      <c r="AE67">
        <v>3.4399186991869923</v>
      </c>
      <c r="AK67">
        <f>GMs!A67</f>
        <v>0</v>
      </c>
      <c r="AL67">
        <f>GMs!B67</f>
        <v>0</v>
      </c>
      <c r="AM67">
        <f>GMs!C67</f>
        <v>0</v>
      </c>
      <c r="AN67">
        <f>GMs!D67</f>
        <v>0</v>
      </c>
      <c r="AO67">
        <f>GMs!E67</f>
        <v>0</v>
      </c>
      <c r="AP67">
        <f>GMs!F67</f>
        <v>0</v>
      </c>
      <c r="AQ67">
        <f>GMs!G67</f>
        <v>0</v>
      </c>
      <c r="AR67">
        <f>GMs!H67</f>
        <v>0</v>
      </c>
      <c r="AS67">
        <f>GMs!I67</f>
        <v>0</v>
      </c>
      <c r="AT67">
        <f>GMs!J67</f>
        <v>0</v>
      </c>
      <c r="AU67">
        <f>GMs!K67</f>
        <v>0</v>
      </c>
      <c r="AV67">
        <f>GMs!L67</f>
        <v>0</v>
      </c>
      <c r="AW67">
        <f>GMs!M67</f>
        <v>0</v>
      </c>
    </row>
    <row r="68" spans="1:49" x14ac:dyDescent="0.3">
      <c r="A68">
        <f t="shared" ref="A68:A131" si="1">G68/1.2</f>
        <v>12.620146262697006</v>
      </c>
      <c r="B68">
        <f>GMs!$P$9*AD68 + 1</f>
        <v>14.838424601172942</v>
      </c>
      <c r="C68">
        <f>GMs!$P$10*AE68 + 1</f>
        <v>14.838424601172942</v>
      </c>
      <c r="D68">
        <v>13.976431404942248</v>
      </c>
      <c r="E68">
        <v>15.887800307890034</v>
      </c>
      <c r="F68">
        <v>11.656228035441803</v>
      </c>
      <c r="G68">
        <v>15.144175515236407</v>
      </c>
      <c r="H68">
        <v>15.144175515236407</v>
      </c>
      <c r="I68" t="str">
        <v>Caris LeVert</v>
      </c>
      <c r="J68">
        <v>-0.74910569105691072</v>
      </c>
      <c r="K68">
        <v>0.51642276422764233</v>
      </c>
      <c r="L68">
        <v>-7.8861788617886189E-2</v>
      </c>
      <c r="M68">
        <v>0.71463414634146338</v>
      </c>
      <c r="N68">
        <v>-0.38422764227642281</v>
      </c>
      <c r="O68">
        <v>1.0221138211382113</v>
      </c>
      <c r="P68">
        <v>1.0154471544715449</v>
      </c>
      <c r="Q68">
        <v>-3.6260162601626025E-2</v>
      </c>
      <c r="R68">
        <v>-0.48504065040650401</v>
      </c>
      <c r="S68">
        <v>1.01869918699187</v>
      </c>
      <c r="T68">
        <v>2.0201626016260161</v>
      </c>
      <c r="U68">
        <v>0.51300813008130086</v>
      </c>
      <c r="V68">
        <v>1.5351219512195122</v>
      </c>
      <c r="W68">
        <v>1.5351219512195122</v>
      </c>
      <c r="X68" t="str">
        <v>_______</v>
      </c>
      <c r="Y68">
        <v>11.16662118356386</v>
      </c>
      <c r="Z68" t="str">
        <v xml:space="preserve"> SG, SF</v>
      </c>
      <c r="AA68">
        <v>3.0993495934959343</v>
      </c>
      <c r="AB68">
        <v>4.4457723577235768</v>
      </c>
      <c r="AC68">
        <v>2.3473983739837396</v>
      </c>
      <c r="AD68">
        <v>3.4275609756097563</v>
      </c>
      <c r="AE68">
        <v>3.4275609756097563</v>
      </c>
    </row>
    <row r="69" spans="1:49" x14ac:dyDescent="0.3">
      <c r="A69">
        <f t="shared" si="1"/>
        <v>12.477001306226638</v>
      </c>
      <c r="B69">
        <f>GMs!$P$9*AD69 + 1</f>
        <v>14.670363845562029</v>
      </c>
      <c r="C69">
        <f>GMs!$P$10*AE69 + 1</f>
        <v>14.670363845562029</v>
      </c>
      <c r="D69">
        <v>15.311449608871309</v>
      </c>
      <c r="E69">
        <v>17.150253538833589</v>
      </c>
      <c r="F69">
        <v>14.508788783750939</v>
      </c>
      <c r="G69">
        <v>14.972401567471966</v>
      </c>
      <c r="H69">
        <v>14.972401567471966</v>
      </c>
      <c r="I69" t="str">
        <v>Anthony Edwards</v>
      </c>
      <c r="J69">
        <v>-0.97439024390243911</v>
      </c>
      <c r="K69">
        <v>0.1559349593495935</v>
      </c>
      <c r="L69">
        <v>0.90772357723577246</v>
      </c>
      <c r="M69">
        <v>1.1984146341463415</v>
      </c>
      <c r="N69">
        <v>-5.3943089430894306E-2</v>
      </c>
      <c r="O69">
        <v>0.35211382113821144</v>
      </c>
      <c r="P69">
        <v>0.86130081300813011</v>
      </c>
      <c r="Q69">
        <v>-4.9999999999999996E-2</v>
      </c>
      <c r="R69">
        <v>-0.90365853658536588</v>
      </c>
      <c r="S69">
        <v>1.3375609756097564</v>
      </c>
      <c r="T69">
        <v>2.3971544715447157</v>
      </c>
      <c r="U69">
        <v>1.141382113821138</v>
      </c>
      <c r="V69">
        <v>1.4934959349593497</v>
      </c>
      <c r="W69">
        <v>1.4934959349593497</v>
      </c>
      <c r="X69" t="str">
        <v>_______</v>
      </c>
      <c r="Y69">
        <v>10.890945405257288</v>
      </c>
      <c r="Z69" t="str">
        <v xml:space="preserve"> SG, SF</v>
      </c>
      <c r="AA69">
        <v>3.4182113821138209</v>
      </c>
      <c r="AB69">
        <v>4.8227642276422769</v>
      </c>
      <c r="AC69">
        <v>2.9757723577235771</v>
      </c>
      <c r="AD69">
        <v>3.3859349593495938</v>
      </c>
      <c r="AE69">
        <v>3.3859349593495938</v>
      </c>
    </row>
    <row r="70" spans="1:49" x14ac:dyDescent="0.3">
      <c r="A70">
        <f t="shared" si="1"/>
        <v>12.465818106502391</v>
      </c>
      <c r="B70">
        <f>GMs!$P$9*AD70 + 1</f>
        <v>14.657234099029925</v>
      </c>
      <c r="C70">
        <f>GMs!$P$10*AE70 + 1</f>
        <v>14.657234099029925</v>
      </c>
      <c r="D70">
        <v>5.6204837073261125</v>
      </c>
      <c r="E70">
        <v>14.526517979937104</v>
      </c>
      <c r="F70">
        <v>13.581309787697004</v>
      </c>
      <c r="G70">
        <v>14.95898172780287</v>
      </c>
      <c r="H70">
        <v>14.95898172780287</v>
      </c>
      <c r="I70" t="str">
        <v>DeMar DeRozan</v>
      </c>
      <c r="J70">
        <v>1.0892682926829269</v>
      </c>
      <c r="K70">
        <v>2.4673170731707317</v>
      </c>
      <c r="L70">
        <v>-1.54</v>
      </c>
      <c r="M70">
        <v>0.89317073170731709</v>
      </c>
      <c r="N70">
        <v>-0.57804878048780484</v>
      </c>
      <c r="O70">
        <v>0.55317073170731712</v>
      </c>
      <c r="P70">
        <v>-0.39170731707317075</v>
      </c>
      <c r="Q70">
        <v>-0.87951219512195111</v>
      </c>
      <c r="R70">
        <v>-0.12341463414634146</v>
      </c>
      <c r="S70">
        <v>-0.9770731707317073</v>
      </c>
      <c r="T70">
        <v>1.613658536585366</v>
      </c>
      <c r="U70">
        <v>0.93707317073170726</v>
      </c>
      <c r="V70">
        <v>1.4902439024390244</v>
      </c>
      <c r="W70">
        <v>1.4902439024390244</v>
      </c>
      <c r="X70" t="str">
        <v>_______</v>
      </c>
      <c r="Y70">
        <v>10.869408235077085</v>
      </c>
      <c r="Z70" t="str">
        <v xml:space="preserve"> SG, SF</v>
      </c>
      <c r="AA70">
        <v>1.1035772357723572</v>
      </c>
      <c r="AB70">
        <v>4.0392682926829266</v>
      </c>
      <c r="AC70">
        <v>2.7714634146341464</v>
      </c>
      <c r="AD70">
        <v>3.3826829268292684</v>
      </c>
      <c r="AE70">
        <v>3.3826829268292684</v>
      </c>
    </row>
    <row r="71" spans="1:49" x14ac:dyDescent="0.3">
      <c r="A71">
        <f t="shared" si="1"/>
        <v>12.33693172968044</v>
      </c>
      <c r="B71">
        <f>GMs!$P$9*AD71 + 1</f>
        <v>14.505913770247442</v>
      </c>
      <c r="C71">
        <f>GMs!$P$10*AE71 + 1</f>
        <v>14.505913770247442</v>
      </c>
      <c r="D71">
        <v>23.090432529419683</v>
      </c>
      <c r="E71">
        <v>14.195998630710134</v>
      </c>
      <c r="F71">
        <v>18.505474039727083</v>
      </c>
      <c r="G71">
        <v>14.804318075616528</v>
      </c>
      <c r="H71">
        <v>14.804318075616528</v>
      </c>
      <c r="I71" t="str">
        <v>Jarrett Allen</v>
      </c>
      <c r="J71">
        <v>2.4561788617886178</v>
      </c>
      <c r="K71">
        <v>-1.7427642276422766</v>
      </c>
      <c r="L71">
        <v>-1.7114634146341463</v>
      </c>
      <c r="M71">
        <v>-7.7886178861788585E-2</v>
      </c>
      <c r="N71">
        <v>2.2176422764227643</v>
      </c>
      <c r="O71">
        <v>-0.56902439024390239</v>
      </c>
      <c r="P71">
        <v>-1.0771544715447154</v>
      </c>
      <c r="Q71">
        <v>2.0194308943089432</v>
      </c>
      <c r="R71">
        <v>-6.219512195121954E-2</v>
      </c>
      <c r="S71">
        <v>3.1955284552845526</v>
      </c>
      <c r="T71">
        <v>1.5149593495934961</v>
      </c>
      <c r="U71">
        <v>2.0217886178861786</v>
      </c>
      <c r="V71">
        <v>1.4527642276422765</v>
      </c>
      <c r="W71">
        <v>1.4527642276422765</v>
      </c>
      <c r="X71" t="str">
        <v>_______</v>
      </c>
      <c r="Y71">
        <v>10.62119234875027</v>
      </c>
      <c r="Z71" t="str">
        <v xml:space="preserve"> C</v>
      </c>
      <c r="AA71">
        <v>5.2761788617886172</v>
      </c>
      <c r="AB71">
        <v>3.9405691056910572</v>
      </c>
      <c r="AC71">
        <v>3.8561788617886172</v>
      </c>
      <c r="AD71">
        <v>3.3452032520325208</v>
      </c>
      <c r="AE71">
        <v>3.3452032520325208</v>
      </c>
    </row>
    <row r="72" spans="1:49" x14ac:dyDescent="0.3">
      <c r="A72">
        <f t="shared" si="1"/>
        <v>11.995844138090893</v>
      </c>
      <c r="B72">
        <f>GMs!$P$9*AD72 + 1</f>
        <v>14.10545650101831</v>
      </c>
      <c r="C72">
        <f>GMs!$P$10*AE72 + 1</f>
        <v>14.10545650101831</v>
      </c>
      <c r="D72">
        <v>10.87767102261992</v>
      </c>
      <c r="E72">
        <v>14.973835352902439</v>
      </c>
      <c r="F72">
        <v>13.172377544311505</v>
      </c>
      <c r="G72">
        <v>14.395012965709071</v>
      </c>
      <c r="H72">
        <v>14.395012965709071</v>
      </c>
      <c r="I72" t="str">
        <v>Pascal Siakam</v>
      </c>
      <c r="J72">
        <v>-0.25670731707317074</v>
      </c>
      <c r="K72">
        <v>1.075</v>
      </c>
      <c r="L72">
        <v>-0.7117073170731707</v>
      </c>
      <c r="M72">
        <v>0.66073170731707309</v>
      </c>
      <c r="N72">
        <v>0.40532520325203253</v>
      </c>
      <c r="O72">
        <v>0.50658536585365854</v>
      </c>
      <c r="P72">
        <v>2.605691056910564E-2</v>
      </c>
      <c r="Q72">
        <v>4.1951219512195076E-2</v>
      </c>
      <c r="R72">
        <v>-0.39365853658536576</v>
      </c>
      <c r="S72">
        <v>0.2785772357723576</v>
      </c>
      <c r="T72">
        <v>1.7472357723577234</v>
      </c>
      <c r="U72">
        <v>0.84699186991869913</v>
      </c>
      <c r="V72">
        <v>1.3535772357723577</v>
      </c>
      <c r="W72">
        <v>1.3535772357723577</v>
      </c>
      <c r="X72" t="str">
        <v>_______</v>
      </c>
      <c r="Y72">
        <v>9.96430865825414</v>
      </c>
      <c r="Z72" t="str">
        <v xml:space="preserve"> PF</v>
      </c>
      <c r="AA72">
        <v>2.359227642276422</v>
      </c>
      <c r="AB72">
        <v>4.1728455284552846</v>
      </c>
      <c r="AC72">
        <v>2.681382113821138</v>
      </c>
      <c r="AD72">
        <v>3.2460162601626017</v>
      </c>
      <c r="AE72">
        <v>3.2460162601626017</v>
      </c>
    </row>
    <row r="73" spans="1:49" x14ac:dyDescent="0.3">
      <c r="A73">
        <f t="shared" si="1"/>
        <v>11.264742456118221</v>
      </c>
      <c r="B73">
        <f>GMs!$P$9*AD73 + 1</f>
        <v>13.247099321482096</v>
      </c>
      <c r="C73">
        <f>GMs!$P$10*AE73 + 1</f>
        <v>13.247099321482096</v>
      </c>
      <c r="D73">
        <v>15.548362579277891</v>
      </c>
      <c r="E73">
        <v>9.4200757113200666</v>
      </c>
      <c r="F73">
        <v>19.305623050250336</v>
      </c>
      <c r="G73">
        <v>13.517690947341864</v>
      </c>
      <c r="H73">
        <v>13.517690947341864</v>
      </c>
      <c r="I73" t="str">
        <v>Derrick Favors</v>
      </c>
      <c r="J73">
        <v>1.937560975609756</v>
      </c>
      <c r="K73">
        <v>-0.25317073170731713</v>
      </c>
      <c r="L73">
        <v>-1.8995121951219514</v>
      </c>
      <c r="M73">
        <v>-0.84341463414634144</v>
      </c>
      <c r="N73">
        <v>1.4609756097560975</v>
      </c>
      <c r="O73">
        <v>-1.0570731707317074</v>
      </c>
      <c r="P73">
        <v>-0.41121951219512193</v>
      </c>
      <c r="Q73">
        <v>1.1546341463414636</v>
      </c>
      <c r="R73">
        <v>1.0521951219512196</v>
      </c>
      <c r="S73">
        <v>1.3941463414634145</v>
      </c>
      <c r="T73">
        <v>8.8780487804878128E-2</v>
      </c>
      <c r="U73">
        <v>2.1980487804878051</v>
      </c>
      <c r="V73">
        <v>1.1409756097560977</v>
      </c>
      <c r="W73">
        <v>1.1409756097560977</v>
      </c>
      <c r="X73" t="str">
        <v>_______</v>
      </c>
      <c r="Y73">
        <v>8.5563161577235043</v>
      </c>
      <c r="Z73" t="str">
        <v>C, PF</v>
      </c>
      <c r="AA73">
        <v>3.4747967479674791</v>
      </c>
      <c r="AB73">
        <v>2.5143902439024393</v>
      </c>
      <c r="AC73">
        <v>4.0324390243902437</v>
      </c>
      <c r="AD73">
        <v>3.0334146341463417</v>
      </c>
      <c r="AE73">
        <v>3.0334146341463417</v>
      </c>
    </row>
    <row r="74" spans="1:49" x14ac:dyDescent="0.3">
      <c r="A74">
        <f t="shared" si="1"/>
        <v>11.205751077572815</v>
      </c>
      <c r="B74">
        <f>GMs!$P$9*AD74 + 1</f>
        <v>13.177839908525254</v>
      </c>
      <c r="C74">
        <f>GMs!$P$10*AE74 + 1</f>
        <v>13.177839908525254</v>
      </c>
      <c r="D74">
        <v>15.556191599851671</v>
      </c>
      <c r="E74">
        <v>14.260795669520691</v>
      </c>
      <c r="F74">
        <v>15.387181147701741</v>
      </c>
      <c r="G74">
        <v>13.446901293087377</v>
      </c>
      <c r="H74">
        <v>13.446901293087377</v>
      </c>
      <c r="I74" t="str">
        <v>PJ Washington</v>
      </c>
      <c r="J74">
        <v>-0.28178861788617882</v>
      </c>
      <c r="K74">
        <v>-0.27219512195121953</v>
      </c>
      <c r="L74">
        <v>3.9674796747967506E-2</v>
      </c>
      <c r="M74">
        <v>-0.15528455284552842</v>
      </c>
      <c r="N74">
        <v>0.57292682926829275</v>
      </c>
      <c r="O74">
        <v>-0.21105691056910569</v>
      </c>
      <c r="P74">
        <v>0.46113821138211386</v>
      </c>
      <c r="Q74">
        <v>1.3808943089430894</v>
      </c>
      <c r="R74">
        <v>-0.41048780487804892</v>
      </c>
      <c r="S74">
        <v>1.3960162601626016</v>
      </c>
      <c r="T74">
        <v>1.534308943089431</v>
      </c>
      <c r="U74">
        <v>1.3348780487804879</v>
      </c>
      <c r="V74">
        <v>1.1238211382113821</v>
      </c>
      <c r="W74">
        <v>1.1238211382113821</v>
      </c>
      <c r="X74" t="str">
        <v>_______</v>
      </c>
      <c r="Y74">
        <v>8.4427075850229425</v>
      </c>
      <c r="Z74" t="str">
        <v xml:space="preserve"> PF</v>
      </c>
      <c r="AA74">
        <v>3.4766666666666661</v>
      </c>
      <c r="AB74">
        <v>3.9599186991869919</v>
      </c>
      <c r="AC74">
        <v>3.1692682926829265</v>
      </c>
      <c r="AD74">
        <v>3.0162601626016263</v>
      </c>
      <c r="AE74">
        <v>3.0162601626016263</v>
      </c>
    </row>
    <row r="75" spans="1:49" x14ac:dyDescent="0.3">
      <c r="A75">
        <f t="shared" si="1"/>
        <v>11.198901367741712</v>
      </c>
      <c r="B75">
        <f>GMs!$P$9*AD75 + 1</f>
        <v>13.169797938774339</v>
      </c>
      <c r="C75">
        <f>GMs!$P$10*AE75 + 1</f>
        <v>13.169797938774339</v>
      </c>
      <c r="D75">
        <v>8.4818205309435655</v>
      </c>
      <c r="E75">
        <v>13.467984841720904</v>
      </c>
      <c r="F75">
        <v>10.837625403827147</v>
      </c>
      <c r="G75">
        <v>13.438681641290053</v>
      </c>
      <c r="H75">
        <v>13.438681641290053</v>
      </c>
      <c r="I75" t="str">
        <v>Kemba Walker</v>
      </c>
      <c r="J75">
        <v>-1.1767073170731706</v>
      </c>
      <c r="K75">
        <v>1.4154878048780486</v>
      </c>
      <c r="L75">
        <v>0.99548780487804867</v>
      </c>
      <c r="M75">
        <v>0.49634146341463414</v>
      </c>
      <c r="N75">
        <v>-0.67256097560975603</v>
      </c>
      <c r="O75">
        <v>0.78914634146341456</v>
      </c>
      <c r="P75">
        <v>0.15439024390243899</v>
      </c>
      <c r="Q75">
        <v>-0.7040243902439024</v>
      </c>
      <c r="R75">
        <v>-0.17573170731707313</v>
      </c>
      <c r="S75">
        <v>-0.29365853658536578</v>
      </c>
      <c r="T75">
        <v>1.2975609756097559</v>
      </c>
      <c r="U75">
        <v>0.33268292682926848</v>
      </c>
      <c r="V75">
        <v>1.1218292682926827</v>
      </c>
      <c r="W75">
        <v>1.1218292682926827</v>
      </c>
      <c r="X75" t="str">
        <v>_______</v>
      </c>
      <c r="Y75">
        <v>8.4295160682875689</v>
      </c>
      <c r="Z75" t="str">
        <v xml:space="preserve"> PG</v>
      </c>
      <c r="AA75">
        <v>1.7869918699186988</v>
      </c>
      <c r="AB75">
        <v>3.723170731707317</v>
      </c>
      <c r="AC75">
        <v>2.1670731707317072</v>
      </c>
      <c r="AD75">
        <v>3.0142682926829267</v>
      </c>
      <c r="AE75">
        <v>3.0142682926829267</v>
      </c>
    </row>
    <row r="76" spans="1:49" x14ac:dyDescent="0.3">
      <c r="A76">
        <f t="shared" si="1"/>
        <v>11.01577647225716</v>
      </c>
      <c r="B76">
        <f>GMs!$P$9*AD76 + 1</f>
        <v>12.954798339311159</v>
      </c>
      <c r="C76">
        <f>GMs!$P$10*AE76 + 1</f>
        <v>12.954798339311159</v>
      </c>
      <c r="D76">
        <v>8.1291742129245694</v>
      </c>
      <c r="E76">
        <v>12.767741212221917</v>
      </c>
      <c r="F76">
        <v>16.628371702309533</v>
      </c>
      <c r="G76">
        <v>13.218931766708591</v>
      </c>
      <c r="H76">
        <v>13.218931766708591</v>
      </c>
      <c r="I76" t="str">
        <v>Norman Powell</v>
      </c>
      <c r="J76">
        <v>0.12398373983739837</v>
      </c>
      <c r="K76">
        <v>1.4464634146341462</v>
      </c>
      <c r="L76">
        <v>0.71536585365853655</v>
      </c>
      <c r="M76">
        <v>0.58056910569105691</v>
      </c>
      <c r="N76">
        <v>-0.88418699186991878</v>
      </c>
      <c r="O76">
        <v>-0.53971544715447151</v>
      </c>
      <c r="P76">
        <v>0.26975609756097557</v>
      </c>
      <c r="Q76">
        <v>-0.62378048780487805</v>
      </c>
      <c r="R76">
        <v>-1.9878048780487795E-2</v>
      </c>
      <c r="S76">
        <v>-0.37788617886178871</v>
      </c>
      <c r="T76">
        <v>1.0884552845528455</v>
      </c>
      <c r="U76">
        <v>1.6082926829268289</v>
      </c>
      <c r="V76">
        <v>1.0685772357723577</v>
      </c>
      <c r="W76">
        <v>1.0685772357723577</v>
      </c>
      <c r="X76" t="str">
        <v>_______</v>
      </c>
      <c r="Y76">
        <v>8.0768449065867784</v>
      </c>
      <c r="Z76" t="str">
        <v xml:space="preserve"> SG, SF</v>
      </c>
      <c r="AA76">
        <v>1.7027642276422759</v>
      </c>
      <c r="AB76">
        <v>3.5140650406504066</v>
      </c>
      <c r="AC76">
        <v>3.442682926829268</v>
      </c>
      <c r="AD76">
        <v>2.9610162601626016</v>
      </c>
      <c r="AE76">
        <v>2.9610162601626016</v>
      </c>
    </row>
    <row r="77" spans="1:49" x14ac:dyDescent="0.3">
      <c r="A77">
        <f t="shared" si="1"/>
        <v>10.855437346210762</v>
      </c>
      <c r="B77">
        <f>GMs!$P$9*AD77 + 1</f>
        <v>12.766550598407136</v>
      </c>
      <c r="C77">
        <f>GMs!$P$10*AE77 + 1</f>
        <v>12.766550598407136</v>
      </c>
      <c r="D77">
        <v>13.463119969061314</v>
      </c>
      <c r="E77">
        <v>13.089003841618808</v>
      </c>
      <c r="F77">
        <v>12.429803831593432</v>
      </c>
      <c r="G77">
        <v>13.026524815452914</v>
      </c>
      <c r="H77">
        <v>13.026524815452914</v>
      </c>
      <c r="I77" t="str">
        <v>Buddy Hield</v>
      </c>
      <c r="J77">
        <v>-1.1643902439024389</v>
      </c>
      <c r="K77">
        <v>0.12585365853658537</v>
      </c>
      <c r="L77">
        <v>2.2746341463414632</v>
      </c>
      <c r="M77">
        <v>0.34682926829268296</v>
      </c>
      <c r="N77">
        <v>-0.22682926829268291</v>
      </c>
      <c r="O77">
        <v>0.33853658536585363</v>
      </c>
      <c r="P77">
        <v>-0.11853658536585365</v>
      </c>
      <c r="Q77">
        <v>-0.39170731707317075</v>
      </c>
      <c r="R77">
        <v>-0.16243902439024391</v>
      </c>
      <c r="S77">
        <v>0.89609756097560944</v>
      </c>
      <c r="T77">
        <v>1.1843902439024387</v>
      </c>
      <c r="U77">
        <v>0.68341463414634129</v>
      </c>
      <c r="V77">
        <v>1.0219512195121949</v>
      </c>
      <c r="W77">
        <v>1.0219512195121949</v>
      </c>
      <c r="X77" t="str">
        <v>_______</v>
      </c>
      <c r="Y77">
        <v>7.7680557291281476</v>
      </c>
      <c r="Z77" t="str">
        <v xml:space="preserve"> SG, SF</v>
      </c>
      <c r="AA77">
        <v>2.9767479674796737</v>
      </c>
      <c r="AB77">
        <v>3.61</v>
      </c>
      <c r="AC77">
        <v>2.5178048780487803</v>
      </c>
      <c r="AD77">
        <v>2.9143902439024387</v>
      </c>
      <c r="AE77">
        <v>2.9143902439024387</v>
      </c>
    </row>
    <row r="78" spans="1:49" x14ac:dyDescent="0.3">
      <c r="A78">
        <f t="shared" si="1"/>
        <v>10.855437346210762</v>
      </c>
      <c r="B78">
        <f>GMs!$P$9*AD78 + 1</f>
        <v>12.766550598407136</v>
      </c>
      <c r="C78">
        <f>GMs!$P$10*AE78 + 1</f>
        <v>12.766550598407136</v>
      </c>
      <c r="D78">
        <v>10.522131370910614</v>
      </c>
      <c r="E78">
        <v>10.573354099561788</v>
      </c>
      <c r="F78">
        <v>16.592940749814034</v>
      </c>
      <c r="G78">
        <v>13.026524815452914</v>
      </c>
      <c r="H78">
        <v>13.026524815452914</v>
      </c>
      <c r="I78" t="str">
        <v>Saddiq Bey</v>
      </c>
      <c r="J78">
        <v>-0.9692682926829268</v>
      </c>
      <c r="K78">
        <v>0.82829268292682923</v>
      </c>
      <c r="L78">
        <v>1.4746341463414634</v>
      </c>
      <c r="M78">
        <v>0.2882926829268293</v>
      </c>
      <c r="N78">
        <v>0.21219512195121953</v>
      </c>
      <c r="O78">
        <v>-0.57853658536585362</v>
      </c>
      <c r="P78">
        <v>-0.11853658536585365</v>
      </c>
      <c r="Q78">
        <v>-0.7039024390243902</v>
      </c>
      <c r="R78">
        <v>0.58878048780487802</v>
      </c>
      <c r="S78">
        <v>0.19365853658536558</v>
      </c>
      <c r="T78">
        <v>0.43317073170731679</v>
      </c>
      <c r="U78">
        <v>1.6004878048780486</v>
      </c>
      <c r="V78">
        <v>1.0219512195121947</v>
      </c>
      <c r="W78">
        <v>1.0219512195121947</v>
      </c>
      <c r="X78" t="str">
        <v>_______</v>
      </c>
      <c r="Y78">
        <v>7.7680557291281458</v>
      </c>
      <c r="Z78" t="str">
        <v xml:space="preserve"> SF</v>
      </c>
      <c r="AA78">
        <v>2.2743089430894301</v>
      </c>
      <c r="AB78">
        <v>2.8587804878048777</v>
      </c>
      <c r="AC78">
        <v>3.4348780487804875</v>
      </c>
      <c r="AD78">
        <v>2.9143902439024387</v>
      </c>
      <c r="AE78">
        <v>2.9143902439024387</v>
      </c>
    </row>
    <row r="79" spans="1:49" x14ac:dyDescent="0.3">
      <c r="A79">
        <f t="shared" si="1"/>
        <v>10.814339087224155</v>
      </c>
      <c r="B79">
        <f>GMs!$P$9*AD79 + 1</f>
        <v>12.71829877990166</v>
      </c>
      <c r="C79">
        <f>GMs!$P$10*AE79 + 1</f>
        <v>12.71829877990166</v>
      </c>
      <c r="D79">
        <v>24.541864865358875</v>
      </c>
      <c r="E79">
        <v>13.327500505476163</v>
      </c>
      <c r="F79">
        <v>17.10668956099871</v>
      </c>
      <c r="G79">
        <v>12.977206904668986</v>
      </c>
      <c r="H79">
        <v>12.977206904668986</v>
      </c>
      <c r="I79" t="str">
        <v>Christian Wood</v>
      </c>
      <c r="J79">
        <v>1.4585365853658536</v>
      </c>
      <c r="K79">
        <v>-2.5321951219512195</v>
      </c>
      <c r="L79">
        <v>-1.4634146341463428E-3</v>
      </c>
      <c r="M79">
        <v>0.82341463414634153</v>
      </c>
      <c r="N79">
        <v>1.5597560975609757</v>
      </c>
      <c r="O79">
        <v>-0.70365853658536581</v>
      </c>
      <c r="P79">
        <v>-0.53195121951219515</v>
      </c>
      <c r="Q79">
        <v>1.1831707317073172</v>
      </c>
      <c r="R79">
        <v>-0.24560975609756097</v>
      </c>
      <c r="S79">
        <v>3.5421951219512198</v>
      </c>
      <c r="T79">
        <v>1.2556097560975612</v>
      </c>
      <c r="U79">
        <v>1.713658536585366</v>
      </c>
      <c r="V79">
        <v>1.0100000000000002</v>
      </c>
      <c r="W79">
        <v>1.0100000000000002</v>
      </c>
      <c r="X79" t="str">
        <v>_______</v>
      </c>
      <c r="Y79">
        <v>7.6889066287159116</v>
      </c>
      <c r="Z79" t="str">
        <v xml:space="preserve"> C, PF</v>
      </c>
      <c r="AA79">
        <v>5.6228455284552847</v>
      </c>
      <c r="AB79">
        <v>3.6812195121951223</v>
      </c>
      <c r="AC79">
        <v>3.5480487804878047</v>
      </c>
      <c r="AD79">
        <v>2.9024390243902443</v>
      </c>
      <c r="AE79">
        <v>2.9024390243902443</v>
      </c>
    </row>
    <row r="80" spans="1:49" x14ac:dyDescent="0.3">
      <c r="A80">
        <f t="shared" si="1"/>
        <v>10.490026295220979</v>
      </c>
      <c r="B80">
        <f>GMs!$P$9*AD80 + 1</f>
        <v>12.33753613047068</v>
      </c>
      <c r="C80">
        <f>GMs!$P$10*AE80 + 1</f>
        <v>12.33753613047068</v>
      </c>
      <c r="D80">
        <v>13.630252538701594</v>
      </c>
      <c r="E80">
        <v>9.4159918643362079</v>
      </c>
      <c r="F80">
        <v>15.664723608916445</v>
      </c>
      <c r="G80">
        <v>12.588031554265173</v>
      </c>
      <c r="H80">
        <v>12.588031554265173</v>
      </c>
      <c r="I80" t="str">
        <v>Joe Harris</v>
      </c>
      <c r="J80">
        <v>0.92894308943089432</v>
      </c>
      <c r="K80">
        <v>-2.032520325203252E-2</v>
      </c>
      <c r="L80">
        <v>1.5065853658536585</v>
      </c>
      <c r="M80">
        <v>9.9268292682926876E-2</v>
      </c>
      <c r="N80">
        <v>-0.58804878048780496</v>
      </c>
      <c r="O80">
        <v>-0.48032520325203254</v>
      </c>
      <c r="P80">
        <v>-0.55121951219512189</v>
      </c>
      <c r="Q80">
        <v>-0.80731707317073176</v>
      </c>
      <c r="R80">
        <v>0.828130081300813</v>
      </c>
      <c r="S80">
        <v>0.93601626016260164</v>
      </c>
      <c r="T80">
        <v>8.7560975609755842E-2</v>
      </c>
      <c r="U80">
        <v>1.3960162601626014</v>
      </c>
      <c r="V80">
        <v>0.91569105691056885</v>
      </c>
      <c r="W80">
        <v>0.91569105691056885</v>
      </c>
      <c r="X80" t="str">
        <v>_______</v>
      </c>
      <c r="Y80">
        <v>7.0643286934900811</v>
      </c>
      <c r="Z80" t="str">
        <v xml:space="preserve"> SG, SF</v>
      </c>
      <c r="AA80">
        <v>3.0166666666666662</v>
      </c>
      <c r="AB80">
        <v>2.5131707317073171</v>
      </c>
      <c r="AC80">
        <v>3.2304065040650403</v>
      </c>
      <c r="AD80">
        <v>2.808130081300813</v>
      </c>
      <c r="AE80">
        <v>2.808130081300813</v>
      </c>
    </row>
    <row r="81" spans="1:31" x14ac:dyDescent="0.3">
      <c r="A81">
        <f t="shared" si="1"/>
        <v>10.486391755310596</v>
      </c>
      <c r="B81">
        <f>GMs!$P$9*AD81 + 1</f>
        <v>12.333268962847745</v>
      </c>
      <c r="C81">
        <f>GMs!$P$10*AE81 + 1</f>
        <v>12.333268962847745</v>
      </c>
      <c r="D81">
        <v>14.280061246325399</v>
      </c>
      <c r="E81">
        <v>12.990991514006197</v>
      </c>
      <c r="F81">
        <v>5.9636550011656828</v>
      </c>
      <c r="G81">
        <v>12.583670106372715</v>
      </c>
      <c r="H81">
        <v>12.583670106372715</v>
      </c>
      <c r="I81" t="str">
        <v>T.J. McConnell</v>
      </c>
      <c r="J81">
        <v>1.381951219512195</v>
      </c>
      <c r="K81">
        <v>-0.17658536585365853</v>
      </c>
      <c r="L81">
        <v>-1.6278048780487806</v>
      </c>
      <c r="M81">
        <v>-0.93121951219512189</v>
      </c>
      <c r="N81">
        <v>-0.71463414634146338</v>
      </c>
      <c r="O81">
        <v>1.6556097560975609</v>
      </c>
      <c r="P81">
        <v>2.2326829268292681</v>
      </c>
      <c r="Q81">
        <v>-0.66487804878048773</v>
      </c>
      <c r="R81">
        <v>-0.2404878048780488</v>
      </c>
      <c r="S81">
        <v>1.0912195121951218</v>
      </c>
      <c r="T81">
        <v>1.1551219512195119</v>
      </c>
      <c r="U81">
        <v>-0.74097560975609778</v>
      </c>
      <c r="V81">
        <v>0.91463414634146312</v>
      </c>
      <c r="W81">
        <v>0.91463414634146312</v>
      </c>
      <c r="X81" t="str">
        <v>_______</v>
      </c>
      <c r="Y81">
        <v>7.0573291131815159</v>
      </c>
      <c r="Z81" t="str">
        <v xml:space="preserve"> PG</v>
      </c>
      <c r="AA81">
        <v>3.1718699186991861</v>
      </c>
      <c r="AB81">
        <v>3.580731707317073</v>
      </c>
      <c r="AC81">
        <v>1.0934146341463411</v>
      </c>
      <c r="AD81">
        <v>2.8070731707317069</v>
      </c>
      <c r="AE81">
        <v>2.8070731707317069</v>
      </c>
    </row>
    <row r="82" spans="1:31" x14ac:dyDescent="0.3">
      <c r="A82">
        <f t="shared" si="1"/>
        <v>10.331644229126329</v>
      </c>
      <c r="B82">
        <f>GMs!$P$9*AD82 + 1</f>
        <v>12.151586095209781</v>
      </c>
      <c r="C82">
        <f>GMs!$P$10*AE82 + 1</f>
        <v>12.151586095209781</v>
      </c>
      <c r="D82">
        <v>8.8004276290765588</v>
      </c>
      <c r="E82">
        <v>16.545163544058511</v>
      </c>
      <c r="F82">
        <v>10.217583735155998</v>
      </c>
      <c r="G82">
        <v>12.397973074951596</v>
      </c>
      <c r="H82">
        <v>12.397973074951596</v>
      </c>
      <c r="I82" t="str">
        <v>Collin Sexton</v>
      </c>
      <c r="J82">
        <v>0.37560975609756098</v>
      </c>
      <c r="K82">
        <v>1.0871951219512195</v>
      </c>
      <c r="L82">
        <v>-0.16804878048780489</v>
      </c>
      <c r="M82">
        <v>1.4752439024390245</v>
      </c>
      <c r="N82">
        <v>-0.82439024390243887</v>
      </c>
      <c r="O82">
        <v>0.6735365853658537</v>
      </c>
      <c r="P82">
        <v>0.43878048780487805</v>
      </c>
      <c r="Q82">
        <v>-0.84146341463414631</v>
      </c>
      <c r="R82">
        <v>-1.3468292682926828</v>
      </c>
      <c r="S82">
        <v>-0.21756097560975562</v>
      </c>
      <c r="T82">
        <v>2.2164634146341475</v>
      </c>
      <c r="U82">
        <v>0.1960975609756106</v>
      </c>
      <c r="V82">
        <v>0.86963414634146474</v>
      </c>
      <c r="W82">
        <v>0.86963414634146474</v>
      </c>
      <c r="X82" t="str">
        <v>_______</v>
      </c>
      <c r="Y82">
        <v>6.7593085208129953</v>
      </c>
      <c r="Z82" t="str">
        <v xml:space="preserve"> SG, PG</v>
      </c>
      <c r="AA82">
        <v>1.8630894308943089</v>
      </c>
      <c r="AB82">
        <v>4.6420731707317087</v>
      </c>
      <c r="AC82">
        <v>2.0304878048780495</v>
      </c>
      <c r="AD82">
        <v>2.7620731707317088</v>
      </c>
      <c r="AE82">
        <v>2.7620731707317088</v>
      </c>
    </row>
    <row r="83" spans="1:31" x14ac:dyDescent="0.3">
      <c r="A83">
        <f t="shared" si="1"/>
        <v>10.287330800218996</v>
      </c>
      <c r="B83">
        <f>GMs!$P$9*AD83 + 1</f>
        <v>12.099559474576321</v>
      </c>
      <c r="C83">
        <f>GMs!$P$10*AE83 + 1</f>
        <v>12.099559474576321</v>
      </c>
      <c r="D83">
        <v>9.7705453958276589</v>
      </c>
      <c r="E83">
        <v>11.514816957574038</v>
      </c>
      <c r="F83">
        <v>12.231242868649934</v>
      </c>
      <c r="G83">
        <v>12.344796960262794</v>
      </c>
      <c r="H83">
        <v>12.344796960262794</v>
      </c>
      <c r="I83" t="str">
        <v>Harrison Barnes</v>
      </c>
      <c r="J83">
        <v>0.73967479674796754</v>
      </c>
      <c r="K83">
        <v>0.84260162601626021</v>
      </c>
      <c r="L83">
        <v>-0.14390243902439023</v>
      </c>
      <c r="M83">
        <v>0.18504065040650411</v>
      </c>
      <c r="N83">
        <v>0.44731707317073177</v>
      </c>
      <c r="O83">
        <v>0.21707317073170729</v>
      </c>
      <c r="P83">
        <v>-0.70601626016260166</v>
      </c>
      <c r="Q83">
        <v>-0.86747967479674803</v>
      </c>
      <c r="R83">
        <v>0.14243902439024392</v>
      </c>
      <c r="S83">
        <v>1.4146341463414647E-2</v>
      </c>
      <c r="T83">
        <v>0.71430894308943105</v>
      </c>
      <c r="U83">
        <v>0.6396747967479679</v>
      </c>
      <c r="V83">
        <v>0.85674796747967497</v>
      </c>
      <c r="W83">
        <v>0.85674796747967497</v>
      </c>
      <c r="X83" t="str">
        <v>_______</v>
      </c>
      <c r="Y83">
        <v>6.673967483973942</v>
      </c>
      <c r="Z83" t="str">
        <v xml:space="preserve"> SF, PF</v>
      </c>
      <c r="AA83">
        <v>2.0947967479674792</v>
      </c>
      <c r="AB83">
        <v>3.1399186991869921</v>
      </c>
      <c r="AC83">
        <v>2.474065040650407</v>
      </c>
      <c r="AD83">
        <v>2.749186991869919</v>
      </c>
      <c r="AE83">
        <v>2.749186991869919</v>
      </c>
    </row>
    <row r="84" spans="1:31" x14ac:dyDescent="0.3">
      <c r="A84">
        <f t="shared" si="1"/>
        <v>10.280760670380998</v>
      </c>
      <c r="B84">
        <f>GMs!$P$9*AD84 + 1</f>
        <v>12.091845748488709</v>
      </c>
      <c r="C84">
        <f>GMs!$P$10*AE84 + 1</f>
        <v>12.091845748488709</v>
      </c>
      <c r="D84">
        <v>14.108673774199371</v>
      </c>
      <c r="E84">
        <v>9.0587913814813561</v>
      </c>
      <c r="F84">
        <v>17.15762155521098</v>
      </c>
      <c r="G84">
        <v>12.336912804457198</v>
      </c>
      <c r="H84">
        <v>12.336912804457198</v>
      </c>
      <c r="I84" t="str">
        <v>Bobby Portis</v>
      </c>
      <c r="J84">
        <v>1.1052439024390242</v>
      </c>
      <c r="K84">
        <v>-0.19544715447154473</v>
      </c>
      <c r="L84">
        <v>-0.54764227642276431</v>
      </c>
      <c r="M84">
        <v>-0.23552845528455285</v>
      </c>
      <c r="N84">
        <v>1.0977642276422763</v>
      </c>
      <c r="O84">
        <v>-0.87004065040650413</v>
      </c>
      <c r="P84">
        <v>-8.0000000000000016E-2</v>
      </c>
      <c r="Q84">
        <v>-0.29345528455284553</v>
      </c>
      <c r="R84">
        <v>0.87394308943089438</v>
      </c>
      <c r="S84">
        <v>1.050284552845528</v>
      </c>
      <c r="T84">
        <v>-1.9105691056911123E-2</v>
      </c>
      <c r="U84">
        <v>1.7248780487804873</v>
      </c>
      <c r="V84">
        <v>0.8548373983739832</v>
      </c>
      <c r="W84">
        <v>0.8548373983739832</v>
      </c>
      <c r="X84" t="str">
        <v>_______</v>
      </c>
      <c r="Y84">
        <v>6.6613143964930686</v>
      </c>
      <c r="Z84" t="str">
        <v xml:space="preserve"> PF</v>
      </c>
      <c r="AA84">
        <v>3.1309349593495925</v>
      </c>
      <c r="AB84">
        <v>2.4065040650406502</v>
      </c>
      <c r="AC84">
        <v>3.5592682926829262</v>
      </c>
      <c r="AD84">
        <v>2.7472764227642275</v>
      </c>
      <c r="AE84">
        <v>2.7472764227642275</v>
      </c>
    </row>
    <row r="85" spans="1:31" x14ac:dyDescent="0.3">
      <c r="A85">
        <f t="shared" si="1"/>
        <v>10.186122842714553</v>
      </c>
      <c r="B85">
        <f>GMs!$P$9*AD85 + 1</f>
        <v>11.980735268460789</v>
      </c>
      <c r="C85">
        <f>GMs!$P$10*AE85 + 1</f>
        <v>11.980735268460789</v>
      </c>
      <c r="D85">
        <v>10.18429211354203</v>
      </c>
      <c r="E85">
        <v>11.671500553521422</v>
      </c>
      <c r="F85">
        <v>14.775628144732631</v>
      </c>
      <c r="G85">
        <v>12.223347411257464</v>
      </c>
      <c r="H85">
        <v>12.223347411257464</v>
      </c>
      <c r="I85" t="str">
        <v>Miles Bridges</v>
      </c>
      <c r="J85">
        <v>0.73024390243902437</v>
      </c>
      <c r="K85">
        <v>0.71434959349593496</v>
      </c>
      <c r="L85">
        <v>3.5813008130081314E-2</v>
      </c>
      <c r="M85">
        <v>-0.23191056910569102</v>
      </c>
      <c r="N85">
        <v>0.30853658536585371</v>
      </c>
      <c r="O85">
        <v>-0.37284552845528457</v>
      </c>
      <c r="P85">
        <v>-0.89231707317073183</v>
      </c>
      <c r="Q85">
        <v>0.46922764227642283</v>
      </c>
      <c r="R85">
        <v>6.6219512195121955E-2</v>
      </c>
      <c r="S85">
        <v>0.11296747967479659</v>
      </c>
      <c r="T85">
        <v>0.76109756097560988</v>
      </c>
      <c r="U85">
        <v>1.2001626016260163</v>
      </c>
      <c r="V85">
        <v>0.82731707317073178</v>
      </c>
      <c r="W85">
        <v>0.82731707317073178</v>
      </c>
      <c r="X85" t="str">
        <v>_______</v>
      </c>
      <c r="Y85">
        <v>6.4790560938431216</v>
      </c>
      <c r="Z85" t="str">
        <v xml:space="preserve"> SF, PF</v>
      </c>
      <c r="AA85">
        <v>2.1936178861788611</v>
      </c>
      <c r="AB85">
        <v>3.186707317073171</v>
      </c>
      <c r="AC85">
        <v>3.0345528455284549</v>
      </c>
      <c r="AD85">
        <v>2.7197560975609756</v>
      </c>
      <c r="AE85">
        <v>2.7197560975609756</v>
      </c>
    </row>
    <row r="86" spans="1:31" x14ac:dyDescent="0.3">
      <c r="A86">
        <f t="shared" si="1"/>
        <v>9.7675915930345933</v>
      </c>
      <c r="B86">
        <f>GMs!$P$9*AD86 + 1</f>
        <v>11.489354504496843</v>
      </c>
      <c r="C86">
        <f>GMs!$P$10*AE86 + 1</f>
        <v>11.489354504496843</v>
      </c>
      <c r="D86">
        <v>13.749049416103743</v>
      </c>
      <c r="E86">
        <v>8.5812535408354673</v>
      </c>
      <c r="F86">
        <v>17.927137554722503</v>
      </c>
      <c r="G86">
        <v>11.721109911641511</v>
      </c>
      <c r="H86">
        <v>11.721109911641511</v>
      </c>
      <c r="I86" t="str">
        <v>Nerlens Noel</v>
      </c>
      <c r="J86">
        <v>0.9924390243902439</v>
      </c>
      <c r="K86">
        <v>-0.25878048780487806</v>
      </c>
      <c r="L86">
        <v>-1.856341463414634</v>
      </c>
      <c r="M86">
        <v>-1.4690243902439024</v>
      </c>
      <c r="N86">
        <v>0.30414634146341468</v>
      </c>
      <c r="O86">
        <v>-1.188780487804878</v>
      </c>
      <c r="P86">
        <v>0.23853658536585365</v>
      </c>
      <c r="Q86">
        <v>3.0760975609756094</v>
      </c>
      <c r="R86">
        <v>0.86731707317073159</v>
      </c>
      <c r="S86">
        <v>0.96439024390243833</v>
      </c>
      <c r="T86">
        <v>-0.16170731707317154</v>
      </c>
      <c r="U86">
        <v>1.8943902439024387</v>
      </c>
      <c r="V86">
        <v>0.70560975609756005</v>
      </c>
      <c r="W86">
        <v>0.70560975609756005</v>
      </c>
      <c r="X86" t="str">
        <v>_______</v>
      </c>
      <c r="Y86">
        <v>5.6730274998490948</v>
      </c>
      <c r="Z86" t="str">
        <v xml:space="preserve"> C</v>
      </c>
      <c r="AA86">
        <v>3.0450406504065031</v>
      </c>
      <c r="AB86">
        <v>2.2639024390243896</v>
      </c>
      <c r="AC86">
        <v>3.7287804878048778</v>
      </c>
      <c r="AD86">
        <v>2.5980487804878041</v>
      </c>
      <c r="AE86">
        <v>2.5980487804878041</v>
      </c>
    </row>
    <row r="87" spans="1:31" x14ac:dyDescent="0.3">
      <c r="A87">
        <f t="shared" si="1"/>
        <v>9.6027791870985002</v>
      </c>
      <c r="B87">
        <f>GMs!$P$9*AD87 + 1</f>
        <v>11.295854864979983</v>
      </c>
      <c r="C87">
        <f>GMs!$P$10*AE87 + 1</f>
        <v>11.295854864979983</v>
      </c>
      <c r="D87">
        <v>10.050858371588896</v>
      </c>
      <c r="E87">
        <v>11.383180956460988</v>
      </c>
      <c r="F87">
        <v>12.885423736340183</v>
      </c>
      <c r="G87">
        <v>11.5233350245182</v>
      </c>
      <c r="H87">
        <v>11.5233350245182</v>
      </c>
      <c r="I87" t="str">
        <v>Kelly Olynyk</v>
      </c>
      <c r="J87">
        <v>9.5121951219512193E-3</v>
      </c>
      <c r="K87">
        <v>0.57658536585365849</v>
      </c>
      <c r="L87">
        <v>-0.10060975609756098</v>
      </c>
      <c r="M87">
        <v>-0.34560975609756095</v>
      </c>
      <c r="N87">
        <v>0.47621951219512199</v>
      </c>
      <c r="O87">
        <v>-0.12609756097560976</v>
      </c>
      <c r="P87">
        <v>0.22682926829268291</v>
      </c>
      <c r="Q87">
        <v>-4.1829268292682922E-2</v>
      </c>
      <c r="R87">
        <v>-1.7317073170731695E-2</v>
      </c>
      <c r="S87">
        <v>8.1097560975609828E-2</v>
      </c>
      <c r="T87">
        <v>0.67500000000000004</v>
      </c>
      <c r="U87">
        <v>0.78378048780487819</v>
      </c>
      <c r="V87">
        <v>0.65768292682926832</v>
      </c>
      <c r="W87">
        <v>0.65768292682926832</v>
      </c>
      <c r="X87" t="str">
        <v>_______</v>
      </c>
      <c r="Y87">
        <v>5.3556234543183905</v>
      </c>
      <c r="Z87" t="str">
        <v xml:space="preserve"> C, PF</v>
      </c>
      <c r="AA87">
        <v>2.1617479674796742</v>
      </c>
      <c r="AB87">
        <v>3.100609756097561</v>
      </c>
      <c r="AC87">
        <v>2.6181707317073171</v>
      </c>
      <c r="AD87">
        <v>2.5501219512195124</v>
      </c>
      <c r="AE87">
        <v>2.5501219512195124</v>
      </c>
    </row>
    <row r="88" spans="1:31" x14ac:dyDescent="0.3">
      <c r="A88">
        <f t="shared" si="1"/>
        <v>9.5386155786806306</v>
      </c>
      <c r="B88">
        <f>GMs!$P$9*AD88 + 1</f>
        <v>11.220522944252044</v>
      </c>
      <c r="C88">
        <f>GMs!$P$10*AE88 + 1</f>
        <v>11.220522944252044</v>
      </c>
      <c r="D88">
        <v>10.921411420173435</v>
      </c>
      <c r="E88">
        <v>11.225136078185656</v>
      </c>
      <c r="F88">
        <v>12.140820125302055</v>
      </c>
      <c r="G88">
        <v>11.446338694416756</v>
      </c>
      <c r="H88">
        <v>11.446338694416756</v>
      </c>
      <c r="I88" t="str">
        <v>Evan Fournier</v>
      </c>
      <c r="J88">
        <v>-0.19658536585365852</v>
      </c>
      <c r="K88">
        <v>0.35</v>
      </c>
      <c r="L88">
        <v>1.0068292682926829</v>
      </c>
      <c r="M88">
        <v>0.27170731707317075</v>
      </c>
      <c r="N88">
        <v>-0.9514634146341463</v>
      </c>
      <c r="O88">
        <v>1.9268292682926846E-2</v>
      </c>
      <c r="P88">
        <v>0.35268292682926827</v>
      </c>
      <c r="Q88">
        <v>-0.22463414634146339</v>
      </c>
      <c r="R88">
        <v>1.1219512195121961E-2</v>
      </c>
      <c r="S88">
        <v>0.28902439024390258</v>
      </c>
      <c r="T88">
        <v>0.62780487804878049</v>
      </c>
      <c r="U88">
        <v>0.61975609756097561</v>
      </c>
      <c r="V88">
        <v>0.63902439024390245</v>
      </c>
      <c r="W88">
        <v>0.63902439024390245</v>
      </c>
      <c r="X88" t="str">
        <v>_______</v>
      </c>
      <c r="Y88">
        <v>5.2320539404094868</v>
      </c>
      <c r="Z88" t="str">
        <v xml:space="preserve"> SG, SF</v>
      </c>
      <c r="AA88">
        <v>2.369674796747967</v>
      </c>
      <c r="AB88">
        <v>3.0534146341463417</v>
      </c>
      <c r="AC88">
        <v>2.4541463414634146</v>
      </c>
      <c r="AD88">
        <v>2.5314634146341466</v>
      </c>
      <c r="AE88">
        <v>2.5314634146341466</v>
      </c>
    </row>
    <row r="89" spans="1:31" x14ac:dyDescent="0.3">
      <c r="A89">
        <f t="shared" si="1"/>
        <v>9.5059047194872086</v>
      </c>
      <c r="B89">
        <f>GMs!$P$9*AD89 + 1</f>
        <v>11.182118435645645</v>
      </c>
      <c r="C89">
        <f>GMs!$P$10*AE89 + 1</f>
        <v>11.182118435645645</v>
      </c>
      <c r="D89">
        <v>8.4123805223761217</v>
      </c>
      <c r="E89">
        <v>16.735879198204714</v>
      </c>
      <c r="F89">
        <v>4.238610501541296</v>
      </c>
      <c r="G89">
        <v>11.407085663384649</v>
      </c>
      <c r="H89">
        <v>11.407085663384649</v>
      </c>
      <c r="I89" t="str">
        <v>Darius Garland</v>
      </c>
      <c r="J89">
        <v>-0.17756097560975609</v>
      </c>
      <c r="K89">
        <v>0.93975609756097556</v>
      </c>
      <c r="L89">
        <v>0.4170731707317073</v>
      </c>
      <c r="M89">
        <v>0.79487804878048784</v>
      </c>
      <c r="N89">
        <v>-1.1512195121951219</v>
      </c>
      <c r="O89">
        <v>1.7504878048780488</v>
      </c>
      <c r="P89">
        <v>0.77121951219512197</v>
      </c>
      <c r="Q89">
        <v>-1.0712195121951218</v>
      </c>
      <c r="R89">
        <v>-1.6439024390243901</v>
      </c>
      <c r="S89">
        <v>-0.31024390243902406</v>
      </c>
      <c r="T89">
        <v>2.2734146341463415</v>
      </c>
      <c r="U89">
        <v>-1.1209756097560972</v>
      </c>
      <c r="V89">
        <v>0.62951219512195133</v>
      </c>
      <c r="W89">
        <v>0.62951219512195133</v>
      </c>
      <c r="X89" t="str">
        <v>_______</v>
      </c>
      <c r="Y89">
        <v>5.1690577176323993</v>
      </c>
      <c r="Z89" t="str">
        <v xml:space="preserve"> PG, SG</v>
      </c>
      <c r="AA89">
        <v>1.7704065040650405</v>
      </c>
      <c r="AB89">
        <v>4.6990243902439026</v>
      </c>
      <c r="AC89">
        <v>0.71341463414634165</v>
      </c>
      <c r="AD89">
        <v>2.5219512195121956</v>
      </c>
      <c r="AE89">
        <v>2.5219512195121956</v>
      </c>
    </row>
    <row r="90" spans="1:31" x14ac:dyDescent="0.3">
      <c r="A90">
        <f t="shared" si="1"/>
        <v>9.378695822623893</v>
      </c>
      <c r="B90">
        <f>GMs!$P$9*AD90 + 1</f>
        <v>11.032767568842976</v>
      </c>
      <c r="C90">
        <f>GMs!$P$10*AE90 + 1</f>
        <v>11.032767568842976</v>
      </c>
      <c r="D90">
        <v>10.651140014278571</v>
      </c>
      <c r="E90">
        <v>10.880731649213564</v>
      </c>
      <c r="F90">
        <v>6.660832805998905</v>
      </c>
      <c r="G90">
        <v>11.254434987148672</v>
      </c>
      <c r="H90">
        <v>11.254434987148672</v>
      </c>
      <c r="I90" t="str">
        <v>Reggie Jackson</v>
      </c>
      <c r="J90">
        <v>-0.51723577235772356</v>
      </c>
      <c r="K90">
        <v>0.36804878048780487</v>
      </c>
      <c r="L90">
        <v>0.87081300813008133</v>
      </c>
      <c r="M90">
        <v>0.18223577235772359</v>
      </c>
      <c r="N90">
        <v>-0.40813008130081296</v>
      </c>
      <c r="O90">
        <v>1.1799186991869921</v>
      </c>
      <c r="P90">
        <v>-0.19658536585365854</v>
      </c>
      <c r="Q90">
        <v>-0.95410569105691057</v>
      </c>
      <c r="R90">
        <v>6.7560975609756116E-2</v>
      </c>
      <c r="S90">
        <v>0.22447154471544761</v>
      </c>
      <c r="T90">
        <v>0.52495934959349633</v>
      </c>
      <c r="U90">
        <v>-0.58739837398373962</v>
      </c>
      <c r="V90">
        <v>0.59252032520325248</v>
      </c>
      <c r="W90">
        <v>0.59252032520325248</v>
      </c>
      <c r="X90" t="str">
        <v>_______</v>
      </c>
      <c r="Y90">
        <v>4.9240724068326163</v>
      </c>
      <c r="Z90" t="str">
        <v xml:space="preserve"> PG</v>
      </c>
      <c r="AA90">
        <v>2.3051219512195122</v>
      </c>
      <c r="AB90">
        <v>2.9505691056910575</v>
      </c>
      <c r="AC90">
        <v>1.2469918699186993</v>
      </c>
      <c r="AD90">
        <v>2.4849593495934963</v>
      </c>
      <c r="AE90">
        <v>2.4849593495934963</v>
      </c>
    </row>
    <row r="91" spans="1:31" x14ac:dyDescent="0.3">
      <c r="A91">
        <f t="shared" si="1"/>
        <v>9.3750612827135136</v>
      </c>
      <c r="B91">
        <f>GMs!$P$9*AD91 + 1</f>
        <v>11.028500401220043</v>
      </c>
      <c r="C91">
        <f>GMs!$P$10*AE91 + 1</f>
        <v>11.028500401220043</v>
      </c>
      <c r="D91">
        <v>11.399322067372925</v>
      </c>
      <c r="E91">
        <v>12.053340246512217</v>
      </c>
      <c r="F91">
        <v>5.6204176488655815</v>
      </c>
      <c r="G91">
        <v>11.250073539256215</v>
      </c>
      <c r="H91">
        <v>11.250073539256215</v>
      </c>
      <c r="I91" t="str">
        <v>Marcus Smart</v>
      </c>
      <c r="J91">
        <v>-0.9385365853658536</v>
      </c>
      <c r="K91">
        <v>0.18829268292682927</v>
      </c>
      <c r="L91">
        <v>0.13170731707317074</v>
      </c>
      <c r="M91">
        <v>-0.17536585365853655</v>
      </c>
      <c r="N91">
        <v>-0.78975609756097553</v>
      </c>
      <c r="O91">
        <v>1.4080487804878048</v>
      </c>
      <c r="P91">
        <v>1.3039024390243903</v>
      </c>
      <c r="Q91">
        <v>-0.25317073170731708</v>
      </c>
      <c r="R91">
        <v>-0.28365853658536583</v>
      </c>
      <c r="S91">
        <v>0.40317073170731721</v>
      </c>
      <c r="T91">
        <v>0.87512195121951231</v>
      </c>
      <c r="U91">
        <v>-0.81658536585365837</v>
      </c>
      <c r="V91">
        <v>0.59146341463414642</v>
      </c>
      <c r="W91">
        <v>0.59146341463414642</v>
      </c>
      <c r="X91" t="str">
        <v>_______</v>
      </c>
      <c r="Y91">
        <v>4.9170728265240484</v>
      </c>
      <c r="Z91" t="str">
        <v xml:space="preserve"> SG, PG</v>
      </c>
      <c r="AA91">
        <v>2.4838211382113817</v>
      </c>
      <c r="AB91">
        <v>3.3007317073170732</v>
      </c>
      <c r="AC91">
        <v>1.0178048780487805</v>
      </c>
      <c r="AD91">
        <v>2.4839024390243907</v>
      </c>
      <c r="AE91">
        <v>2.4839024390243907</v>
      </c>
    </row>
    <row r="92" spans="1:31" x14ac:dyDescent="0.3">
      <c r="A92">
        <f t="shared" si="1"/>
        <v>9.1569888880906873</v>
      </c>
      <c r="B92">
        <f>GMs!$P$9*AD92 + 1</f>
        <v>10.77247034384404</v>
      </c>
      <c r="C92">
        <f>GMs!$P$10*AE92 + 1</f>
        <v>10.77247034384404</v>
      </c>
      <c r="D92">
        <v>12.409606113589508</v>
      </c>
      <c r="E92">
        <v>12.282444062306695</v>
      </c>
      <c r="F92">
        <v>11.666746599463902</v>
      </c>
      <c r="G92">
        <v>10.988386665708825</v>
      </c>
      <c r="H92">
        <v>10.988386665708825</v>
      </c>
      <c r="I92" t="str">
        <v>Nickeil Alexander-Walker</v>
      </c>
      <c r="J92">
        <v>-0.64752032520325198</v>
      </c>
      <c r="K92">
        <v>-0.11642276422764228</v>
      </c>
      <c r="L92">
        <v>0.65369918699186991</v>
      </c>
      <c r="M92">
        <v>0.16654471544715449</v>
      </c>
      <c r="N92">
        <v>-0.44126016260162604</v>
      </c>
      <c r="O92">
        <v>1.272357723577236E-2</v>
      </c>
      <c r="P92">
        <v>1.1200813008130082</v>
      </c>
      <c r="Q92">
        <v>0.19569105691056915</v>
      </c>
      <c r="R92">
        <v>-0.41548780487804882</v>
      </c>
      <c r="S92">
        <v>0.64447154471544721</v>
      </c>
      <c r="T92">
        <v>0.94353658536585372</v>
      </c>
      <c r="U92">
        <v>0.51532520325203257</v>
      </c>
      <c r="V92">
        <v>0.5280487804878049</v>
      </c>
      <c r="W92">
        <v>0.5280487804878049</v>
      </c>
      <c r="X92" t="str">
        <v>_______</v>
      </c>
      <c r="Y92">
        <v>4.4970980080101297</v>
      </c>
      <c r="Z92" t="str">
        <v xml:space="preserve"> SG</v>
      </c>
      <c r="AA92">
        <v>2.7251219512195117</v>
      </c>
      <c r="AB92">
        <v>3.3691463414634146</v>
      </c>
      <c r="AC92">
        <v>2.3497154471544714</v>
      </c>
      <c r="AD92">
        <v>2.4204878048780492</v>
      </c>
      <c r="AE92">
        <v>2.4204878048780492</v>
      </c>
    </row>
    <row r="93" spans="1:31" x14ac:dyDescent="0.3">
      <c r="A93">
        <f t="shared" si="1"/>
        <v>9.1058257493522543</v>
      </c>
      <c r="B93">
        <f>GMs!$P$9*AD93 + 1</f>
        <v>10.712401753459668</v>
      </c>
      <c r="C93">
        <f>GMs!$P$10*AE93 + 1</f>
        <v>10.712401753459668</v>
      </c>
      <c r="D93">
        <v>12.914748136697799</v>
      </c>
      <c r="E93">
        <v>17.287198541025649</v>
      </c>
      <c r="F93">
        <v>7.104471425875436E-2</v>
      </c>
      <c r="G93">
        <v>10.926990899222705</v>
      </c>
      <c r="H93">
        <v>10.926990899222705</v>
      </c>
      <c r="I93" t="str">
        <v>Ja Morant</v>
      </c>
      <c r="J93">
        <v>0.11548780487804877</v>
      </c>
      <c r="K93">
        <v>-0.25195121951219512</v>
      </c>
      <c r="L93">
        <v>-0.36073170731707316</v>
      </c>
      <c r="M93">
        <v>1.0609756097560976</v>
      </c>
      <c r="N93">
        <v>-0.30414634146341457</v>
      </c>
      <c r="O93">
        <v>2.5521951219512191</v>
      </c>
      <c r="P93">
        <v>0.19792682926829269</v>
      </c>
      <c r="Q93">
        <v>-0.57170731707317068</v>
      </c>
      <c r="R93">
        <v>-1.9248780487804877</v>
      </c>
      <c r="S93">
        <v>0.76512195121951199</v>
      </c>
      <c r="T93">
        <v>2.4380487804878044</v>
      </c>
      <c r="U93">
        <v>-2.039024390243902</v>
      </c>
      <c r="V93">
        <v>0.51317073170731664</v>
      </c>
      <c r="W93">
        <v>0.51317073170731664</v>
      </c>
      <c r="X93" t="str">
        <v>_______</v>
      </c>
      <c r="Y93">
        <v>4.3985654544357065</v>
      </c>
      <c r="Z93" t="str">
        <v xml:space="preserve"> PG</v>
      </c>
      <c r="AA93">
        <v>2.8457723577235763</v>
      </c>
      <c r="AB93">
        <v>4.8636585365853655</v>
      </c>
      <c r="AC93">
        <v>-0.20463414634146315</v>
      </c>
      <c r="AD93">
        <v>2.4056097560975607</v>
      </c>
      <c r="AE93">
        <v>2.4056097560975607</v>
      </c>
    </row>
    <row r="94" spans="1:31" x14ac:dyDescent="0.3">
      <c r="A94">
        <f t="shared" si="1"/>
        <v>9.0764698500761067</v>
      </c>
      <c r="B94">
        <f>GMs!$P$9*AD94 + 1</f>
        <v>10.6779361688129</v>
      </c>
      <c r="C94">
        <f>GMs!$P$10*AE94 + 1</f>
        <v>10.6779361688129</v>
      </c>
      <c r="D94">
        <v>13.49035134497012</v>
      </c>
      <c r="E94">
        <v>9.07703256467593</v>
      </c>
      <c r="F94">
        <v>13.279039474219818</v>
      </c>
      <c r="G94">
        <v>10.891763820091327</v>
      </c>
      <c r="H94">
        <v>10.891763820091327</v>
      </c>
      <c r="I94" t="str">
        <v>Keldon Johnson</v>
      </c>
      <c r="J94">
        <v>0.31804878048780494</v>
      </c>
      <c r="K94">
        <v>-0.39796747967479673</v>
      </c>
      <c r="L94">
        <v>-0.34731707317073168</v>
      </c>
      <c r="M94">
        <v>0.35747967479674803</v>
      </c>
      <c r="N94">
        <v>0.52455284552845538</v>
      </c>
      <c r="O94">
        <v>-0.36585365853658536</v>
      </c>
      <c r="P94">
        <v>0.21926829268292689</v>
      </c>
      <c r="Q94">
        <v>-0.32186991869918702</v>
      </c>
      <c r="R94">
        <v>0.51829268292682928</v>
      </c>
      <c r="S94">
        <v>0.90260162601626048</v>
      </c>
      <c r="T94">
        <v>-1.3658536585365533E-2</v>
      </c>
      <c r="U94">
        <v>0.87048780487804911</v>
      </c>
      <c r="V94">
        <v>0.50463414634146375</v>
      </c>
      <c r="W94">
        <v>0.50463414634146375</v>
      </c>
      <c r="X94" t="str">
        <v>_______</v>
      </c>
      <c r="Y94">
        <v>4.342030382712684</v>
      </c>
      <c r="Z94" t="str">
        <v xml:space="preserve"> SF, PF</v>
      </c>
      <c r="AA94">
        <v>2.9832520325203249</v>
      </c>
      <c r="AB94">
        <v>2.4119512195121957</v>
      </c>
      <c r="AC94">
        <v>2.704878048780488</v>
      </c>
      <c r="AD94">
        <v>2.3970731707317077</v>
      </c>
      <c r="AE94">
        <v>2.3970731707317077</v>
      </c>
    </row>
    <row r="95" spans="1:31" x14ac:dyDescent="0.3">
      <c r="A95">
        <f t="shared" si="1"/>
        <v>8.4756524448909136</v>
      </c>
      <c r="B95">
        <f>GMs!$P$9*AD95 + 1</f>
        <v>9.9725405363756838</v>
      </c>
      <c r="C95">
        <f>GMs!$P$10*AE95 + 1</f>
        <v>9.9725405363756838</v>
      </c>
      <c r="D95">
        <v>11.565093068217761</v>
      </c>
      <c r="E95">
        <v>7.5523963573686439</v>
      </c>
      <c r="F95">
        <v>15.565443127444695</v>
      </c>
      <c r="G95">
        <v>10.170782933869097</v>
      </c>
      <c r="H95">
        <v>10.170782933869097</v>
      </c>
      <c r="I95" t="str">
        <v>Jonathan Isaac</v>
      </c>
      <c r="J95">
        <v>-0.11333333333333331</v>
      </c>
      <c r="K95">
        <v>-0.11284552845528453</v>
      </c>
      <c r="L95">
        <v>-1.0723577235772357</v>
      </c>
      <c r="M95">
        <v>-0.80178861788617883</v>
      </c>
      <c r="N95">
        <v>-0.14813008130081301</v>
      </c>
      <c r="O95">
        <v>-1.0442276422764227</v>
      </c>
      <c r="P95">
        <v>0.61252032520325195</v>
      </c>
      <c r="Q95">
        <v>2.2112195121951217</v>
      </c>
      <c r="R95">
        <v>0.79886178861788615</v>
      </c>
      <c r="S95">
        <v>0.44276422764227608</v>
      </c>
      <c r="T95">
        <v>-0.46894308943089413</v>
      </c>
      <c r="U95">
        <v>1.3741463414634145</v>
      </c>
      <c r="V95">
        <v>0.32991869918699201</v>
      </c>
      <c r="W95">
        <v>0.32991869918699201</v>
      </c>
      <c r="X95" t="str">
        <v>_______</v>
      </c>
      <c r="Y95">
        <v>3.1849459147813874</v>
      </c>
      <c r="Z95" t="str">
        <v xml:space="preserve"> PF, SF</v>
      </c>
      <c r="AA95">
        <v>2.5234146341463406</v>
      </c>
      <c r="AB95">
        <v>1.956666666666667</v>
      </c>
      <c r="AC95">
        <v>3.2085365853658532</v>
      </c>
      <c r="AD95">
        <v>2.222357723577236</v>
      </c>
      <c r="AE95">
        <v>2.222357723577236</v>
      </c>
    </row>
    <row r="96" spans="1:31" x14ac:dyDescent="0.3">
      <c r="A96">
        <f t="shared" si="1"/>
        <v>8.4163814863524014</v>
      </c>
      <c r="B96">
        <f>GMs!$P$9*AD96 + 1</f>
        <v>9.9029528797555368</v>
      </c>
      <c r="C96">
        <f>GMs!$P$10*AE96 + 1</f>
        <v>9.9029528797555368</v>
      </c>
      <c r="D96">
        <v>10.567573729458429</v>
      </c>
      <c r="E96">
        <v>8.52857191474369</v>
      </c>
      <c r="F96">
        <v>14.092290555717963</v>
      </c>
      <c r="G96">
        <v>10.099657783622881</v>
      </c>
      <c r="H96">
        <v>10.099657783622881</v>
      </c>
      <c r="I96" t="str">
        <v>Ivica Zubac</v>
      </c>
      <c r="J96">
        <v>2.3640243902439022</v>
      </c>
      <c r="K96">
        <v>0.10817073170731707</v>
      </c>
      <c r="L96">
        <v>-1.7915853658536585</v>
      </c>
      <c r="M96">
        <v>-0.5942682926829268</v>
      </c>
      <c r="N96">
        <v>1.1353658536585365</v>
      </c>
      <c r="O96">
        <v>-0.73695121951219511</v>
      </c>
      <c r="P96">
        <v>-1.5804878048780489</v>
      </c>
      <c r="Q96">
        <v>0.9182926829268292</v>
      </c>
      <c r="R96">
        <v>0.49012195121951219</v>
      </c>
      <c r="S96">
        <v>0.20451219512195129</v>
      </c>
      <c r="T96">
        <v>-0.17743902439024395</v>
      </c>
      <c r="U96">
        <v>1.0496341463414631</v>
      </c>
      <c r="V96">
        <v>0.31268292682926824</v>
      </c>
      <c r="W96">
        <v>0.31268292682926824</v>
      </c>
      <c r="X96" t="str">
        <v>_______</v>
      </c>
      <c r="Y96">
        <v>3.0707989128263211</v>
      </c>
      <c r="Z96" t="str">
        <v xml:space="preserve"> C</v>
      </c>
      <c r="AA96">
        <v>2.2851626016260158</v>
      </c>
      <c r="AB96">
        <v>2.248170731707317</v>
      </c>
      <c r="AC96">
        <v>2.8840243902439022</v>
      </c>
      <c r="AD96">
        <v>2.2051219512195122</v>
      </c>
      <c r="AE96">
        <v>2.2051219512195122</v>
      </c>
    </row>
    <row r="97" spans="1:31" x14ac:dyDescent="0.3">
      <c r="A97">
        <f t="shared" si="1"/>
        <v>8.1974703517502583</v>
      </c>
      <c r="B97">
        <f>GMs!$P$9*AD97 + 1</f>
        <v>9.6459380913896293</v>
      </c>
      <c r="C97">
        <f>GMs!$P$10*AE97 + 1</f>
        <v>9.6459380913896293</v>
      </c>
      <c r="D97">
        <v>5.3856130901126882</v>
      </c>
      <c r="E97">
        <v>8.3901295019908808</v>
      </c>
      <c r="F97">
        <v>13.04763106573362</v>
      </c>
      <c r="G97">
        <v>9.8369644221003103</v>
      </c>
      <c r="H97">
        <v>9.8369644221003103</v>
      </c>
      <c r="I97" t="str">
        <v>De'Andre Hunter</v>
      </c>
      <c r="J97">
        <v>0.33609756097560978</v>
      </c>
      <c r="K97">
        <v>1.2821951219512195</v>
      </c>
      <c r="L97">
        <v>-0.42951219512195121</v>
      </c>
      <c r="M97">
        <v>5.292682926829273E-2</v>
      </c>
      <c r="N97">
        <v>-0.23804878048780484</v>
      </c>
      <c r="O97">
        <v>-0.57048780487804873</v>
      </c>
      <c r="P97">
        <v>-0.4463414634146341</v>
      </c>
      <c r="Q97">
        <v>-0.20560975609756094</v>
      </c>
      <c r="R97">
        <v>0.46780487804878046</v>
      </c>
      <c r="S97">
        <v>-1.0331707317073169</v>
      </c>
      <c r="T97">
        <v>-0.21878048780487769</v>
      </c>
      <c r="U97">
        <v>0.8195121951219515</v>
      </c>
      <c r="V97">
        <v>0.24902439024390277</v>
      </c>
      <c r="W97">
        <v>0.24902439024390277</v>
      </c>
      <c r="X97" t="str">
        <v>_______</v>
      </c>
      <c r="Y97">
        <v>2.6492088065488897</v>
      </c>
      <c r="Z97" t="str">
        <v xml:space="preserve"> SF, PF</v>
      </c>
      <c r="AA97">
        <v>1.0474796747967476</v>
      </c>
      <c r="AB97">
        <v>2.2068292682926836</v>
      </c>
      <c r="AC97">
        <v>2.6539024390243906</v>
      </c>
      <c r="AD97">
        <v>2.1414634146341469</v>
      </c>
      <c r="AE97">
        <v>2.1414634146341469</v>
      </c>
    </row>
    <row r="98" spans="1:31" x14ac:dyDescent="0.3">
      <c r="A98">
        <f t="shared" si="1"/>
        <v>7.9701718173549274</v>
      </c>
      <c r="B98">
        <f>GMs!$P$9*AD98 + 1</f>
        <v>9.379075993124637</v>
      </c>
      <c r="C98">
        <f>GMs!$P$10*AE98 + 1</f>
        <v>9.379075993124637</v>
      </c>
      <c r="D98">
        <v>17.09850865288649</v>
      </c>
      <c r="E98">
        <v>18.969743498375475</v>
      </c>
      <c r="F98">
        <v>-1.8754432384624771</v>
      </c>
      <c r="G98">
        <v>9.5642061808259129</v>
      </c>
      <c r="H98">
        <v>9.5642061808259129</v>
      </c>
      <c r="I98" t="str">
        <v>Russell Westbrook</v>
      </c>
      <c r="J98">
        <v>0.16243902439024391</v>
      </c>
      <c r="K98">
        <v>-1.5814634146341464</v>
      </c>
      <c r="L98">
        <v>-0.64243902439024381</v>
      </c>
      <c r="M98">
        <v>0.83463414634146338</v>
      </c>
      <c r="N98">
        <v>1.2658536585365852</v>
      </c>
      <c r="O98">
        <v>2.6507317073170729</v>
      </c>
      <c r="P98">
        <v>0.77902439024390246</v>
      </c>
      <c r="Q98">
        <v>-0.52829268292682918</v>
      </c>
      <c r="R98">
        <v>-2.7575609756097559</v>
      </c>
      <c r="S98">
        <v>1.764390243902439</v>
      </c>
      <c r="T98">
        <v>2.9404878048780478</v>
      </c>
      <c r="U98">
        <v>-2.4678048780487805</v>
      </c>
      <c r="V98">
        <v>0.18292682926829196</v>
      </c>
      <c r="W98">
        <v>0.18292682926829196</v>
      </c>
      <c r="X98" t="str">
        <v>_______</v>
      </c>
      <c r="Y98">
        <v>2.2114658226362987</v>
      </c>
      <c r="Z98" t="str">
        <v xml:space="preserve"> PG</v>
      </c>
      <c r="AA98">
        <v>3.8450406504065038</v>
      </c>
      <c r="AB98">
        <v>5.366097560975609</v>
      </c>
      <c r="AC98">
        <v>-0.63341463414634158</v>
      </c>
      <c r="AD98">
        <v>2.075365853658536</v>
      </c>
      <c r="AE98">
        <v>2.075365853658536</v>
      </c>
    </row>
    <row r="99" spans="1:31" x14ac:dyDescent="0.3">
      <c r="A99">
        <f t="shared" si="1"/>
        <v>7.7789391020703009</v>
      </c>
      <c r="B99">
        <f>GMs!$P$9*AD99 + 1</f>
        <v>9.1545573274256871</v>
      </c>
      <c r="C99">
        <f>GMs!$P$10*AE99 + 1</f>
        <v>9.1545573274256871</v>
      </c>
      <c r="D99">
        <v>11.58653777674594</v>
      </c>
      <c r="E99">
        <v>5.3512028330687542</v>
      </c>
      <c r="F99">
        <v>14.025672983577993</v>
      </c>
      <c r="G99">
        <v>9.3347269224843608</v>
      </c>
      <c r="H99">
        <v>9.3347269224843608</v>
      </c>
      <c r="I99" t="str">
        <v>Matisse Thybulle</v>
      </c>
      <c r="J99">
        <v>-0.18504065040650408</v>
      </c>
      <c r="K99">
        <v>-0.3205691056910569</v>
      </c>
      <c r="L99">
        <v>-0.8504065040650407</v>
      </c>
      <c r="M99">
        <v>-1.2291869918699188</v>
      </c>
      <c r="N99">
        <v>-1.2265853658536585</v>
      </c>
      <c r="O99">
        <v>-0.90764227642276429</v>
      </c>
      <c r="P99">
        <v>2.0865040650406503</v>
      </c>
      <c r="Q99">
        <v>1.5066666666666666</v>
      </c>
      <c r="R99">
        <v>1.2535772357723576</v>
      </c>
      <c r="S99">
        <v>0.44788617886178828</v>
      </c>
      <c r="T99">
        <v>-1.1262601626016255</v>
      </c>
      <c r="U99">
        <v>1.0349593495934952</v>
      </c>
      <c r="V99">
        <v>0.12731707317073204</v>
      </c>
      <c r="W99">
        <v>0.12731707317073204</v>
      </c>
      <c r="X99" t="str">
        <v>_______</v>
      </c>
      <c r="Y99">
        <v>1.8431802125548695</v>
      </c>
      <c r="Z99" t="str">
        <v xml:space="preserve"> SF, SG</v>
      </c>
      <c r="AA99">
        <v>2.5285365853658526</v>
      </c>
      <c r="AB99">
        <v>1.2993495934959356</v>
      </c>
      <c r="AC99">
        <v>2.8693495934959339</v>
      </c>
      <c r="AD99">
        <v>2.0197560975609763</v>
      </c>
      <c r="AE99">
        <v>2.0197560975609763</v>
      </c>
    </row>
    <row r="100" spans="1:31" x14ac:dyDescent="0.3">
      <c r="A100">
        <f t="shared" si="1"/>
        <v>7.7123990637110262</v>
      </c>
      <c r="B100">
        <f>GMs!$P$9*AD100 + 1</f>
        <v>9.0764353355596725</v>
      </c>
      <c r="C100">
        <f>GMs!$P$10*AE100 + 1</f>
        <v>9.0764353355596725</v>
      </c>
      <c r="D100">
        <v>9.6422175368574248</v>
      </c>
      <c r="E100">
        <v>6.9387302839274616</v>
      </c>
      <c r="F100">
        <v>12.620245201256715</v>
      </c>
      <c r="G100">
        <v>9.2548788764532315</v>
      </c>
      <c r="H100">
        <v>9.2548788764532315</v>
      </c>
      <c r="I100" t="str">
        <v>Danny Green</v>
      </c>
      <c r="J100">
        <v>-0.63975609756097573</v>
      </c>
      <c r="K100">
        <v>0.12447154471544718</v>
      </c>
      <c r="L100">
        <v>0.6878861788617886</v>
      </c>
      <c r="M100">
        <v>-0.69707317073170727</v>
      </c>
      <c r="N100">
        <v>-0.55902439024390249</v>
      </c>
      <c r="O100">
        <v>-0.61739837398373987</v>
      </c>
      <c r="P100">
        <v>0.81910569105691056</v>
      </c>
      <c r="Q100">
        <v>0.2295934959349594</v>
      </c>
      <c r="R100">
        <v>0.76016260162601623</v>
      </c>
      <c r="S100">
        <v>-1.6504065040650495E-2</v>
      </c>
      <c r="T100">
        <v>-0.65219512195121954</v>
      </c>
      <c r="U100">
        <v>0.72536585365853679</v>
      </c>
      <c r="V100">
        <v>0.1079674796747967</v>
      </c>
      <c r="W100">
        <v>0.1079674796747967</v>
      </c>
      <c r="X100" t="str">
        <v>_______</v>
      </c>
      <c r="Y100">
        <v>1.7150340499826711</v>
      </c>
      <c r="Z100" t="str">
        <v xml:space="preserve"> SG, SF</v>
      </c>
      <c r="AA100">
        <v>2.064146341463414</v>
      </c>
      <c r="AB100">
        <v>1.7734146341463415</v>
      </c>
      <c r="AC100">
        <v>2.5597560975609754</v>
      </c>
      <c r="AD100">
        <v>2.0004065040650407</v>
      </c>
      <c r="AE100">
        <v>2.0004065040650407</v>
      </c>
    </row>
    <row r="101" spans="1:31" x14ac:dyDescent="0.3">
      <c r="A101">
        <f t="shared" si="1"/>
        <v>7.6346758256275074</v>
      </c>
      <c r="B101">
        <f>GMs!$P$9*AD101 + 1</f>
        <v>8.9851835971615586</v>
      </c>
      <c r="C101">
        <f>GMs!$P$10*AE101 + 1</f>
        <v>8.9851835971615586</v>
      </c>
      <c r="D101">
        <v>12.482790436344416</v>
      </c>
      <c r="E101">
        <v>8.7111198749221792</v>
      </c>
      <c r="F101">
        <v>10.392524063102499</v>
      </c>
      <c r="G101">
        <v>9.1616109907530081</v>
      </c>
      <c r="H101">
        <v>9.1616109907530081</v>
      </c>
      <c r="I101" t="str">
        <v>Jae'Sean Tate</v>
      </c>
      <c r="J101">
        <v>0.84536585365853656</v>
      </c>
      <c r="K101">
        <v>-0.57658536585365849</v>
      </c>
      <c r="L101">
        <v>-0.83756097560975606</v>
      </c>
      <c r="M101">
        <v>-0.33609756097560972</v>
      </c>
      <c r="N101">
        <v>0.14390243902439026</v>
      </c>
      <c r="O101">
        <v>-0.14926829268292682</v>
      </c>
      <c r="P101">
        <v>0.89609756097560977</v>
      </c>
      <c r="Q101">
        <v>-0.10878048780487803</v>
      </c>
      <c r="R101">
        <v>0.20829268292682926</v>
      </c>
      <c r="S101">
        <v>0.66195121951219515</v>
      </c>
      <c r="T101">
        <v>-0.12292682926829257</v>
      </c>
      <c r="U101">
        <v>0.23463414634146351</v>
      </c>
      <c r="V101">
        <v>8.5365853658536689E-2</v>
      </c>
      <c r="W101">
        <v>8.5365853658536689E-2</v>
      </c>
      <c r="X101" t="str">
        <v>_______</v>
      </c>
      <c r="Y101">
        <v>1.5653507172302756</v>
      </c>
      <c r="Z101" t="str">
        <v xml:space="preserve"> SF</v>
      </c>
      <c r="AA101">
        <v>2.7426016260162598</v>
      </c>
      <c r="AB101">
        <v>2.3026829268292683</v>
      </c>
      <c r="AC101">
        <v>2.0690243902439023</v>
      </c>
      <c r="AD101">
        <v>1.9778048780487807</v>
      </c>
      <c r="AE101">
        <v>1.9778048780487807</v>
      </c>
    </row>
    <row r="102" spans="1:31" x14ac:dyDescent="0.3">
      <c r="A102">
        <f t="shared" si="1"/>
        <v>7.6125890061721204</v>
      </c>
      <c r="B102">
        <f>GMs!$P$9*AD102 + 1</f>
        <v>8.9592523477606569</v>
      </c>
      <c r="C102">
        <f>GMs!$P$10*AE102 + 1</f>
        <v>8.9592523477606569</v>
      </c>
      <c r="D102">
        <v>8.5485374019201323</v>
      </c>
      <c r="E102">
        <v>9.4010177587287274</v>
      </c>
      <c r="F102">
        <v>5.549186671452766</v>
      </c>
      <c r="G102">
        <v>9.1351068074065438</v>
      </c>
      <c r="H102">
        <v>9.1351068074065438</v>
      </c>
      <c r="I102" t="str">
        <v>Joe Ingles</v>
      </c>
      <c r="J102">
        <v>0.4728455284552846</v>
      </c>
      <c r="K102">
        <v>0.35666666666666669</v>
      </c>
      <c r="L102">
        <v>0.91040650406504076</v>
      </c>
      <c r="M102">
        <v>-0.35845528455284548</v>
      </c>
      <c r="N102">
        <v>-0.68479674796747958</v>
      </c>
      <c r="O102">
        <v>0.91121951219512209</v>
      </c>
      <c r="P102">
        <v>-0.67081300813008138</v>
      </c>
      <c r="Q102">
        <v>-0.85398373983739839</v>
      </c>
      <c r="R102">
        <v>-4.1463414634146656E-3</v>
      </c>
      <c r="S102">
        <v>-0.27772357723577201</v>
      </c>
      <c r="T102">
        <v>8.3089430894309313E-2</v>
      </c>
      <c r="U102">
        <v>-0.83227642276422731</v>
      </c>
      <c r="V102">
        <v>7.8943089430894647E-2</v>
      </c>
      <c r="W102">
        <v>7.8943089430894647E-2</v>
      </c>
      <c r="X102" t="str">
        <v>_______</v>
      </c>
      <c r="Y102">
        <v>1.5228148061243802</v>
      </c>
      <c r="Z102" t="str">
        <v xml:space="preserve"> SF, SG, PF</v>
      </c>
      <c r="AA102">
        <v>1.8029268292682925</v>
      </c>
      <c r="AB102">
        <v>2.5086991869918704</v>
      </c>
      <c r="AC102">
        <v>1.0021138211382117</v>
      </c>
      <c r="AD102">
        <v>1.9713821138211387</v>
      </c>
      <c r="AE102">
        <v>1.9713821138211387</v>
      </c>
    </row>
    <row r="103" spans="1:31" x14ac:dyDescent="0.3">
      <c r="A103">
        <f t="shared" si="1"/>
        <v>7.5460489678128484</v>
      </c>
      <c r="B103">
        <f>GMs!$P$9*AD103 + 1</f>
        <v>8.8811303558946495</v>
      </c>
      <c r="C103">
        <f>GMs!$P$10*AE103 + 1</f>
        <v>8.8811303558946495</v>
      </c>
      <c r="D103">
        <v>5.4295236837656358</v>
      </c>
      <c r="E103">
        <v>9.4982133169445682</v>
      </c>
      <c r="F103">
        <v>10.556023145972336</v>
      </c>
      <c r="G103">
        <v>9.0552587613754181</v>
      </c>
      <c r="H103">
        <v>9.0552587613754181</v>
      </c>
      <c r="I103" t="str">
        <v>Jordan Clarkson</v>
      </c>
      <c r="J103">
        <v>-1.1815447154471543</v>
      </c>
      <c r="K103">
        <v>1.0822764227642279</v>
      </c>
      <c r="L103">
        <v>1.394146341463415</v>
      </c>
      <c r="M103">
        <v>0.64772357723577256</v>
      </c>
      <c r="N103">
        <v>-0.49130081300813006</v>
      </c>
      <c r="O103">
        <v>-0.21105691056910569</v>
      </c>
      <c r="P103">
        <v>-8.0650406504065034E-2</v>
      </c>
      <c r="Q103">
        <v>-1.0474796747967481</v>
      </c>
      <c r="R103">
        <v>-5.2520325203252033E-2</v>
      </c>
      <c r="S103">
        <v>-1.0226829268292674</v>
      </c>
      <c r="T103">
        <v>0.11211382113821222</v>
      </c>
      <c r="U103">
        <v>0.27065040650406602</v>
      </c>
      <c r="V103">
        <v>5.9593495934960189E-2</v>
      </c>
      <c r="W103">
        <v>5.9593495934960189E-2</v>
      </c>
      <c r="X103" t="str">
        <v>_______</v>
      </c>
      <c r="Y103">
        <v>1.394668643552188</v>
      </c>
      <c r="Z103" t="str">
        <v xml:space="preserve"> SG</v>
      </c>
      <c r="AA103">
        <v>1.0579674796747971</v>
      </c>
      <c r="AB103">
        <v>2.5377235772357736</v>
      </c>
      <c r="AC103">
        <v>2.1050406504065049</v>
      </c>
      <c r="AD103">
        <v>1.9520325203252042</v>
      </c>
      <c r="AE103">
        <v>1.9520325203252042</v>
      </c>
    </row>
    <row r="104" spans="1:31" x14ac:dyDescent="0.3">
      <c r="A104">
        <f t="shared" si="1"/>
        <v>7.5460489678128457</v>
      </c>
      <c r="B104">
        <f>GMs!$P$9*AD104 + 1</f>
        <v>8.8811303558946442</v>
      </c>
      <c r="C104">
        <f>GMs!$P$10*AE104 + 1</f>
        <v>8.8811303558946442</v>
      </c>
      <c r="D104">
        <v>12.9232579416693</v>
      </c>
      <c r="E104">
        <v>6.4851510122535441</v>
      </c>
      <c r="F104">
        <v>12.444566728466553</v>
      </c>
      <c r="G104">
        <v>9.0552587613754145</v>
      </c>
      <c r="H104">
        <v>9.0552587613754145</v>
      </c>
      <c r="I104" t="str">
        <v>Khem Birch</v>
      </c>
      <c r="J104">
        <v>0.6179674796747967</v>
      </c>
      <c r="K104">
        <v>-0.70756097560975617</v>
      </c>
      <c r="L104">
        <v>-1.5566666666666666</v>
      </c>
      <c r="M104">
        <v>-0.65837398373983735</v>
      </c>
      <c r="N104">
        <v>0.96959349593495925</v>
      </c>
      <c r="O104">
        <v>-0.62707317073170743</v>
      </c>
      <c r="P104">
        <v>-0.15804878048780488</v>
      </c>
      <c r="Q104">
        <v>1.332520325203252</v>
      </c>
      <c r="R104">
        <v>0.84723577235772352</v>
      </c>
      <c r="S104">
        <v>0.76715447154471517</v>
      </c>
      <c r="T104">
        <v>-0.78764227642276463</v>
      </c>
      <c r="U104">
        <v>0.68666666666666631</v>
      </c>
      <c r="V104">
        <v>5.9593495934958884E-2</v>
      </c>
      <c r="W104">
        <v>5.9593495934958884E-2</v>
      </c>
      <c r="X104" t="str">
        <v>_______</v>
      </c>
      <c r="Y104">
        <v>1.3946686435521793</v>
      </c>
      <c r="Z104" t="str">
        <v xml:space="preserve"> C</v>
      </c>
      <c r="AA104">
        <v>2.8478048780487795</v>
      </c>
      <c r="AB104">
        <v>1.6379674796747965</v>
      </c>
      <c r="AC104">
        <v>2.5210569105691052</v>
      </c>
      <c r="AD104">
        <v>1.9520325203252029</v>
      </c>
      <c r="AE104">
        <v>1.9520325203252029</v>
      </c>
    </row>
    <row r="105" spans="1:31" x14ac:dyDescent="0.3">
      <c r="A105">
        <f t="shared" si="1"/>
        <v>7.4311415906462042</v>
      </c>
      <c r="B105">
        <f>GMs!$P$9*AD105 + 1</f>
        <v>8.7462222102772884</v>
      </c>
      <c r="C105">
        <f>GMs!$P$10*AE105 + 1</f>
        <v>8.7462222102772884</v>
      </c>
      <c r="D105">
        <v>10.106852888301372</v>
      </c>
      <c r="E105">
        <v>6.5080205553631538</v>
      </c>
      <c r="F105">
        <v>10.029356800023679</v>
      </c>
      <c r="G105">
        <v>8.917369908775445</v>
      </c>
      <c r="H105">
        <v>8.917369908775445</v>
      </c>
      <c r="I105" t="str">
        <v>Chuma Okeke</v>
      </c>
      <c r="J105">
        <v>-0.47560975609756101</v>
      </c>
      <c r="K105">
        <v>-6.8292682926829273E-2</v>
      </c>
      <c r="L105">
        <v>-0.45609756097560977</v>
      </c>
      <c r="M105">
        <v>-0.67170731707317077</v>
      </c>
      <c r="N105">
        <v>-0.14845528455284554</v>
      </c>
      <c r="O105">
        <v>-0.12845528455284555</v>
      </c>
      <c r="P105">
        <v>1.0908943089430894</v>
      </c>
      <c r="Q105">
        <v>7.6910569105691051E-2</v>
      </c>
      <c r="R105">
        <v>0.8069918699186992</v>
      </c>
      <c r="S105">
        <v>9.4471544715446998E-2</v>
      </c>
      <c r="T105">
        <v>-0.78081300813008148</v>
      </c>
      <c r="U105">
        <v>0.15463414634146311</v>
      </c>
      <c r="V105">
        <v>2.6178861788617724E-2</v>
      </c>
      <c r="W105">
        <v>2.6178861788617724E-2</v>
      </c>
      <c r="X105" t="str">
        <v>_______</v>
      </c>
      <c r="Y105">
        <v>1.1733742199506165</v>
      </c>
      <c r="Z105" t="str">
        <v>PF</v>
      </c>
      <c r="AA105">
        <v>2.1751219512195115</v>
      </c>
      <c r="AB105">
        <v>1.6447967479674797</v>
      </c>
      <c r="AC105">
        <v>1.989024390243902</v>
      </c>
      <c r="AD105">
        <v>1.9186178861788616</v>
      </c>
      <c r="AE105">
        <v>1.9186178861788616</v>
      </c>
    </row>
    <row r="106" spans="1:31" x14ac:dyDescent="0.3">
      <c r="A106">
        <f t="shared" si="1"/>
        <v>7.0809676492807068</v>
      </c>
      <c r="B106">
        <f>GMs!$P$9*AD106 + 1</f>
        <v>8.3350970219908245</v>
      </c>
      <c r="C106">
        <f>GMs!$P$10*AE106 + 1</f>
        <v>8.3350970219908245</v>
      </c>
      <c r="D106">
        <v>15.391441775603417</v>
      </c>
      <c r="E106">
        <v>6.4313803602994044</v>
      </c>
      <c r="F106">
        <v>14.41412170755204</v>
      </c>
      <c r="G106">
        <v>8.4971611791368478</v>
      </c>
      <c r="H106">
        <v>8.4971611791368478</v>
      </c>
      <c r="I106" t="str">
        <v>Daniel Gafford</v>
      </c>
      <c r="J106">
        <v>2.5994715447154468</v>
      </c>
      <c r="K106">
        <v>-1.4323170731707318</v>
      </c>
      <c r="L106">
        <v>-1.8635365853658536</v>
      </c>
      <c r="M106">
        <v>-0.7607723577235771</v>
      </c>
      <c r="N106">
        <v>0.10536585365853668</v>
      </c>
      <c r="O106">
        <v>-1.196178861788618</v>
      </c>
      <c r="P106">
        <v>-0.78723577235772357</v>
      </c>
      <c r="Q106">
        <v>2.5315040650406506</v>
      </c>
      <c r="R106">
        <v>0.72804878048780486</v>
      </c>
      <c r="S106">
        <v>1.3566666666666669</v>
      </c>
      <c r="T106">
        <v>-0.80369918699186993</v>
      </c>
      <c r="U106">
        <v>1.1205284552845529</v>
      </c>
      <c r="V106">
        <v>-7.5650406504065071E-2</v>
      </c>
      <c r="W106">
        <v>-7.5650406504065071E-2</v>
      </c>
      <c r="X106" t="str">
        <v>_______</v>
      </c>
      <c r="Y106">
        <v>0.4989915786830752</v>
      </c>
      <c r="Z106" t="str">
        <v xml:space="preserve"> C, PF</v>
      </c>
      <c r="AA106">
        <v>3.4373170731707314</v>
      </c>
      <c r="AB106">
        <v>1.6219105691056912</v>
      </c>
      <c r="AC106">
        <v>2.954918699186992</v>
      </c>
      <c r="AD106">
        <v>1.816788617886179</v>
      </c>
      <c r="AE106">
        <v>1.816788617886179</v>
      </c>
    </row>
    <row r="107" spans="1:31" x14ac:dyDescent="0.3">
      <c r="A107">
        <f t="shared" si="1"/>
        <v>7.0469986801183078</v>
      </c>
      <c r="B107">
        <f>GMs!$P$9*AD107 + 1</f>
        <v>8.2952154168995644</v>
      </c>
      <c r="C107">
        <f>GMs!$P$10*AE107 + 1</f>
        <v>8.2952154168995644</v>
      </c>
      <c r="D107">
        <v>2.7965900255832619</v>
      </c>
      <c r="E107">
        <v>7.6838962302488989</v>
      </c>
      <c r="F107">
        <v>9.7654700184166128</v>
      </c>
      <c r="G107">
        <v>8.456398416141969</v>
      </c>
      <c r="H107">
        <v>8.456398416141969</v>
      </c>
      <c r="I107" t="str">
        <v>Jordan Poole</v>
      </c>
      <c r="J107">
        <v>-0.46560975609756095</v>
      </c>
      <c r="K107">
        <v>1.566016260162602</v>
      </c>
      <c r="L107">
        <v>0.84268292682926838</v>
      </c>
      <c r="M107">
        <v>0.31878048780487811</v>
      </c>
      <c r="N107">
        <v>-1.1298373983739838</v>
      </c>
      <c r="O107">
        <v>-0.18203252032520323</v>
      </c>
      <c r="P107">
        <v>-0.69983739837398384</v>
      </c>
      <c r="Q107">
        <v>-0.67983739837398371</v>
      </c>
      <c r="R107">
        <v>0.34414634146341461</v>
      </c>
      <c r="S107">
        <v>-1.6515447154471545</v>
      </c>
      <c r="T107">
        <v>-0.42967479674796683</v>
      </c>
      <c r="U107">
        <v>9.650406504065101E-2</v>
      </c>
      <c r="V107">
        <v>-8.5528455284552218E-2</v>
      </c>
      <c r="W107">
        <v>-8.5528455284552218E-2</v>
      </c>
      <c r="X107" t="str">
        <v>_______</v>
      </c>
      <c r="Y107">
        <v>0.43357242426071918</v>
      </c>
      <c r="Z107" t="str">
        <v xml:space="preserve"> SG, PG</v>
      </c>
      <c r="AA107">
        <v>0.42910569105690999</v>
      </c>
      <c r="AB107">
        <v>1.9959349593495943</v>
      </c>
      <c r="AC107">
        <v>1.9308943089430899</v>
      </c>
      <c r="AD107">
        <v>1.8069105691056917</v>
      </c>
      <c r="AE107">
        <v>1.8069105691056917</v>
      </c>
    </row>
    <row r="108" spans="1:31" x14ac:dyDescent="0.3">
      <c r="A108">
        <f t="shared" si="1"/>
        <v>6.4965056736922264</v>
      </c>
      <c r="B108">
        <f>GMs!$P$9*AD108 + 1</f>
        <v>7.6489036438568085</v>
      </c>
      <c r="C108">
        <f>GMs!$P$10*AE108 + 1</f>
        <v>7.6489036438568085</v>
      </c>
      <c r="D108">
        <v>10.562978434773818</v>
      </c>
      <c r="E108">
        <v>12.72227438246829</v>
      </c>
      <c r="F108">
        <v>1</v>
      </c>
      <c r="G108">
        <v>7.7958068084306715</v>
      </c>
      <c r="H108">
        <v>7.7958068084306715</v>
      </c>
      <c r="I108" t="str">
        <v>D'Angelo Russell</v>
      </c>
      <c r="J108">
        <v>-0.95756097560975606</v>
      </c>
      <c r="K108">
        <v>-0.44902439024390239</v>
      </c>
      <c r="L108">
        <v>1.225609756097561</v>
      </c>
      <c r="M108">
        <v>0.8139024390243903</v>
      </c>
      <c r="N108">
        <v>-1.0085365853658534</v>
      </c>
      <c r="O108">
        <v>1.5887804878048781</v>
      </c>
      <c r="P108">
        <v>0.23853658536585365</v>
      </c>
      <c r="Q108">
        <v>-0.37682926829268293</v>
      </c>
      <c r="R108">
        <v>-1.3204878048780488</v>
      </c>
      <c r="S108">
        <v>0.20341463414634142</v>
      </c>
      <c r="T108">
        <v>1.0748780487804881</v>
      </c>
      <c r="U108">
        <v>-1.8343902439024389</v>
      </c>
      <c r="V108">
        <v>-0.24560975609756075</v>
      </c>
      <c r="W108">
        <v>-0.24560975609756075</v>
      </c>
      <c r="X108" t="str">
        <v>_______</v>
      </c>
      <c r="Y108">
        <v>-0.62659477785967521</v>
      </c>
      <c r="Z108" t="str">
        <v xml:space="preserve"> PG, SG</v>
      </c>
      <c r="AA108">
        <v>2.2840650406504057</v>
      </c>
      <c r="AB108">
        <v>3.5004878048780492</v>
      </c>
      <c r="AC108">
        <v>0</v>
      </c>
      <c r="AD108">
        <v>1.6468292682926833</v>
      </c>
      <c r="AE108">
        <v>1.6468292682926833</v>
      </c>
    </row>
    <row r="109" spans="1:31" x14ac:dyDescent="0.3">
      <c r="A109">
        <f t="shared" si="1"/>
        <v>6.4222771855225362</v>
      </c>
      <c r="B109">
        <f>GMs!$P$9*AD109 + 1</f>
        <v>7.561754951249978</v>
      </c>
      <c r="C109">
        <f>GMs!$P$10*AE109 + 1</f>
        <v>7.561754951249978</v>
      </c>
      <c r="D109">
        <v>12.229028052094261</v>
      </c>
      <c r="E109">
        <v>9.5764870508018607</v>
      </c>
      <c r="F109">
        <v>10.523729309062379</v>
      </c>
      <c r="G109">
        <v>7.706732622627043</v>
      </c>
      <c r="H109">
        <v>7.706732622627043</v>
      </c>
      <c r="I109" t="str">
        <v>Evan Mobley</v>
      </c>
      <c r="J109">
        <v>0.28890243902439022</v>
      </c>
      <c r="K109">
        <v>-0.86853658536585365</v>
      </c>
      <c r="L109">
        <v>-1.1989024390243901</v>
      </c>
      <c r="M109">
        <v>-0.31670731707317068</v>
      </c>
      <c r="N109">
        <v>0.91939024390243906</v>
      </c>
      <c r="O109">
        <v>-0.5307317073170732</v>
      </c>
      <c r="P109">
        <v>-0.64024390243902429</v>
      </c>
      <c r="Q109">
        <v>2.4823170731707318</v>
      </c>
      <c r="R109">
        <v>-0.40268292682926832</v>
      </c>
      <c r="S109">
        <v>0.60134146341463457</v>
      </c>
      <c r="T109">
        <v>0.13548780487804946</v>
      </c>
      <c r="U109">
        <v>0.26353658536585423</v>
      </c>
      <c r="V109">
        <v>-0.26719512195121886</v>
      </c>
      <c r="W109">
        <v>-0.26719512195121886</v>
      </c>
      <c r="X109" t="str">
        <v>_______</v>
      </c>
      <c r="Y109">
        <v>-0.76954774493075617</v>
      </c>
      <c r="Z109" t="str">
        <v xml:space="preserve"> PF, C</v>
      </c>
      <c r="AA109">
        <v>2.6819918699186989</v>
      </c>
      <c r="AB109">
        <v>2.5610975609756106</v>
      </c>
      <c r="AC109">
        <v>2.0979268292682933</v>
      </c>
      <c r="AD109">
        <v>1.6252439024390251</v>
      </c>
      <c r="AE109">
        <v>1.6252439024390251</v>
      </c>
    </row>
    <row r="110" spans="1:31" x14ac:dyDescent="0.3">
      <c r="A110">
        <f t="shared" si="1"/>
        <v>6.2552281396415879</v>
      </c>
      <c r="B110">
        <f>GMs!$P$9*AD110 + 1</f>
        <v>7.3656293624266915</v>
      </c>
      <c r="C110">
        <f>GMs!$P$10*AE110 + 1</f>
        <v>7.3656293624266915</v>
      </c>
      <c r="D110">
        <v>6.2726751603419393</v>
      </c>
      <c r="E110">
        <v>5.9705862922873374</v>
      </c>
      <c r="F110">
        <v>10.433122029503586</v>
      </c>
      <c r="G110">
        <v>7.5062737675699056</v>
      </c>
      <c r="H110">
        <v>7.5062737675699056</v>
      </c>
      <c r="I110" t="str">
        <v>Duncan Robinson</v>
      </c>
      <c r="J110">
        <v>-0.38471544715447153</v>
      </c>
      <c r="K110">
        <v>0.50552845528455281</v>
      </c>
      <c r="L110">
        <v>1.7764227642276422</v>
      </c>
      <c r="M110">
        <v>-0.14308943089430892</v>
      </c>
      <c r="N110">
        <v>-0.67804878048780481</v>
      </c>
      <c r="O110">
        <v>-0.55934959349593494</v>
      </c>
      <c r="P110">
        <v>-0.87268292682926829</v>
      </c>
      <c r="Q110">
        <v>-0.58536585365853655</v>
      </c>
      <c r="R110">
        <v>0.62552845528455281</v>
      </c>
      <c r="S110">
        <v>-0.82130081300813007</v>
      </c>
      <c r="T110">
        <v>-0.94130081300812996</v>
      </c>
      <c r="U110">
        <v>0.24357723577235779</v>
      </c>
      <c r="V110">
        <v>-0.31577235772357715</v>
      </c>
      <c r="W110">
        <v>-0.31577235772357715</v>
      </c>
      <c r="X110" t="str">
        <v>_______</v>
      </c>
      <c r="Y110">
        <v>6.6189578137754945E-2</v>
      </c>
      <c r="Z110" t="str">
        <v xml:space="preserve"> SG, SF</v>
      </c>
      <c r="AA110">
        <v>1.2593495934959344</v>
      </c>
      <c r="AB110">
        <v>1.4843089430894312</v>
      </c>
      <c r="AC110">
        <v>2.0779674796747969</v>
      </c>
      <c r="AD110">
        <v>1.5766666666666669</v>
      </c>
      <c r="AE110">
        <v>1.5766666666666669</v>
      </c>
    </row>
    <row r="111" spans="1:31" x14ac:dyDescent="0.3">
      <c r="A111">
        <f t="shared" si="1"/>
        <v>5.8095776306303275</v>
      </c>
      <c r="B111">
        <f>GMs!$P$9*AD111 + 1</f>
        <v>6.8424089631223977</v>
      </c>
      <c r="C111">
        <f>GMs!$P$10*AE111 + 1</f>
        <v>6.8424089631223977</v>
      </c>
      <c r="D111">
        <v>13.857974919738957</v>
      </c>
      <c r="E111">
        <v>8.0555263057800452</v>
      </c>
      <c r="F111">
        <v>6.3474903198668722</v>
      </c>
      <c r="G111">
        <v>6.9714931567563925</v>
      </c>
      <c r="H111">
        <v>6.9714931567563925</v>
      </c>
      <c r="I111" t="str">
        <v>Mason Plumlee</v>
      </c>
      <c r="J111">
        <v>2.0235772357723576</v>
      </c>
      <c r="K111">
        <v>-1.4357723577235773</v>
      </c>
      <c r="L111">
        <v>-1.8707317073170733</v>
      </c>
      <c r="M111">
        <v>-0.70943089430894313</v>
      </c>
      <c r="N111">
        <v>1.4076422764227643</v>
      </c>
      <c r="O111">
        <v>0.21105691056910569</v>
      </c>
      <c r="P111">
        <v>-0.51235772357723586</v>
      </c>
      <c r="Q111">
        <v>0.56731707317073166</v>
      </c>
      <c r="R111">
        <v>-0.12666666666666659</v>
      </c>
      <c r="S111">
        <v>0.99040650406504072</v>
      </c>
      <c r="T111">
        <v>-0.31869918699187028</v>
      </c>
      <c r="U111">
        <v>-0.65642276422764256</v>
      </c>
      <c r="V111">
        <v>-0.44536585365853687</v>
      </c>
      <c r="W111">
        <v>-0.44536585365853687</v>
      </c>
      <c r="X111" t="str">
        <v>_______</v>
      </c>
      <c r="Y111">
        <v>-1.949515456178522</v>
      </c>
      <c r="Z111" t="str">
        <v xml:space="preserve"> C</v>
      </c>
      <c r="AA111">
        <v>3.071056910569105</v>
      </c>
      <c r="AB111">
        <v>2.1069105691056906</v>
      </c>
      <c r="AC111">
        <v>1.1779674796747963</v>
      </c>
      <c r="AD111">
        <v>1.447073170731707</v>
      </c>
      <c r="AE111">
        <v>1.447073170731707</v>
      </c>
    </row>
    <row r="112" spans="1:31" x14ac:dyDescent="0.3">
      <c r="A112">
        <f t="shared" si="1"/>
        <v>5.7054340831982735</v>
      </c>
      <c r="B112">
        <f>GMs!$P$9*AD112 + 1</f>
        <v>6.7201381985421911</v>
      </c>
      <c r="C112">
        <f>GMs!$P$10*AE112 + 1</f>
        <v>6.7201381985421911</v>
      </c>
      <c r="D112">
        <v>6.7388422766807565</v>
      </c>
      <c r="E112">
        <v>4.9460852122699581</v>
      </c>
      <c r="F112">
        <v>9.3943676982684856</v>
      </c>
      <c r="G112">
        <v>6.8465208998379277</v>
      </c>
      <c r="H112">
        <v>6.8465208998379277</v>
      </c>
      <c r="I112" t="str">
        <v>Tim Hardaway Jr.</v>
      </c>
      <c r="J112">
        <v>-0.42577235772357724</v>
      </c>
      <c r="K112">
        <v>0.2343089430894309</v>
      </c>
      <c r="L112">
        <v>1.5641056910569104</v>
      </c>
      <c r="M112">
        <v>0.60081300813008132</v>
      </c>
      <c r="N112">
        <v>-0.64174796747967477</v>
      </c>
      <c r="O112">
        <v>-0.49040650406504066</v>
      </c>
      <c r="P112">
        <v>-1.3037804878048782</v>
      </c>
      <c r="Q112">
        <v>-0.78475609756097575</v>
      </c>
      <c r="R112">
        <v>0.77158536585365856</v>
      </c>
      <c r="S112">
        <v>-0.70995934959349605</v>
      </c>
      <c r="T112">
        <v>-1.2472357723577241</v>
      </c>
      <c r="U112">
        <v>1.4756097560975068E-2</v>
      </c>
      <c r="V112">
        <v>-0.47565040650406554</v>
      </c>
      <c r="W112">
        <v>-0.47565040650406554</v>
      </c>
      <c r="X112" t="str">
        <v>_______</v>
      </c>
      <c r="Y112">
        <v>0.11543530187775419</v>
      </c>
      <c r="Z112" t="str">
        <v xml:space="preserve"> SG, SF</v>
      </c>
      <c r="AA112">
        <v>1.3706910569105686</v>
      </c>
      <c r="AB112">
        <v>1.178373983739837</v>
      </c>
      <c r="AC112">
        <v>1.8491463414634139</v>
      </c>
      <c r="AD112">
        <v>1.4167886178861786</v>
      </c>
      <c r="AE112">
        <v>1.4167886178861786</v>
      </c>
    </row>
    <row r="113" spans="1:31" x14ac:dyDescent="0.3">
      <c r="A113">
        <f t="shared" si="1"/>
        <v>5.6798525138290579</v>
      </c>
      <c r="B113">
        <f>GMs!$P$9*AD113 + 1</f>
        <v>6.6901039033500069</v>
      </c>
      <c r="C113">
        <f>GMs!$P$10*AE113 + 1</f>
        <v>6.6901039033500069</v>
      </c>
      <c r="D113">
        <v>7.0269842730157759</v>
      </c>
      <c r="E113">
        <v>3.9814805546825114</v>
      </c>
      <c r="F113">
        <v>7.2893631403721031</v>
      </c>
      <c r="G113">
        <v>6.8158230165948694</v>
      </c>
      <c r="H113">
        <v>6.8158230165948694</v>
      </c>
      <c r="I113" t="str">
        <v>Al Horford</v>
      </c>
      <c r="J113">
        <v>5.3658536585365867E-3</v>
      </c>
      <c r="K113">
        <v>0.15804878048780488</v>
      </c>
      <c r="L113">
        <v>-0.58813008130081301</v>
      </c>
      <c r="M113">
        <v>-0.67170731707317077</v>
      </c>
      <c r="N113">
        <v>-2.5853658536585361E-2</v>
      </c>
      <c r="O113">
        <v>-3.4146341463414637E-2</v>
      </c>
      <c r="P113">
        <v>-0.64439024390243915</v>
      </c>
      <c r="Q113">
        <v>0.26552845528455282</v>
      </c>
      <c r="R113">
        <v>1.0521951219512196</v>
      </c>
      <c r="S113">
        <v>-0.6411382113821138</v>
      </c>
      <c r="T113">
        <v>-1.5352845528455288</v>
      </c>
      <c r="U113">
        <v>-0.44894308943089445</v>
      </c>
      <c r="V113">
        <v>-0.48308943089430922</v>
      </c>
      <c r="W113">
        <v>-0.48308943089430922</v>
      </c>
      <c r="X113" t="str">
        <v>_______</v>
      </c>
      <c r="Y113">
        <v>-2.1993466302688534</v>
      </c>
      <c r="Z113" t="str">
        <v xml:space="preserve"> C, PF</v>
      </c>
      <c r="AA113">
        <v>1.4395121951219507</v>
      </c>
      <c r="AB113">
        <v>0.89032520325203235</v>
      </c>
      <c r="AC113">
        <v>1.3854471544715445</v>
      </c>
      <c r="AD113">
        <v>1.4093495934959348</v>
      </c>
      <c r="AE113">
        <v>1.4093495934959348</v>
      </c>
    </row>
    <row r="114" spans="1:31" x14ac:dyDescent="0.3">
      <c r="A114">
        <f t="shared" si="1"/>
        <v>5.6474212346287453</v>
      </c>
      <c r="B114">
        <f>GMs!$P$9*AD114 + 1</f>
        <v>6.6520276384069144</v>
      </c>
      <c r="C114">
        <f>GMs!$P$10*AE114 + 1</f>
        <v>6.6520276384069144</v>
      </c>
      <c r="D114">
        <v>21.755073933291769</v>
      </c>
      <c r="E114">
        <v>12.382226056945651</v>
      </c>
      <c r="F114">
        <v>-2.0437402628160721</v>
      </c>
      <c r="G114">
        <v>6.7769054815544942</v>
      </c>
      <c r="H114">
        <v>6.7769054815544942</v>
      </c>
      <c r="I114" t="str">
        <v>Ben Simmons</v>
      </c>
      <c r="J114">
        <v>1.8349593495934959</v>
      </c>
      <c r="K114">
        <v>-3.3691056910569106</v>
      </c>
      <c r="L114">
        <v>-1.7669918699186991</v>
      </c>
      <c r="M114">
        <v>-7.7560975609756083E-2</v>
      </c>
      <c r="N114">
        <v>0.70032520325203262</v>
      </c>
      <c r="O114">
        <v>2.0123577235772361</v>
      </c>
      <c r="P114">
        <v>1.6473170731707318</v>
      </c>
      <c r="Q114">
        <v>-7.9674796747967458E-3</v>
      </c>
      <c r="R114">
        <v>-1.4658536585365853</v>
      </c>
      <c r="S114">
        <v>2.8765853658536593</v>
      </c>
      <c r="T114">
        <v>0.97333333333333438</v>
      </c>
      <c r="U114">
        <v>-2.5048780487804869</v>
      </c>
      <c r="V114">
        <v>-0.49252032520325095</v>
      </c>
      <c r="W114">
        <v>-0.49252032520325095</v>
      </c>
      <c r="X114" t="str">
        <v>_______</v>
      </c>
      <c r="Y114">
        <v>-2.2618044237914265</v>
      </c>
      <c r="Z114" t="str">
        <v xml:space="preserve"> PG</v>
      </c>
      <c r="AA114">
        <v>4.9572357723577234</v>
      </c>
      <c r="AB114">
        <v>3.3989430894308956</v>
      </c>
      <c r="AC114">
        <v>-0.67048780487804804</v>
      </c>
      <c r="AD114">
        <v>1.3999186991869932</v>
      </c>
      <c r="AE114">
        <v>1.3999186991869932</v>
      </c>
    </row>
    <row r="115" spans="1:31" x14ac:dyDescent="0.3">
      <c r="A115">
        <f t="shared" si="1"/>
        <v>5.6149899554284239</v>
      </c>
      <c r="B115">
        <f>GMs!$P$9*AD115 + 1</f>
        <v>6.613951373463812</v>
      </c>
      <c r="C115">
        <f>GMs!$P$10*AE115 + 1</f>
        <v>6.613951373463812</v>
      </c>
      <c r="D115">
        <v>9.7119979376237318</v>
      </c>
      <c r="E115">
        <v>4.4867885548186415</v>
      </c>
      <c r="F115">
        <v>11.870290040102081</v>
      </c>
      <c r="G115">
        <v>6.7379879465141084</v>
      </c>
      <c r="H115">
        <v>6.7379879465141084</v>
      </c>
      <c r="I115" t="str">
        <v>Mo Bamba</v>
      </c>
      <c r="J115">
        <v>0.27886178861788619</v>
      </c>
      <c r="K115">
        <v>-0.50211382113821146</v>
      </c>
      <c r="L115">
        <v>-0.88991869918699185</v>
      </c>
      <c r="M115">
        <v>-0.77544715447154466</v>
      </c>
      <c r="N115">
        <v>0.59658536585365862</v>
      </c>
      <c r="O115">
        <v>-1.0621138211382113</v>
      </c>
      <c r="P115">
        <v>-1.6440650406504065</v>
      </c>
      <c r="Q115">
        <v>2.6138211382113821</v>
      </c>
      <c r="R115">
        <v>0.88243902439024391</v>
      </c>
      <c r="S115">
        <v>1.6260162601627881E-4</v>
      </c>
      <c r="T115">
        <v>-1.3843902439024389</v>
      </c>
      <c r="U115">
        <v>0.56016260162601617</v>
      </c>
      <c r="V115">
        <v>-0.50195121951219501</v>
      </c>
      <c r="W115">
        <v>-0.50195121951219501</v>
      </c>
      <c r="X115" t="str">
        <v>_______</v>
      </c>
      <c r="Y115">
        <v>-2.3242622173140162</v>
      </c>
      <c r="Z115" t="str">
        <v xml:space="preserve"> C</v>
      </c>
      <c r="AA115">
        <v>2.0808130081300806</v>
      </c>
      <c r="AB115">
        <v>1.0412195121951222</v>
      </c>
      <c r="AC115">
        <v>2.3945528455284553</v>
      </c>
      <c r="AD115">
        <v>1.3904878048780489</v>
      </c>
      <c r="AE115">
        <v>1.3904878048780489</v>
      </c>
    </row>
    <row r="116" spans="1:31" x14ac:dyDescent="0.3">
      <c r="A116">
        <f t="shared" si="1"/>
        <v>5.580601616276363</v>
      </c>
      <c r="B116">
        <f>GMs!$P$9*AD116 + 1</f>
        <v>6.5735774028775964</v>
      </c>
      <c r="C116">
        <f>GMs!$P$10*AE116 + 1</f>
        <v>6.5735774028775964</v>
      </c>
      <c r="D116">
        <v>7.297255678910644</v>
      </c>
      <c r="E116">
        <v>6.5107431200190602</v>
      </c>
      <c r="F116">
        <v>7.4340395297287065</v>
      </c>
      <c r="G116">
        <v>6.6967219395316349</v>
      </c>
      <c r="H116">
        <v>6.6967219395316349</v>
      </c>
      <c r="I116" t="str">
        <v>De'Anthony Melton</v>
      </c>
      <c r="J116">
        <v>-0.41536585365853657</v>
      </c>
      <c r="K116">
        <v>6.4634146341463417E-2</v>
      </c>
      <c r="L116">
        <v>0.11268292682926828</v>
      </c>
      <c r="M116">
        <v>-0.64146341463414625</v>
      </c>
      <c r="N116">
        <v>-0.74219512195121939</v>
      </c>
      <c r="O116">
        <v>-9.4878048780487792E-2</v>
      </c>
      <c r="P116">
        <v>0.75219512195121951</v>
      </c>
      <c r="Q116">
        <v>0.18439024390243902</v>
      </c>
      <c r="R116">
        <v>0.26804878048780489</v>
      </c>
      <c r="S116">
        <v>-0.57658536585365838</v>
      </c>
      <c r="T116">
        <v>-0.78</v>
      </c>
      <c r="U116">
        <v>-0.41707317073170724</v>
      </c>
      <c r="V116">
        <v>-0.51195121951219513</v>
      </c>
      <c r="W116">
        <v>-0.51195121951219513</v>
      </c>
      <c r="X116" t="str">
        <v>_______</v>
      </c>
      <c r="Y116">
        <v>-2.3904890156181349</v>
      </c>
      <c r="Z116" t="str">
        <v>PG</v>
      </c>
      <c r="AA116">
        <v>1.5040650406504061</v>
      </c>
      <c r="AB116">
        <v>1.6456097560975611</v>
      </c>
      <c r="AC116">
        <v>1.4173170731707316</v>
      </c>
      <c r="AD116">
        <v>1.3804878048780489</v>
      </c>
      <c r="AE116">
        <v>1.3804878048780489</v>
      </c>
    </row>
    <row r="117" spans="1:31" x14ac:dyDescent="0.3">
      <c r="A117">
        <f t="shared" si="1"/>
        <v>5.185555086017323</v>
      </c>
      <c r="B117">
        <f>GMs!$P$9*AD117 + 1</f>
        <v>6.1097691066310675</v>
      </c>
      <c r="C117">
        <f>GMs!$P$10*AE117 + 1</f>
        <v>6.1097691066310675</v>
      </c>
      <c r="D117">
        <v>4.1908364721139639</v>
      </c>
      <c r="E117">
        <v>4.2678943564838097</v>
      </c>
      <c r="F117">
        <v>7.4251817916048317</v>
      </c>
      <c r="G117">
        <v>6.2226661032207868</v>
      </c>
      <c r="H117">
        <v>6.2226661032207868</v>
      </c>
      <c r="I117" t="str">
        <v>Terance Mann</v>
      </c>
      <c r="J117">
        <v>0.41609756097560974</v>
      </c>
      <c r="K117">
        <v>0.69170731707317068</v>
      </c>
      <c r="L117">
        <v>-0.74</v>
      </c>
      <c r="M117">
        <v>-0.41414634146341461</v>
      </c>
      <c r="N117">
        <v>0.18292682926829268</v>
      </c>
      <c r="O117">
        <v>-0.20780487804878051</v>
      </c>
      <c r="P117">
        <v>-0.80146341463414628</v>
      </c>
      <c r="Q117">
        <v>-0.57707317073170727</v>
      </c>
      <c r="R117">
        <v>0.82292682926829264</v>
      </c>
      <c r="S117">
        <v>-1.3185365853658539</v>
      </c>
      <c r="T117">
        <v>-1.4497560975609756</v>
      </c>
      <c r="U117">
        <v>-0.41902439024390248</v>
      </c>
      <c r="V117">
        <v>-0.62682926829268293</v>
      </c>
      <c r="W117">
        <v>-0.62682926829268293</v>
      </c>
      <c r="X117" t="str">
        <v>_______</v>
      </c>
      <c r="Y117">
        <v>-0.19862233253959882</v>
      </c>
      <c r="Z117" t="str">
        <v xml:space="preserve"> SF</v>
      </c>
      <c r="AA117">
        <v>0.76211382113821058</v>
      </c>
      <c r="AB117">
        <v>0.97585365853658557</v>
      </c>
      <c r="AC117">
        <v>1.4153658536585363</v>
      </c>
      <c r="AD117">
        <v>1.265609756097561</v>
      </c>
      <c r="AE117">
        <v>1.265609756097561</v>
      </c>
    </row>
    <row r="118" spans="1:31" x14ac:dyDescent="0.3">
      <c r="A118">
        <f t="shared" si="1"/>
        <v>5.1838776060586866</v>
      </c>
      <c r="B118">
        <f>GMs!$P$9*AD118 + 1</f>
        <v>6.1077996446512541</v>
      </c>
      <c r="C118">
        <f>GMs!$P$10*AE118 + 1</f>
        <v>6.1077996446512541</v>
      </c>
      <c r="D118">
        <v>3.4041901005484254</v>
      </c>
      <c r="E118">
        <v>14.390389747141814</v>
      </c>
      <c r="F118">
        <v>4.5390354529093422</v>
      </c>
      <c r="G118">
        <v>6.220653127270424</v>
      </c>
      <c r="H118">
        <v>6.220653127270424</v>
      </c>
      <c r="I118" t="str">
        <v>Cade Cunningham</v>
      </c>
      <c r="J118">
        <v>-0.94934959349593506</v>
      </c>
      <c r="K118">
        <v>0.87910569105691061</v>
      </c>
      <c r="L118">
        <v>0.15577235772357728</v>
      </c>
      <c r="M118">
        <v>0.35747967479674803</v>
      </c>
      <c r="N118">
        <v>-0.16235772357723574</v>
      </c>
      <c r="O118">
        <v>0.42747967479674798</v>
      </c>
      <c r="P118">
        <v>0.79008130081300809</v>
      </c>
      <c r="Q118">
        <v>7.4796747967479704E-2</v>
      </c>
      <c r="R118">
        <v>-2.2003252032520324</v>
      </c>
      <c r="S118">
        <v>-1.506422764227642</v>
      </c>
      <c r="T118">
        <v>1.573008130081301</v>
      </c>
      <c r="U118">
        <v>-1.0547967479674796</v>
      </c>
      <c r="V118">
        <v>-0.62731707317073138</v>
      </c>
      <c r="W118">
        <v>-0.62731707317073138</v>
      </c>
      <c r="X118" t="str">
        <v>_______</v>
      </c>
      <c r="Y118">
        <v>0.46480119105208539</v>
      </c>
      <c r="Z118" t="str">
        <v xml:space="preserve"> PG</v>
      </c>
      <c r="AA118">
        <v>0.57422764227642253</v>
      </c>
      <c r="AB118">
        <v>3.9986178861788622</v>
      </c>
      <c r="AC118">
        <v>0.7795934959349593</v>
      </c>
      <c r="AD118">
        <v>1.2651219512195127</v>
      </c>
      <c r="AE118">
        <v>1.2651219512195127</v>
      </c>
    </row>
    <row r="119" spans="1:31" x14ac:dyDescent="0.3">
      <c r="A119">
        <f t="shared" si="1"/>
        <v>4.9686010113669212</v>
      </c>
      <c r="B119">
        <f>GMs!$P$9*AD119 + 1</f>
        <v>5.8550520239082751</v>
      </c>
      <c r="C119">
        <f>GMs!$P$10*AE119 + 1</f>
        <v>5.8550520239082751</v>
      </c>
      <c r="D119">
        <v>6.9902219155388909</v>
      </c>
      <c r="E119">
        <v>3.3326933971801442</v>
      </c>
      <c r="F119">
        <v>9.2629779160976966</v>
      </c>
      <c r="G119">
        <v>5.9623212136403057</v>
      </c>
      <c r="H119">
        <v>5.9623212136403057</v>
      </c>
      <c r="I119" t="str">
        <v>Dorian Finney-Smith</v>
      </c>
      <c r="J119">
        <v>0.25028455284552847</v>
      </c>
      <c r="K119">
        <v>-0.04</v>
      </c>
      <c r="L119">
        <v>0.15186991869918701</v>
      </c>
      <c r="M119">
        <v>-0.72130081300813009</v>
      </c>
      <c r="N119">
        <v>-2.9227642276422772E-2</v>
      </c>
      <c r="O119">
        <v>-0.67573170731707322</v>
      </c>
      <c r="P119">
        <v>-0.21601626016260164</v>
      </c>
      <c r="Q119">
        <v>-0.44890243902439025</v>
      </c>
      <c r="R119">
        <v>1.0391056910569105</v>
      </c>
      <c r="S119">
        <v>-0.64991869918699208</v>
      </c>
      <c r="T119">
        <v>-1.7290243902439026</v>
      </c>
      <c r="U119">
        <v>-1.418699186991873E-2</v>
      </c>
      <c r="V119">
        <v>-0.68991869918699211</v>
      </c>
      <c r="W119">
        <v>-0.68991869918699211</v>
      </c>
      <c r="X119" t="str">
        <v>_______</v>
      </c>
      <c r="Y119">
        <v>-0.11499751864148755</v>
      </c>
      <c r="Z119" t="str">
        <v xml:space="preserve"> SF, PF</v>
      </c>
      <c r="AA119">
        <v>1.4307317073170724</v>
      </c>
      <c r="AB119">
        <v>0.69658536585365849</v>
      </c>
      <c r="AC119">
        <v>1.8202032520325202</v>
      </c>
      <c r="AD119">
        <v>1.2025203252032519</v>
      </c>
      <c r="AE119">
        <v>1.2025203252032519</v>
      </c>
    </row>
    <row r="120" spans="1:31" x14ac:dyDescent="0.3">
      <c r="A120">
        <f t="shared" si="1"/>
        <v>4.8936735732144658</v>
      </c>
      <c r="B120">
        <f>GMs!$P$9*AD120 + 1</f>
        <v>5.7670827221431882</v>
      </c>
      <c r="C120">
        <f>GMs!$P$10*AE120 + 1</f>
        <v>5.7670827221431882</v>
      </c>
      <c r="D120">
        <v>9.9655901257744564</v>
      </c>
      <c r="E120">
        <v>2.4971383042826361</v>
      </c>
      <c r="F120">
        <v>9.377205830653482</v>
      </c>
      <c r="G120">
        <v>5.8724082878573585</v>
      </c>
      <c r="H120">
        <v>5.8724082878573585</v>
      </c>
      <c r="I120" t="str">
        <v>Brandon Clarke</v>
      </c>
      <c r="J120">
        <v>0.85926829268292682</v>
      </c>
      <c r="K120">
        <v>-0.77243902439024392</v>
      </c>
      <c r="L120">
        <v>-1.5519512195121949</v>
      </c>
      <c r="M120">
        <v>-0.64146341463414625</v>
      </c>
      <c r="N120">
        <v>8.5365853658536606E-2</v>
      </c>
      <c r="O120">
        <v>-0.72268292682926827</v>
      </c>
      <c r="P120">
        <v>0.10536585365853657</v>
      </c>
      <c r="Q120">
        <v>0.65999999999999992</v>
      </c>
      <c r="R120">
        <v>1.2668292682926827</v>
      </c>
      <c r="S120">
        <v>6.0731707317072892E-2</v>
      </c>
      <c r="T120">
        <v>-1.9785365853658534</v>
      </c>
      <c r="U120">
        <v>1.0975609756097349E-2</v>
      </c>
      <c r="V120">
        <v>-0.7117073170731707</v>
      </c>
      <c r="W120">
        <v>-0.7117073170731707</v>
      </c>
      <c r="X120" t="str">
        <v>_______</v>
      </c>
      <c r="Y120">
        <v>-3.7134096939369776</v>
      </c>
      <c r="Z120" t="str">
        <v xml:space="preserve"> PF, C</v>
      </c>
      <c r="AA120">
        <v>2.1413821138211375</v>
      </c>
      <c r="AB120">
        <v>0.44707317073170771</v>
      </c>
      <c r="AC120">
        <v>1.8453658536585362</v>
      </c>
      <c r="AD120">
        <v>1.1807317073170733</v>
      </c>
      <c r="AE120">
        <v>1.1807317073170733</v>
      </c>
    </row>
    <row r="121" spans="1:31" x14ac:dyDescent="0.3">
      <c r="A121">
        <f t="shared" si="1"/>
        <v>4.7681421563097883</v>
      </c>
      <c r="B121">
        <f>GMs!$P$9*AD121 + 1</f>
        <v>5.6197013173203345</v>
      </c>
      <c r="C121">
        <f>GMs!$P$10*AE121 + 1</f>
        <v>5.6197013173203345</v>
      </c>
      <c r="D121">
        <v>5.6885621470981187</v>
      </c>
      <c r="E121">
        <v>4.861821836169673</v>
      </c>
      <c r="F121">
        <v>6.8813535780411748</v>
      </c>
      <c r="G121">
        <v>5.7217705875717453</v>
      </c>
      <c r="H121">
        <v>5.7217705875717453</v>
      </c>
      <c r="I121" t="str">
        <v>Royce O'Neale</v>
      </c>
      <c r="J121">
        <v>-8.975609756097562E-2</v>
      </c>
      <c r="K121">
        <v>0.21260162601626018</v>
      </c>
      <c r="L121">
        <v>-0.25617886178861793</v>
      </c>
      <c r="M121">
        <v>-1.0807723577235773</v>
      </c>
      <c r="N121">
        <v>0.66056910569105698</v>
      </c>
      <c r="O121">
        <v>-0.20939024390243904</v>
      </c>
      <c r="P121">
        <v>-0.35203252032520327</v>
      </c>
      <c r="Q121">
        <v>-0.1574390243902439</v>
      </c>
      <c r="R121">
        <v>0.52418699186991868</v>
      </c>
      <c r="S121">
        <v>-0.9608130081300813</v>
      </c>
      <c r="T121">
        <v>-1.2723983739837399</v>
      </c>
      <c r="U121">
        <v>-0.53882113821138211</v>
      </c>
      <c r="V121">
        <v>-0.74821138211382121</v>
      </c>
      <c r="W121">
        <v>-0.74821138211382121</v>
      </c>
      <c r="X121" t="str">
        <v>_______</v>
      </c>
      <c r="Y121">
        <v>4</v>
      </c>
      <c r="Z121" t="str">
        <v>SF, PF</v>
      </c>
      <c r="AA121">
        <v>1.1198373983739831</v>
      </c>
      <c r="AB121">
        <v>1.1532113821138212</v>
      </c>
      <c r="AC121">
        <v>1.2955691056910568</v>
      </c>
      <c r="AD121">
        <v>1.1442276422764228</v>
      </c>
      <c r="AE121">
        <v>1.1442276422764228</v>
      </c>
    </row>
    <row r="122" spans="1:31" x14ac:dyDescent="0.3">
      <c r="A122">
        <f t="shared" si="1"/>
        <v>4.6646975588605013</v>
      </c>
      <c r="B122">
        <f>GMs!$P$9*AD122 + 1</f>
        <v>5.4982511618983869</v>
      </c>
      <c r="C122">
        <f>GMs!$P$10*AE122 + 1</f>
        <v>5.4982511618983869</v>
      </c>
      <c r="D122">
        <v>8.1734251987763766</v>
      </c>
      <c r="E122">
        <v>12.690420375994192</v>
      </c>
      <c r="F122">
        <v>-2.1954290281874109</v>
      </c>
      <c r="G122">
        <v>5.5976370706326009</v>
      </c>
      <c r="H122">
        <v>5.5976370706326009</v>
      </c>
      <c r="I122" t="str">
        <v>Kevin Porter Jr.</v>
      </c>
      <c r="J122">
        <v>-0.72926829268292681</v>
      </c>
      <c r="K122">
        <v>-0.41097560975609754</v>
      </c>
      <c r="L122">
        <v>0.30292682926829267</v>
      </c>
      <c r="M122">
        <v>0.50951219512195123</v>
      </c>
      <c r="N122">
        <v>-0.48536585365853652</v>
      </c>
      <c r="O122">
        <v>1.76</v>
      </c>
      <c r="P122">
        <v>0.59048780487804875</v>
      </c>
      <c r="Q122">
        <v>-0.4719512195121951</v>
      </c>
      <c r="R122">
        <v>-1.8436585365853657</v>
      </c>
      <c r="S122">
        <v>-0.36731707317073115</v>
      </c>
      <c r="T122">
        <v>1.0653658536585369</v>
      </c>
      <c r="U122">
        <v>-2.5382926829268291</v>
      </c>
      <c r="V122">
        <v>-0.77829268292682885</v>
      </c>
      <c r="W122">
        <v>-0.77829268292682885</v>
      </c>
      <c r="X122" t="str">
        <v>_______</v>
      </c>
      <c r="Y122">
        <v>-4.1543832533765901</v>
      </c>
      <c r="Z122" t="str">
        <v xml:space="preserve"> SG, PG</v>
      </c>
      <c r="AA122">
        <v>1.7133333333333334</v>
      </c>
      <c r="AB122">
        <v>3.4909756097560978</v>
      </c>
      <c r="AC122">
        <v>-0.7039024390243902</v>
      </c>
      <c r="AD122">
        <v>1.1141463414634152</v>
      </c>
      <c r="AE122">
        <v>1.1141463414634152</v>
      </c>
    </row>
    <row r="123" spans="1:31" x14ac:dyDescent="0.3">
      <c r="A123">
        <f t="shared" si="1"/>
        <v>4.3375889669262637</v>
      </c>
      <c r="B123">
        <f>GMs!$P$9*AD123 + 1</f>
        <v>5.1142060758343826</v>
      </c>
      <c r="C123">
        <f>GMs!$P$10*AE123 + 1</f>
        <v>5.1142060758343826</v>
      </c>
      <c r="D123">
        <v>3.7527517121811016</v>
      </c>
      <c r="E123">
        <v>5.3958528934256096</v>
      </c>
      <c r="F123">
        <v>-0.12271830720098031</v>
      </c>
      <c r="G123">
        <v>5.2051067603115158</v>
      </c>
      <c r="H123">
        <v>5.2051067603115158</v>
      </c>
      <c r="I123" t="str">
        <v>Devonte' Graham</v>
      </c>
      <c r="J123">
        <v>-1.9753658536585363</v>
      </c>
      <c r="K123">
        <v>0.54975609756097554</v>
      </c>
      <c r="L123">
        <v>1.4063414634146341</v>
      </c>
      <c r="M123">
        <v>2.4390243902439046E-2</v>
      </c>
      <c r="N123">
        <v>-1.0751219512195123</v>
      </c>
      <c r="O123">
        <v>1.2082926829268292</v>
      </c>
      <c r="P123">
        <v>-0.18</v>
      </c>
      <c r="Q123">
        <v>-1.0712195121951218</v>
      </c>
      <c r="R123">
        <v>0.23951219512195121</v>
      </c>
      <c r="S123">
        <v>-1.4231707317073168</v>
      </c>
      <c r="T123">
        <v>-1.1129268292682923</v>
      </c>
      <c r="U123">
        <v>-2.0817073170731701</v>
      </c>
      <c r="V123">
        <v>-0.87341463414634113</v>
      </c>
      <c r="W123">
        <v>-0.87341463414634113</v>
      </c>
      <c r="X123" t="str">
        <v>_______</v>
      </c>
      <c r="Y123">
        <v>-4.7843454811474677</v>
      </c>
      <c r="Z123" t="str">
        <v xml:space="preserve"> PG, SG</v>
      </c>
      <c r="AA123">
        <v>0.65747967479674774</v>
      </c>
      <c r="AB123">
        <v>1.3126829268292688</v>
      </c>
      <c r="AC123">
        <v>-0.24731707317073126</v>
      </c>
      <c r="AD123">
        <v>1.0190243902439029</v>
      </c>
      <c r="AE123">
        <v>1.0190243902439029</v>
      </c>
    </row>
    <row r="124" spans="1:31" x14ac:dyDescent="0.3">
      <c r="A124">
        <f t="shared" si="1"/>
        <v>4.3350727469883061</v>
      </c>
      <c r="B124">
        <f>GMs!$P$9*AD124 + 1</f>
        <v>5.111251882864658</v>
      </c>
      <c r="C124">
        <f>GMs!$P$10*AE124 + 1</f>
        <v>5.111251882864658</v>
      </c>
      <c r="D124">
        <v>7.2676415576098208</v>
      </c>
      <c r="E124">
        <v>11.125081827081113</v>
      </c>
      <c r="F124">
        <v>-0.45377626958075856</v>
      </c>
      <c r="G124">
        <v>5.202087296385967</v>
      </c>
      <c r="H124">
        <v>5.202087296385967</v>
      </c>
      <c r="I124" t="str">
        <v>Jalen Suggs</v>
      </c>
      <c r="J124">
        <v>-0.53963414634146334</v>
      </c>
      <c r="K124">
        <v>-0.29048780487804876</v>
      </c>
      <c r="L124">
        <v>-0.37036585365853658</v>
      </c>
      <c r="M124">
        <v>0.16500000000000004</v>
      </c>
      <c r="N124">
        <v>-0.3812195121951219</v>
      </c>
      <c r="O124">
        <v>1.2804878048780486</v>
      </c>
      <c r="P124">
        <v>1.3540243902439024</v>
      </c>
      <c r="Q124">
        <v>-0.6198780487804878</v>
      </c>
      <c r="R124">
        <v>-1.4720731707317074</v>
      </c>
      <c r="S124">
        <v>-0.58365853658536593</v>
      </c>
      <c r="T124">
        <v>0.59792682926829266</v>
      </c>
      <c r="U124">
        <v>-2.1546341463414631</v>
      </c>
      <c r="V124">
        <v>-0.87414634146341474</v>
      </c>
      <c r="W124">
        <v>-0.87414634146341474</v>
      </c>
      <c r="X124" t="str">
        <v>_______</v>
      </c>
      <c r="Y124">
        <v>3</v>
      </c>
      <c r="Z124" t="str">
        <v xml:space="preserve"> PG, SG</v>
      </c>
      <c r="AA124">
        <v>1.4969918699186986</v>
      </c>
      <c r="AB124">
        <v>3.0235365853658536</v>
      </c>
      <c r="AC124">
        <v>-0.32024390243902423</v>
      </c>
      <c r="AD124">
        <v>1.0182926829268293</v>
      </c>
      <c r="AE124">
        <v>1.0182926829268293</v>
      </c>
    </row>
    <row r="125" spans="1:31" x14ac:dyDescent="0.3">
      <c r="A125">
        <f t="shared" si="1"/>
        <v>3.9375099967913103</v>
      </c>
      <c r="B125">
        <f>GMs!$P$9*AD125 + 1</f>
        <v>4.6444893936484064</v>
      </c>
      <c r="C125">
        <f>GMs!$P$10*AE125 + 1</f>
        <v>4.6444893936484064</v>
      </c>
      <c r="D125">
        <v>3.3550034278131506</v>
      </c>
      <c r="E125">
        <v>4.4467668543768237</v>
      </c>
      <c r="F125">
        <v>1.6455076657772891</v>
      </c>
      <c r="G125">
        <v>4.725011996149572</v>
      </c>
      <c r="H125">
        <v>4.725011996149572</v>
      </c>
      <c r="I125" t="str">
        <v>Facundo Campazzo</v>
      </c>
      <c r="J125">
        <v>-0.67451219512195115</v>
      </c>
      <c r="K125">
        <v>0.52841463414634149</v>
      </c>
      <c r="L125">
        <v>-0.35109756097560973</v>
      </c>
      <c r="M125">
        <v>-1.0392682926829269</v>
      </c>
      <c r="N125">
        <v>-1.151951219512195</v>
      </c>
      <c r="O125">
        <v>0.70243902439024386</v>
      </c>
      <c r="P125">
        <v>1.3347560975609756</v>
      </c>
      <c r="Q125">
        <v>-0.74512195121951219</v>
      </c>
      <c r="R125">
        <v>0.40658536585365856</v>
      </c>
      <c r="S125">
        <v>-1.5181707317073168</v>
      </c>
      <c r="T125">
        <v>-1.3963414634146343</v>
      </c>
      <c r="U125">
        <v>-1.6921951219512197</v>
      </c>
      <c r="V125">
        <v>-0.98975609756097571</v>
      </c>
      <c r="W125">
        <v>-0.98975609756097571</v>
      </c>
      <c r="X125" t="str">
        <v>_______</v>
      </c>
      <c r="Y125">
        <v>-1.0162871795433546</v>
      </c>
      <c r="Z125" t="str">
        <v xml:space="preserve"> PG</v>
      </c>
      <c r="AA125">
        <v>0.56247967479674776</v>
      </c>
      <c r="AB125">
        <v>1.0292682926829269</v>
      </c>
      <c r="AC125">
        <v>0.14219512195121919</v>
      </c>
      <c r="AD125">
        <v>0.90268292682926832</v>
      </c>
      <c r="AE125">
        <v>0.90268292682926832</v>
      </c>
    </row>
    <row r="126" spans="1:31" x14ac:dyDescent="0.3">
      <c r="A126">
        <f t="shared" si="1"/>
        <v>3.9285634370119134</v>
      </c>
      <c r="B126">
        <f>GMs!$P$9*AD126 + 1</f>
        <v>4.6339855964227246</v>
      </c>
      <c r="C126">
        <f>GMs!$P$10*AE126 + 1</f>
        <v>4.6339855964227246</v>
      </c>
      <c r="D126">
        <v>10.857077294588889</v>
      </c>
      <c r="E126">
        <v>3.7288265546144479</v>
      </c>
      <c r="F126">
        <v>9.0874839795184492</v>
      </c>
      <c r="G126">
        <v>4.7142761244142957</v>
      </c>
      <c r="H126">
        <v>4.7142761244142957</v>
      </c>
      <c r="I126" t="str">
        <v>Montrezl Harrell</v>
      </c>
      <c r="J126">
        <v>2.3536585365853657</v>
      </c>
      <c r="K126">
        <v>-1.2660162601626017</v>
      </c>
      <c r="L126">
        <v>-1.8707317073170733</v>
      </c>
      <c r="M126">
        <v>-0.16243902439024388</v>
      </c>
      <c r="N126">
        <v>0.51170731707317074</v>
      </c>
      <c r="O126">
        <v>-0.93951219512195117</v>
      </c>
      <c r="P126">
        <v>-0.56894308943089433</v>
      </c>
      <c r="Q126">
        <v>0.33154471544715447</v>
      </c>
      <c r="R126">
        <v>0.61837398373983743</v>
      </c>
      <c r="S126">
        <v>0.27365853658536565</v>
      </c>
      <c r="T126">
        <v>-1.6107317073170733</v>
      </c>
      <c r="U126">
        <v>-5.2845528455284785E-2</v>
      </c>
      <c r="V126">
        <v>-0.99235772357723584</v>
      </c>
      <c r="W126">
        <v>-0.99235772357723584</v>
      </c>
      <c r="X126" t="str">
        <v>_______</v>
      </c>
      <c r="Y126">
        <v>-5.5720674804883199</v>
      </c>
      <c r="Z126" t="str">
        <v xml:space="preserve"> C, PF</v>
      </c>
      <c r="AA126">
        <v>2.3543089430894302</v>
      </c>
      <c r="AB126">
        <v>0.81487804878048786</v>
      </c>
      <c r="AC126">
        <v>1.7815447154471542</v>
      </c>
      <c r="AD126">
        <v>0.90008130081300819</v>
      </c>
      <c r="AE126">
        <v>0.90008130081300819</v>
      </c>
    </row>
    <row r="127" spans="1:31" x14ac:dyDescent="0.3">
      <c r="A127">
        <f t="shared" si="1"/>
        <v>3.8961321578115968</v>
      </c>
      <c r="B127">
        <f>GMs!$P$9*AD127 + 1</f>
        <v>4.5959093314796284</v>
      </c>
      <c r="C127">
        <f>GMs!$P$10*AE127 + 1</f>
        <v>4.5959093314796284</v>
      </c>
      <c r="D127">
        <v>8.3694911053197547</v>
      </c>
      <c r="E127">
        <v>4.4552068048101336</v>
      </c>
      <c r="F127">
        <v>5.6196795040219252</v>
      </c>
      <c r="G127">
        <v>4.675358589373916</v>
      </c>
      <c r="H127">
        <v>4.675358589373916</v>
      </c>
      <c r="I127" t="str">
        <v>Larry Nance Jr.</v>
      </c>
      <c r="J127">
        <v>0.23170731707317074</v>
      </c>
      <c r="K127">
        <v>-0.68130081300813006</v>
      </c>
      <c r="L127">
        <v>-0.81447154471544714</v>
      </c>
      <c r="M127">
        <v>-1.011219512195122</v>
      </c>
      <c r="N127">
        <v>0.1344715447154472</v>
      </c>
      <c r="O127">
        <v>-0.18504065040650408</v>
      </c>
      <c r="P127">
        <v>1.3078048780487805</v>
      </c>
      <c r="Q127">
        <v>-0.37577235772357725</v>
      </c>
      <c r="R127">
        <v>0.3920325203252033</v>
      </c>
      <c r="S127">
        <v>-0.32048780487804862</v>
      </c>
      <c r="T127">
        <v>-1.3938211382113819</v>
      </c>
      <c r="U127">
        <v>-0.81674796747967449</v>
      </c>
      <c r="V127">
        <v>-1.0017886178861786</v>
      </c>
      <c r="W127">
        <v>-1.0017886178861786</v>
      </c>
      <c r="X127" t="str">
        <v>_______</v>
      </c>
      <c r="Y127">
        <v>-5.6345252740109002</v>
      </c>
      <c r="Z127" t="str">
        <v>PF</v>
      </c>
      <c r="AA127">
        <v>1.7601626016260159</v>
      </c>
      <c r="AB127">
        <v>1.0317886178861793</v>
      </c>
      <c r="AC127">
        <v>1.0176422764227644</v>
      </c>
      <c r="AD127">
        <v>0.89065040650406546</v>
      </c>
      <c r="AE127">
        <v>0.89065040650406546</v>
      </c>
    </row>
    <row r="128" spans="1:31" x14ac:dyDescent="0.3">
      <c r="A128">
        <f t="shared" si="1"/>
        <v>3.8041503400796595</v>
      </c>
      <c r="B128">
        <f>GMs!$P$9*AD128 + 1</f>
        <v>4.4879171662530819</v>
      </c>
      <c r="C128">
        <f>GMs!$P$10*AE128 + 1</f>
        <v>4.4879171662530819</v>
      </c>
      <c r="D128">
        <v>8.8749735206269058</v>
      </c>
      <c r="E128">
        <v>4.9147757187270411</v>
      </c>
      <c r="F128">
        <v>6.9158618494820976</v>
      </c>
      <c r="G128">
        <v>4.5649804080955914</v>
      </c>
      <c r="H128">
        <v>4.5649804080955914</v>
      </c>
      <c r="I128" t="str">
        <v>Wendell Carter Jr.</v>
      </c>
      <c r="J128">
        <v>0.85158536585365852</v>
      </c>
      <c r="K128">
        <v>-0.82878048780487801</v>
      </c>
      <c r="L128">
        <v>-1.5398780487804877</v>
      </c>
      <c r="M128">
        <v>-0.36756097560975609</v>
      </c>
      <c r="N128">
        <v>1.3932926829268291</v>
      </c>
      <c r="O128">
        <v>-0.4973170731707317</v>
      </c>
      <c r="P128">
        <v>-0.85036585365853656</v>
      </c>
      <c r="Q128">
        <v>0.58243902439024386</v>
      </c>
      <c r="R128">
        <v>0.22804878048780489</v>
      </c>
      <c r="S128">
        <v>-0.19975609756097557</v>
      </c>
      <c r="T128">
        <v>-1.2565853658536588</v>
      </c>
      <c r="U128">
        <v>-0.53121951219512231</v>
      </c>
      <c r="V128">
        <v>-1.0285365853658539</v>
      </c>
      <c r="W128">
        <v>-1.0285365853658539</v>
      </c>
      <c r="X128" t="str">
        <v>_______</v>
      </c>
      <c r="Y128">
        <v>-5.8116684987430576</v>
      </c>
      <c r="Z128" t="str">
        <v xml:space="preserve"> C</v>
      </c>
      <c r="AA128">
        <v>1.880894308943089</v>
      </c>
      <c r="AB128">
        <v>1.1690243902439024</v>
      </c>
      <c r="AC128">
        <v>1.3031707317073167</v>
      </c>
      <c r="AD128">
        <v>0.86390243902439012</v>
      </c>
      <c r="AE128">
        <v>0.86390243902439012</v>
      </c>
    </row>
    <row r="129" spans="1:31" x14ac:dyDescent="0.3">
      <c r="A129">
        <f t="shared" si="1"/>
        <v>3.6935764528061643</v>
      </c>
      <c r="B129">
        <f>GMs!$P$9*AD129 + 1</f>
        <v>4.358096797416918</v>
      </c>
      <c r="C129">
        <f>GMs!$P$10*AE129 + 1</f>
        <v>4.358096797416918</v>
      </c>
      <c r="D129">
        <v>3.9309470282843293</v>
      </c>
      <c r="E129">
        <v>10.681576044634049</v>
      </c>
      <c r="F129">
        <v>-4.2895459496398685</v>
      </c>
      <c r="G129">
        <v>4.4322917433673972</v>
      </c>
      <c r="H129">
        <v>4.4322917433673972</v>
      </c>
      <c r="I129" t="str">
        <v>Spencer Dinwiddie</v>
      </c>
      <c r="J129">
        <v>-0.88605691056910563</v>
      </c>
      <c r="K129">
        <v>0.3199186991869919</v>
      </c>
      <c r="L129">
        <v>0.1917886178861789</v>
      </c>
      <c r="M129">
        <v>0.41369918699187003</v>
      </c>
      <c r="N129">
        <v>-0.58605691056910558</v>
      </c>
      <c r="O129">
        <v>1.9389024390243903</v>
      </c>
      <c r="P129">
        <v>-0.36101626016260163</v>
      </c>
      <c r="Q129">
        <v>-0.56569105691056909</v>
      </c>
      <c r="R129">
        <v>-1.5261788617886181</v>
      </c>
      <c r="S129">
        <v>-1.3806097560975608</v>
      </c>
      <c r="T129">
        <v>0.46548780487804908</v>
      </c>
      <c r="U129">
        <v>-2.9995934959349593</v>
      </c>
      <c r="V129">
        <v>-1.060691056910569</v>
      </c>
      <c r="W129">
        <v>-1.060691056910569</v>
      </c>
      <c r="X129" t="str">
        <v>_______</v>
      </c>
      <c r="Y129">
        <v>0.40626382132340744</v>
      </c>
      <c r="Z129" t="str">
        <v xml:space="preserve"> SG, PG</v>
      </c>
      <c r="AA129">
        <v>0.70004065040650376</v>
      </c>
      <c r="AB129">
        <v>2.8910975609756102</v>
      </c>
      <c r="AC129">
        <v>-1.1652032520325204</v>
      </c>
      <c r="AD129">
        <v>0.83174796747967505</v>
      </c>
      <c r="AE129">
        <v>0.83174796747967505</v>
      </c>
    </row>
    <row r="130" spans="1:31" x14ac:dyDescent="0.3">
      <c r="A130">
        <f t="shared" si="1"/>
        <v>3.6903612828854446</v>
      </c>
      <c r="B130">
        <f>GMs!$P$9*AD130 + 1</f>
        <v>4.3543219952889389</v>
      </c>
      <c r="C130">
        <f>GMs!$P$10*AE130 + 1</f>
        <v>4.3543219952889389</v>
      </c>
      <c r="D130">
        <v>-0.33229506633817718</v>
      </c>
      <c r="E130">
        <v>6.3522898570453403</v>
      </c>
      <c r="F130">
        <v>6.7331710006772081</v>
      </c>
      <c r="G130">
        <v>4.4284335394625334</v>
      </c>
      <c r="H130">
        <v>4.4284335394625334</v>
      </c>
      <c r="I130" t="str">
        <v>Bojan Bogdanovic</v>
      </c>
      <c r="J130">
        <v>-0.71390243902439021</v>
      </c>
      <c r="K130">
        <v>1.3372357723577237</v>
      </c>
      <c r="L130">
        <v>0.84747967479674813</v>
      </c>
      <c r="M130">
        <v>0.51243902439024391</v>
      </c>
      <c r="N130">
        <v>-0.47</v>
      </c>
      <c r="O130">
        <v>-0.49016260162601627</v>
      </c>
      <c r="P130">
        <v>-0.82666666666666666</v>
      </c>
      <c r="Q130">
        <v>-1.0237398373983739</v>
      </c>
      <c r="R130">
        <v>-0.2343089430894309</v>
      </c>
      <c r="S130">
        <v>-2.3988617886178858</v>
      </c>
      <c r="T130">
        <v>-0.82731707317073133</v>
      </c>
      <c r="U130">
        <v>-0.57146341463414574</v>
      </c>
      <c r="V130">
        <v>-1.0616260162601623</v>
      </c>
      <c r="W130">
        <v>-1.0616260162601623</v>
      </c>
      <c r="X130" t="str">
        <v>_______</v>
      </c>
      <c r="Y130">
        <v>1</v>
      </c>
      <c r="Z130" t="str">
        <v xml:space="preserve"> PF, SF</v>
      </c>
      <c r="AA130">
        <v>-0.31821138211382127</v>
      </c>
      <c r="AB130">
        <v>1.5982926829268298</v>
      </c>
      <c r="AC130">
        <v>1.2629268292682931</v>
      </c>
      <c r="AD130">
        <v>0.83081300813008174</v>
      </c>
      <c r="AE130">
        <v>0.83081300813008174</v>
      </c>
    </row>
    <row r="131" spans="1:31" x14ac:dyDescent="0.3">
      <c r="A131">
        <f t="shared" si="1"/>
        <v>3.5653890259669772</v>
      </c>
      <c r="B131">
        <f>GMs!$P$9*AD131 + 1</f>
        <v>4.2075970777926894</v>
      </c>
      <c r="C131">
        <f>GMs!$P$10*AE131 + 1</f>
        <v>4.2075970777926894</v>
      </c>
      <c r="D131">
        <v>6.2987151635547312</v>
      </c>
      <c r="E131">
        <v>6.7488313991780275</v>
      </c>
      <c r="F131">
        <v>3.8381669238578398</v>
      </c>
      <c r="G131">
        <v>4.2784668311603724</v>
      </c>
      <c r="H131">
        <v>4.2784668311603724</v>
      </c>
      <c r="I131" t="str">
        <v>RJ Barrett</v>
      </c>
      <c r="J131">
        <v>-0.48808943089430895</v>
      </c>
      <c r="K131">
        <v>-0.28288617886178863</v>
      </c>
      <c r="L131">
        <v>7.4146341463414617E-2</v>
      </c>
      <c r="M131">
        <v>0.70686991869918703</v>
      </c>
      <c r="N131">
        <v>0.3010975609756098</v>
      </c>
      <c r="O131">
        <v>0.11121951219512197</v>
      </c>
      <c r="P131">
        <v>-0.54634146341463419</v>
      </c>
      <c r="Q131">
        <v>-0.58491869918699191</v>
      </c>
      <c r="R131">
        <v>-0.38906504065040648</v>
      </c>
      <c r="S131">
        <v>-0.81508130081300822</v>
      </c>
      <c r="T131">
        <v>-0.70890243902439032</v>
      </c>
      <c r="U131">
        <v>-1.209186991869919</v>
      </c>
      <c r="V131">
        <v>-1.0979674796747969</v>
      </c>
      <c r="W131">
        <v>-1.0979674796747969</v>
      </c>
      <c r="X131" t="str">
        <v>_______</v>
      </c>
      <c r="Y131">
        <v>4</v>
      </c>
      <c r="Z131" t="str">
        <v xml:space="preserve"> SF, SG</v>
      </c>
      <c r="AA131">
        <v>1.2655691056910563</v>
      </c>
      <c r="AB131">
        <v>1.7167073170731708</v>
      </c>
      <c r="AC131">
        <v>0.62520325203251992</v>
      </c>
      <c r="AD131">
        <v>0.79447154471544712</v>
      </c>
      <c r="AE131">
        <v>0.79447154471544712</v>
      </c>
    </row>
    <row r="132" spans="1:31" x14ac:dyDescent="0.3">
      <c r="A132">
        <f t="shared" ref="A132:A158" si="2">G132/1.2</f>
        <v>3.3598977310339326</v>
      </c>
      <c r="B132">
        <f>GMs!$P$9*AD132 + 1</f>
        <v>3.9663379852653038</v>
      </c>
      <c r="C132">
        <f>GMs!$P$10*AE132 + 1</f>
        <v>3.9663379852653038</v>
      </c>
      <c r="D132">
        <v>-3.8156986333723459</v>
      </c>
      <c r="E132">
        <v>1.3876932070009964</v>
      </c>
      <c r="F132">
        <v>7.9459429788042364</v>
      </c>
      <c r="G132">
        <v>4.031877277240719</v>
      </c>
      <c r="H132">
        <v>4.031877277240719</v>
      </c>
      <c r="I132" t="str">
        <v>Danilo Gallinari</v>
      </c>
      <c r="J132">
        <v>-0.46609756097560978</v>
      </c>
      <c r="K132">
        <v>2.0731300813008127</v>
      </c>
      <c r="L132">
        <v>-2.6016260162601279E-3</v>
      </c>
      <c r="M132">
        <v>-0.39126016260162594</v>
      </c>
      <c r="N132">
        <v>-0.63707317073170722</v>
      </c>
      <c r="O132">
        <v>-0.85341463414634144</v>
      </c>
      <c r="P132">
        <v>-1.1178048780487804</v>
      </c>
      <c r="Q132">
        <v>-0.91471544715447151</v>
      </c>
      <c r="R132">
        <v>1.1521138211382114</v>
      </c>
      <c r="S132">
        <v>-3.2308536585365855</v>
      </c>
      <c r="T132">
        <v>-2.3098373983739835</v>
      </c>
      <c r="U132">
        <v>-0.30430894308943079</v>
      </c>
      <c r="V132">
        <v>-1.1577235772357721</v>
      </c>
      <c r="W132">
        <v>-1.1577235772357721</v>
      </c>
      <c r="X132" t="str">
        <v>_______</v>
      </c>
      <c r="Y132">
        <v>-6.6672325841515363</v>
      </c>
      <c r="Z132" t="str">
        <v xml:space="preserve"> PF, SF</v>
      </c>
      <c r="AA132">
        <v>-1.1502032520325209</v>
      </c>
      <c r="AB132">
        <v>0.11577235772357763</v>
      </c>
      <c r="AC132">
        <v>1.5300813008130081</v>
      </c>
      <c r="AD132">
        <v>0.7347154471544719</v>
      </c>
      <c r="AE132">
        <v>0.7347154471544719</v>
      </c>
    </row>
    <row r="133" spans="1:31" x14ac:dyDescent="0.3">
      <c r="A133">
        <f t="shared" si="2"/>
        <v>3.3207565319990668</v>
      </c>
      <c r="B133">
        <f>GMs!$P$9*AD133 + 1</f>
        <v>3.9203838724029447</v>
      </c>
      <c r="C133">
        <f>GMs!$P$10*AE133 + 1</f>
        <v>3.9203838724029447</v>
      </c>
      <c r="D133">
        <v>2.4725366522685106</v>
      </c>
      <c r="E133">
        <v>5.7723835853373915</v>
      </c>
      <c r="F133">
        <v>5.505267053255225</v>
      </c>
      <c r="G133">
        <v>3.9849078383988803</v>
      </c>
      <c r="H133">
        <v>3.9849078383988803</v>
      </c>
      <c r="I133" t="str">
        <v>Dillon Brooks</v>
      </c>
      <c r="J133">
        <v>-1.2105691056910568</v>
      </c>
      <c r="K133">
        <v>0.55983739837398372</v>
      </c>
      <c r="L133">
        <v>0.14609756097560977</v>
      </c>
      <c r="M133">
        <v>0.45422764227642287</v>
      </c>
      <c r="N133">
        <v>-0.94601626016260165</v>
      </c>
      <c r="O133">
        <v>-0.32715447154471544</v>
      </c>
      <c r="P133">
        <v>0.71268292682926837</v>
      </c>
      <c r="Q133">
        <v>-0.3895934959349594</v>
      </c>
      <c r="R133">
        <v>-0.16861788617886178</v>
      </c>
      <c r="S133">
        <v>-1.7289430894308939</v>
      </c>
      <c r="T133">
        <v>-1.0004878048780483</v>
      </c>
      <c r="U133">
        <v>-0.84195121951219487</v>
      </c>
      <c r="V133">
        <v>-1.1691056910569102</v>
      </c>
      <c r="W133">
        <v>-1.1691056910569102</v>
      </c>
      <c r="X133" t="str">
        <v>_______</v>
      </c>
      <c r="Y133">
        <v>2</v>
      </c>
      <c r="Z133" t="str">
        <v xml:space="preserve"> SG, SF</v>
      </c>
      <c r="AA133">
        <v>0.3517073170731706</v>
      </c>
      <c r="AB133">
        <v>1.4251219512195128</v>
      </c>
      <c r="AC133">
        <v>0.99243902439024401</v>
      </c>
      <c r="AD133">
        <v>0.72333333333333383</v>
      </c>
      <c r="AE133">
        <v>0.72333333333333383</v>
      </c>
    </row>
    <row r="134" spans="1:31" x14ac:dyDescent="0.3">
      <c r="A134">
        <f t="shared" si="2"/>
        <v>3.2603672534881296</v>
      </c>
      <c r="B134">
        <f>GMs!$P$9*AD134 + 1</f>
        <v>3.8494832411295885</v>
      </c>
      <c r="C134">
        <f>GMs!$P$10*AE134 + 1</f>
        <v>3.8494832411295885</v>
      </c>
      <c r="D134">
        <v>2.9824441661608412</v>
      </c>
      <c r="E134">
        <v>3.1941148561945361</v>
      </c>
      <c r="F134">
        <v>1.0387526042919473</v>
      </c>
      <c r="G134">
        <v>3.9124407041857552</v>
      </c>
      <c r="H134">
        <v>3.9124407041857552</v>
      </c>
      <c r="I134" t="str">
        <v>Cameron Payne</v>
      </c>
      <c r="J134">
        <v>0.42308943089430895</v>
      </c>
      <c r="K134">
        <v>0.42048780487804877</v>
      </c>
      <c r="L134">
        <v>-0.39333333333333331</v>
      </c>
      <c r="M134">
        <v>-0.68796747967479677</v>
      </c>
      <c r="N134">
        <v>-1.00130081300813</v>
      </c>
      <c r="O134">
        <v>0.63918699186991879</v>
      </c>
      <c r="P134">
        <v>-0.6580487804878048</v>
      </c>
      <c r="Q134">
        <v>-0.51252032520325208</v>
      </c>
      <c r="R134">
        <v>0.58373983739837398</v>
      </c>
      <c r="S134">
        <v>-1.6071544715447155</v>
      </c>
      <c r="T134">
        <v>-1.7704065040650407</v>
      </c>
      <c r="U134">
        <v>-1.8258536585365852</v>
      </c>
      <c r="V134">
        <v>-1.1866666666666668</v>
      </c>
      <c r="W134">
        <v>-1.1866666666666668</v>
      </c>
      <c r="X134" t="str">
        <v>_______</v>
      </c>
      <c r="Y134">
        <v>-1.6667023987508895</v>
      </c>
      <c r="Z134" t="str">
        <v xml:space="preserve"> PG</v>
      </c>
      <c r="AA134">
        <v>0.47349593495934905</v>
      </c>
      <c r="AB134">
        <v>0.65520325203252039</v>
      </c>
      <c r="AC134">
        <v>8.5365853658536661E-3</v>
      </c>
      <c r="AD134">
        <v>0.70577235772357727</v>
      </c>
      <c r="AE134">
        <v>0.70577235772357727</v>
      </c>
    </row>
    <row r="135" spans="1:31" x14ac:dyDescent="0.3">
      <c r="A135">
        <f t="shared" si="2"/>
        <v>3.0796187879449795</v>
      </c>
      <c r="B135">
        <f>GMs!$P$9*AD135 + 1</f>
        <v>3.6372737128044781</v>
      </c>
      <c r="C135">
        <f>GMs!$P$10*AE135 + 1</f>
        <v>3.6372737128044781</v>
      </c>
      <c r="D135">
        <v>3.6904599397897138</v>
      </c>
      <c r="E135">
        <v>2.4294825725833737</v>
      </c>
      <c r="F135">
        <v>8.2408318438448624</v>
      </c>
      <c r="G135">
        <v>3.6955425455339754</v>
      </c>
      <c r="H135">
        <v>3.6955425455339754</v>
      </c>
      <c r="I135" t="str">
        <v>Marcus Morris Sr.</v>
      </c>
      <c r="J135">
        <v>0.10715447154471545</v>
      </c>
      <c r="K135">
        <v>0.19882113821138211</v>
      </c>
      <c r="L135">
        <v>0.78743902439024394</v>
      </c>
      <c r="M135">
        <v>-0.11048780487804875</v>
      </c>
      <c r="N135">
        <v>-0.45081300813008129</v>
      </c>
      <c r="O135">
        <v>-0.99987804878048792</v>
      </c>
      <c r="P135">
        <v>-0.91467479674796759</v>
      </c>
      <c r="Q135">
        <v>-0.61630081300813011</v>
      </c>
      <c r="R135">
        <v>0.75951219512195123</v>
      </c>
      <c r="S135">
        <v>-1.4380487804878048</v>
      </c>
      <c r="T135">
        <v>-1.9987398373983742</v>
      </c>
      <c r="U135">
        <v>-0.2393495934959351</v>
      </c>
      <c r="V135">
        <v>-1.239227642276423</v>
      </c>
      <c r="W135">
        <v>-1.239227642276423</v>
      </c>
      <c r="X135" t="str">
        <v>_______</v>
      </c>
      <c r="Y135">
        <v>-1.4251196030452347</v>
      </c>
      <c r="Z135" t="str">
        <v xml:space="preserve"> PF, SF</v>
      </c>
      <c r="AA135">
        <v>0.6426016260162597</v>
      </c>
      <c r="AB135">
        <v>0.42686991869918689</v>
      </c>
      <c r="AC135">
        <v>1.5950406504065038</v>
      </c>
      <c r="AD135">
        <v>0.65321138211382102</v>
      </c>
      <c r="AE135">
        <v>0.65321138211382102</v>
      </c>
    </row>
    <row r="136" spans="1:31" x14ac:dyDescent="0.3">
      <c r="A136">
        <f t="shared" si="2"/>
        <v>3.0139174895650269</v>
      </c>
      <c r="B136">
        <f>GMs!$P$9*AD136 + 1</f>
        <v>3.5601364519283747</v>
      </c>
      <c r="C136">
        <f>GMs!$P$10*AE136 + 1</f>
        <v>3.5601364519283747</v>
      </c>
      <c r="D136">
        <v>4.4903816071107965</v>
      </c>
      <c r="E136">
        <v>1.1818673190145115</v>
      </c>
      <c r="F136">
        <v>5.8557013177809729</v>
      </c>
      <c r="G136">
        <v>3.616700987478032</v>
      </c>
      <c r="H136">
        <v>3.616700987478032</v>
      </c>
      <c r="I136" t="str">
        <v>Nicolas Batum</v>
      </c>
      <c r="J136">
        <v>0.15491869918699186</v>
      </c>
      <c r="K136">
        <v>-1.1341463414634148E-2</v>
      </c>
      <c r="L136">
        <v>-0.33979674796747972</v>
      </c>
      <c r="M136">
        <v>-1.0657723577235774</v>
      </c>
      <c r="N136">
        <v>-0.41260162601626016</v>
      </c>
      <c r="O136">
        <v>-0.49357723577235774</v>
      </c>
      <c r="P136">
        <v>-0.1122357723577236</v>
      </c>
      <c r="Q136">
        <v>-9.0894308943089433E-2</v>
      </c>
      <c r="R136">
        <v>1.1129674796747968</v>
      </c>
      <c r="S136">
        <v>-1.2469918699186993</v>
      </c>
      <c r="T136">
        <v>-2.3713008130081303</v>
      </c>
      <c r="U136">
        <v>-0.76475609756097573</v>
      </c>
      <c r="V136">
        <v>-1.2583333333333335</v>
      </c>
      <c r="W136">
        <v>-1.2583333333333335</v>
      </c>
      <c r="X136" t="str">
        <v>_______</v>
      </c>
      <c r="Y136">
        <v>-1.8543936477222061</v>
      </c>
      <c r="Z136" t="str">
        <v>SF, SG</v>
      </c>
      <c r="AA136">
        <v>0.83365853658536526</v>
      </c>
      <c r="AB136">
        <v>5.4308943089430795E-2</v>
      </c>
      <c r="AC136">
        <v>1.0696341463414631</v>
      </c>
      <c r="AD136">
        <v>0.6341056910569105</v>
      </c>
      <c r="AE136">
        <v>0.6341056910569105</v>
      </c>
    </row>
    <row r="137" spans="1:31" x14ac:dyDescent="0.3">
      <c r="A137">
        <f t="shared" si="2"/>
        <v>2.9964437399958914</v>
      </c>
      <c r="B137">
        <f>GMs!$P$9*AD137 + 1</f>
        <v>3.5396212229719661</v>
      </c>
      <c r="C137">
        <f>GMs!$P$10*AE137 + 1</f>
        <v>3.5396212229719661</v>
      </c>
      <c r="D137">
        <v>4.0315329230474699</v>
      </c>
      <c r="E137">
        <v>5.2047288545810177</v>
      </c>
      <c r="F137">
        <v>2.813621880863125</v>
      </c>
      <c r="G137">
        <v>3.5957324879950696</v>
      </c>
      <c r="H137">
        <v>3.5957324879950696</v>
      </c>
      <c r="I137" t="str">
        <v>Will Barton</v>
      </c>
      <c r="J137">
        <v>-0.71975609756097558</v>
      </c>
      <c r="K137">
        <v>9.3170731707317073E-2</v>
      </c>
      <c r="L137">
        <v>7.4634146341463425E-2</v>
      </c>
      <c r="M137">
        <v>0.11000000000000004</v>
      </c>
      <c r="N137">
        <v>-0.47585365853658529</v>
      </c>
      <c r="O137">
        <v>0.17146341463414635</v>
      </c>
      <c r="P137">
        <v>-4.6829268292682913E-2</v>
      </c>
      <c r="Q137">
        <v>-0.37682926829268293</v>
      </c>
      <c r="R137">
        <v>-9.3414634146341435E-2</v>
      </c>
      <c r="S137">
        <v>-1.3565853658536584</v>
      </c>
      <c r="T137">
        <v>-1.17</v>
      </c>
      <c r="U137">
        <v>-1.4348780487804877</v>
      </c>
      <c r="V137">
        <v>-1.2634146341463413</v>
      </c>
      <c r="W137">
        <v>-1.2634146341463413</v>
      </c>
      <c r="X137" t="str">
        <v>_______</v>
      </c>
      <c r="Y137">
        <v>-1.3712280563108972</v>
      </c>
      <c r="Z137" t="str">
        <v>SF</v>
      </c>
      <c r="AA137">
        <v>0.72406504065040611</v>
      </c>
      <c r="AB137">
        <v>1.2556097560975612</v>
      </c>
      <c r="AC137">
        <v>0.39951219512195113</v>
      </c>
      <c r="AD137">
        <v>0.62902439024390278</v>
      </c>
      <c r="AE137">
        <v>0.62902439024390278</v>
      </c>
    </row>
    <row r="138" spans="1:31" x14ac:dyDescent="0.3">
      <c r="A138">
        <f t="shared" si="2"/>
        <v>2.9556250610023871</v>
      </c>
      <c r="B138">
        <f>GMs!$P$9*AD138 + 1</f>
        <v>3.4916976481297897</v>
      </c>
      <c r="C138">
        <f>GMs!$P$10*AE138 + 1</f>
        <v>3.4916976481297897</v>
      </c>
      <c r="D138">
        <v>2.7230653106294955</v>
      </c>
      <c r="E138">
        <v>2.1181573041805386</v>
      </c>
      <c r="F138">
        <v>8.4452979655376126</v>
      </c>
      <c r="G138">
        <v>3.5467500732028645</v>
      </c>
      <c r="H138">
        <v>3.5467500732028645</v>
      </c>
      <c r="I138" t="str">
        <v>Lauri Markkanen</v>
      </c>
      <c r="J138">
        <v>0.33544715447154472</v>
      </c>
      <c r="K138">
        <v>0.39382113821138215</v>
      </c>
      <c r="L138">
        <v>0.40211382113821142</v>
      </c>
      <c r="M138">
        <v>-0.18130081300813009</v>
      </c>
      <c r="N138">
        <v>-4.4715447154471538E-2</v>
      </c>
      <c r="O138">
        <v>-1.0809756097560976</v>
      </c>
      <c r="P138">
        <v>-1.2573983739837398</v>
      </c>
      <c r="Q138">
        <v>-0.65869918699187002</v>
      </c>
      <c r="R138">
        <v>0.81642276422764237</v>
      </c>
      <c r="S138">
        <v>-1.6691056910569104</v>
      </c>
      <c r="T138">
        <v>-2.0917073170731708</v>
      </c>
      <c r="U138">
        <v>-0.19430894308943081</v>
      </c>
      <c r="V138">
        <v>-1.2752845528455286</v>
      </c>
      <c r="W138">
        <v>-1.2752845528455286</v>
      </c>
      <c r="X138" t="str">
        <v>_______</v>
      </c>
      <c r="Y138">
        <v>-0.5219716129456291</v>
      </c>
      <c r="Z138" t="str">
        <v xml:space="preserve"> PF</v>
      </c>
      <c r="AA138">
        <v>0.4115447154471541</v>
      </c>
      <c r="AB138">
        <v>0.33390243902439032</v>
      </c>
      <c r="AC138">
        <v>1.6400813008130082</v>
      </c>
      <c r="AD138">
        <v>0.61715447154471548</v>
      </c>
      <c r="AE138">
        <v>0.61715447154471548</v>
      </c>
    </row>
    <row r="139" spans="1:31" x14ac:dyDescent="0.3">
      <c r="A139">
        <f t="shared" si="2"/>
        <v>2.4403591337076875</v>
      </c>
      <c r="B139">
        <f>GMs!$P$9*AD139 + 1</f>
        <v>2.8867445766631574</v>
      </c>
      <c r="C139">
        <f>GMs!$P$10*AE139 + 1</f>
        <v>2.8867445766631574</v>
      </c>
      <c r="D139">
        <v>8.9699429441088547</v>
      </c>
      <c r="E139">
        <v>4.8224807768918332</v>
      </c>
      <c r="F139">
        <v>0.74091115987669709</v>
      </c>
      <c r="G139">
        <v>2.9284309604492247</v>
      </c>
      <c r="H139">
        <v>2.9284309604492247</v>
      </c>
      <c r="I139" t="str">
        <v>Thaddeus Young</v>
      </c>
      <c r="J139">
        <v>1.5917073170731706</v>
      </c>
      <c r="K139">
        <v>-1.2480487804878049</v>
      </c>
      <c r="L139">
        <v>-1.6756097560975609</v>
      </c>
      <c r="M139">
        <v>-0.53682926829268285</v>
      </c>
      <c r="N139">
        <v>0.11390243902439029</v>
      </c>
      <c r="O139">
        <v>0.46634146341463412</v>
      </c>
      <c r="P139">
        <v>0.10536585365853657</v>
      </c>
      <c r="Q139">
        <v>-0.10097560975609754</v>
      </c>
      <c r="R139">
        <v>-0.14097560975609758</v>
      </c>
      <c r="S139">
        <v>-0.1770731707317077</v>
      </c>
      <c r="T139">
        <v>-1.2841463414634147</v>
      </c>
      <c r="U139">
        <v>-1.891463414634146</v>
      </c>
      <c r="V139">
        <v>-1.4251219512195124</v>
      </c>
      <c r="W139">
        <v>-1.4251219512195124</v>
      </c>
      <c r="X139" t="str">
        <v>_______</v>
      </c>
      <c r="Y139">
        <v>-2.0569515302754109</v>
      </c>
      <c r="Z139" t="str">
        <v xml:space="preserve"> PF, SF, C</v>
      </c>
      <c r="AA139">
        <v>1.9035772357723568</v>
      </c>
      <c r="AB139">
        <v>1.1414634146341465</v>
      </c>
      <c r="AC139">
        <v>-5.7073170731707146E-2</v>
      </c>
      <c r="AD139">
        <v>0.46731707317073168</v>
      </c>
      <c r="AE139">
        <v>0.46731707317073168</v>
      </c>
    </row>
    <row r="140" spans="1:31" x14ac:dyDescent="0.3">
      <c r="A140">
        <f t="shared" si="2"/>
        <v>2.4403591337076875</v>
      </c>
      <c r="B140">
        <f>GMs!$P$9*AD140 + 1</f>
        <v>2.8867445766631574</v>
      </c>
      <c r="C140">
        <f>GMs!$P$10*AE140 + 1</f>
        <v>2.8867445766631574</v>
      </c>
      <c r="D140">
        <v>1.8411091233831463</v>
      </c>
      <c r="E140">
        <v>2.1148902265934515</v>
      </c>
      <c r="F140">
        <v>3.4613439811713844</v>
      </c>
      <c r="G140">
        <v>2.9284309604492247</v>
      </c>
      <c r="H140">
        <v>2.9284309604492247</v>
      </c>
      <c r="I140" t="str">
        <v>Seth Curry</v>
      </c>
      <c r="J140">
        <v>7.926829268292683E-2</v>
      </c>
      <c r="K140">
        <v>0.45463414634146337</v>
      </c>
      <c r="L140">
        <v>0.43609756097560975</v>
      </c>
      <c r="M140">
        <v>-0.27999999999999997</v>
      </c>
      <c r="N140">
        <v>-1.1797560975609755</v>
      </c>
      <c r="O140">
        <v>-0.13292682926829266</v>
      </c>
      <c r="P140">
        <v>-0.39878048780487807</v>
      </c>
      <c r="Q140">
        <v>-1.0712195121951218</v>
      </c>
      <c r="R140">
        <v>0.66756097560975602</v>
      </c>
      <c r="S140">
        <v>-1.8797560975609751</v>
      </c>
      <c r="T140">
        <v>-2.0926829268292684</v>
      </c>
      <c r="U140">
        <v>-1.2921951219512193</v>
      </c>
      <c r="V140">
        <v>-1.4251219512195124</v>
      </c>
      <c r="W140">
        <v>-1.4251219512195124</v>
      </c>
      <c r="X140" t="str">
        <v>_______</v>
      </c>
      <c r="Y140">
        <v>-2.1219930521961636</v>
      </c>
      <c r="Z140" t="str">
        <v xml:space="preserve"> SG, PG</v>
      </c>
      <c r="AA140">
        <v>0.20089430894308946</v>
      </c>
      <c r="AB140">
        <v>0.33292682926829276</v>
      </c>
      <c r="AC140">
        <v>0.54219512195121955</v>
      </c>
      <c r="AD140">
        <v>0.46731707317073168</v>
      </c>
      <c r="AE140">
        <v>0.46731707317073168</v>
      </c>
    </row>
    <row r="141" spans="1:31" x14ac:dyDescent="0.3">
      <c r="A141">
        <f t="shared" si="2"/>
        <v>2.3891959949692563</v>
      </c>
      <c r="B141">
        <f>GMs!$P$9*AD141 + 1</f>
        <v>2.8266759862787887</v>
      </c>
      <c r="C141">
        <f>GMs!$P$10*AE141 + 1</f>
        <v>2.8266759862787887</v>
      </c>
      <c r="D141">
        <v>-0.80850375254336804</v>
      </c>
      <c r="E141">
        <v>7.5543021526277787</v>
      </c>
      <c r="F141">
        <v>-2.8833800224749289</v>
      </c>
      <c r="G141">
        <v>2.8670351939631074</v>
      </c>
      <c r="H141">
        <v>2.8670351939631074</v>
      </c>
      <c r="I141" t="str">
        <v>Dennis Schroder</v>
      </c>
      <c r="J141">
        <v>-0.64943089430894319</v>
      </c>
      <c r="K141">
        <v>1.0726016260162603</v>
      </c>
      <c r="L141">
        <v>-0.67626016260162602</v>
      </c>
      <c r="M141">
        <v>-4.8780487804872541E-4</v>
      </c>
      <c r="N141">
        <v>-0.81056910569105689</v>
      </c>
      <c r="O141">
        <v>1.2498373983739837</v>
      </c>
      <c r="P141">
        <v>0.21926829268292689</v>
      </c>
      <c r="Q141">
        <v>-0.87333333333333329</v>
      </c>
      <c r="R141">
        <v>-0.97162601626016265</v>
      </c>
      <c r="S141">
        <v>-2.5126016260162602</v>
      </c>
      <c r="T141">
        <v>-0.46837398373983719</v>
      </c>
      <c r="U141">
        <v>-2.6898373983739834</v>
      </c>
      <c r="V141">
        <v>-1.44</v>
      </c>
      <c r="W141">
        <v>-1.44</v>
      </c>
      <c r="X141" t="str">
        <v>_______</v>
      </c>
      <c r="Y141">
        <v>1</v>
      </c>
      <c r="Z141" t="str">
        <v xml:space="preserve"> PG</v>
      </c>
      <c r="AA141">
        <v>-0.43195121951219573</v>
      </c>
      <c r="AB141">
        <v>1.9572357723577238</v>
      </c>
      <c r="AC141">
        <v>-0.85544715447154451</v>
      </c>
      <c r="AD141">
        <v>0.45243902439024408</v>
      </c>
      <c r="AE141">
        <v>0.45243902439024408</v>
      </c>
    </row>
    <row r="142" spans="1:31" x14ac:dyDescent="0.3">
      <c r="A142">
        <f t="shared" si="2"/>
        <v>2.2745681977957197</v>
      </c>
      <c r="B142">
        <f>GMs!$P$9*AD142 + 1</f>
        <v>2.6920960843247359</v>
      </c>
      <c r="C142">
        <f>GMs!$P$10*AE142 + 1</f>
        <v>2.6920960843247359</v>
      </c>
      <c r="D142">
        <v>-0.67268726519821498</v>
      </c>
      <c r="E142">
        <v>3.5077543045548918</v>
      </c>
      <c r="F142">
        <v>4.2924950751281932</v>
      </c>
      <c r="G142">
        <v>2.7294818373548635</v>
      </c>
      <c r="H142">
        <v>2.7294818373548635</v>
      </c>
      <c r="I142" t="str">
        <v>Terrence Ross</v>
      </c>
      <c r="J142">
        <v>-1.2678048780487805</v>
      </c>
      <c r="K142">
        <v>1.0068292682926832</v>
      </c>
      <c r="L142">
        <v>6.0162601626016221E-3</v>
      </c>
      <c r="M142">
        <v>4.504065040650404E-2</v>
      </c>
      <c r="N142">
        <v>-0.81804878048780494</v>
      </c>
      <c r="O142">
        <v>-0.36422764227642279</v>
      </c>
      <c r="P142">
        <v>-1.2520325203252025E-2</v>
      </c>
      <c r="Q142">
        <v>-0.27203252032520331</v>
      </c>
      <c r="R142">
        <v>0.20341463414634151</v>
      </c>
      <c r="S142">
        <v>-2.4801626016260165</v>
      </c>
      <c r="T142">
        <v>-1.6767479674796748</v>
      </c>
      <c r="U142">
        <v>-1.1091056910569104</v>
      </c>
      <c r="V142">
        <v>-1.4733333333333334</v>
      </c>
      <c r="W142">
        <v>-1.4733333333333334</v>
      </c>
      <c r="X142" t="str">
        <v>_______</v>
      </c>
      <c r="Y142">
        <v>-1.8562519769199421</v>
      </c>
      <c r="Z142" t="str">
        <v>SG,SF</v>
      </c>
      <c r="AA142">
        <v>-0.39951219512195202</v>
      </c>
      <c r="AB142">
        <v>0.74886178861788633</v>
      </c>
      <c r="AC142">
        <v>0.72528455284552851</v>
      </c>
      <c r="AD142">
        <v>0.41910569105691065</v>
      </c>
      <c r="AE142">
        <v>0.41910569105691065</v>
      </c>
    </row>
    <row r="143" spans="1:31" x14ac:dyDescent="0.3">
      <c r="A143">
        <f t="shared" si="2"/>
        <v>2.2706540778922322</v>
      </c>
      <c r="B143">
        <f>GMs!$P$9*AD143 + 1</f>
        <v>2.6875006730384987</v>
      </c>
      <c r="C143">
        <f>GMs!$P$10*AE143 + 1</f>
        <v>2.6875006730384987</v>
      </c>
      <c r="D143">
        <v>3.8661023144014925</v>
      </c>
      <c r="E143">
        <v>1.1380340280544268</v>
      </c>
      <c r="F143">
        <v>4.6534479036760432</v>
      </c>
      <c r="G143">
        <v>2.7247848934706784</v>
      </c>
      <c r="H143">
        <v>2.7247848934706784</v>
      </c>
      <c r="I143" t="str">
        <v>Jae Crowder</v>
      </c>
      <c r="J143">
        <v>-0.88162601626016257</v>
      </c>
      <c r="K143">
        <v>-7.8373983739837408E-2</v>
      </c>
      <c r="L143">
        <v>0.72910569105691059</v>
      </c>
      <c r="M143">
        <v>-0.6495934959349593</v>
      </c>
      <c r="N143">
        <v>-0.24341463414634146</v>
      </c>
      <c r="O143">
        <v>-0.44487804878048787</v>
      </c>
      <c r="P143">
        <v>-0.4086178861788618</v>
      </c>
      <c r="Q143">
        <v>-0.40699186991869918</v>
      </c>
      <c r="R143">
        <v>0.90991869918699186</v>
      </c>
      <c r="S143">
        <v>-1.3960975609756097</v>
      </c>
      <c r="T143">
        <v>-2.3843902439024394</v>
      </c>
      <c r="U143">
        <v>-1.0295934959349593</v>
      </c>
      <c r="V143">
        <v>-1.4744715447154475</v>
      </c>
      <c r="W143">
        <v>-1.4744715447154475</v>
      </c>
      <c r="X143" t="str">
        <v>_______</v>
      </c>
      <c r="Y143">
        <v>-2.6869251283078479</v>
      </c>
      <c r="Z143" t="str">
        <v xml:space="preserve"> PF, SF</v>
      </c>
      <c r="AA143">
        <v>0.68455284552845486</v>
      </c>
      <c r="AB143">
        <v>4.1219512195121766E-2</v>
      </c>
      <c r="AC143">
        <v>0.80479674796747958</v>
      </c>
      <c r="AD143">
        <v>0.41796747967479653</v>
      </c>
      <c r="AE143">
        <v>0.41796747967479653</v>
      </c>
    </row>
    <row r="144" spans="1:31" x14ac:dyDescent="0.3">
      <c r="A144">
        <f t="shared" si="2"/>
        <v>2.2695357579198081</v>
      </c>
      <c r="B144">
        <f>GMs!$P$9*AD144 + 1</f>
        <v>2.6861876983852895</v>
      </c>
      <c r="C144">
        <f>GMs!$P$10*AE144 + 1</f>
        <v>2.6861876983852895</v>
      </c>
      <c r="D144">
        <v>4.0747627323026947</v>
      </c>
      <c r="E144">
        <v>0.65314526283759311</v>
      </c>
      <c r="F144">
        <v>5.7060424507296927</v>
      </c>
      <c r="G144">
        <v>2.7234429095037695</v>
      </c>
      <c r="H144">
        <v>2.7234429095037695</v>
      </c>
      <c r="I144" t="str">
        <v>Justin Holiday</v>
      </c>
      <c r="J144">
        <v>-0.68439024390243897</v>
      </c>
      <c r="K144">
        <v>-0.12853658536585366</v>
      </c>
      <c r="L144">
        <v>0.47365853658536589</v>
      </c>
      <c r="M144">
        <v>-0.66804878048780492</v>
      </c>
      <c r="N144">
        <v>-0.78479674796747967</v>
      </c>
      <c r="O144">
        <v>-0.67707317073170736</v>
      </c>
      <c r="P144">
        <v>-3.2520325203251599E-4</v>
      </c>
      <c r="Q144">
        <v>-5.9674796747967475E-2</v>
      </c>
      <c r="R144">
        <v>1.0543902439024391</v>
      </c>
      <c r="S144">
        <v>-1.3462601626016257</v>
      </c>
      <c r="T144">
        <v>-2.5291869918699188</v>
      </c>
      <c r="U144">
        <v>-0.79772357723577214</v>
      </c>
      <c r="V144">
        <v>-1.4747967479674797</v>
      </c>
      <c r="W144">
        <v>-1.4747967479674797</v>
      </c>
      <c r="X144" t="str">
        <v>_______</v>
      </c>
      <c r="Y144">
        <v>-6.4704833748979622</v>
      </c>
      <c r="Z144" t="str">
        <v xml:space="preserve"> SG, SF</v>
      </c>
      <c r="AA144">
        <v>0.73439024390243879</v>
      </c>
      <c r="AB144">
        <v>-0.10357723577235767</v>
      </c>
      <c r="AC144">
        <v>1.0366666666666666</v>
      </c>
      <c r="AD144">
        <v>0.4176422764227643</v>
      </c>
      <c r="AE144">
        <v>0.4176422764227643</v>
      </c>
    </row>
    <row r="145" spans="1:31" x14ac:dyDescent="0.3">
      <c r="A145">
        <f t="shared" si="2"/>
        <v>2.2130605993123598</v>
      </c>
      <c r="B145">
        <f>GMs!$P$9*AD145 + 1</f>
        <v>2.6198824783981722</v>
      </c>
      <c r="C145">
        <f>GMs!$P$10*AE145 + 1</f>
        <v>2.6198824783981722</v>
      </c>
      <c r="D145">
        <v>2.1995421087827633</v>
      </c>
      <c r="E145">
        <v>1.288319597060432</v>
      </c>
      <c r="F145">
        <v>5.8418611019624231</v>
      </c>
      <c r="G145">
        <v>2.6556727191748317</v>
      </c>
      <c r="H145">
        <v>2.6556727191748317</v>
      </c>
      <c r="I145" t="str">
        <v>Serge Ibaka</v>
      </c>
      <c r="J145">
        <v>0.75121951219512206</v>
      </c>
      <c r="K145">
        <v>0.30292682926829273</v>
      </c>
      <c r="L145">
        <v>-0.96341463414634154</v>
      </c>
      <c r="M145">
        <v>-0.71365853658536582</v>
      </c>
      <c r="N145">
        <v>0.26536585365853671</v>
      </c>
      <c r="O145">
        <v>-0.72341463414634155</v>
      </c>
      <c r="P145">
        <v>-2.1165853658536586</v>
      </c>
      <c r="Q145">
        <v>0.8580487804878052</v>
      </c>
      <c r="R145">
        <v>0.84829268292682936</v>
      </c>
      <c r="S145">
        <v>-1.794146341463414</v>
      </c>
      <c r="T145">
        <v>-2.3395121951219511</v>
      </c>
      <c r="U145">
        <v>-0.76780487804878006</v>
      </c>
      <c r="V145">
        <v>-1.4912195121951217</v>
      </c>
      <c r="W145">
        <v>-1.4912195121951217</v>
      </c>
      <c r="X145" t="str">
        <v>_______</v>
      </c>
      <c r="Y145">
        <v>-0.20791397852827465</v>
      </c>
      <c r="Z145" t="str">
        <v xml:space="preserve"> C, PF</v>
      </c>
      <c r="AA145">
        <v>0.28650406504065051</v>
      </c>
      <c r="AB145">
        <v>8.6097560975610055E-2</v>
      </c>
      <c r="AC145">
        <v>1.0665853658536588</v>
      </c>
      <c r="AD145">
        <v>0.40121951219512231</v>
      </c>
      <c r="AE145">
        <v>0.40121951219512231</v>
      </c>
    </row>
    <row r="146" spans="1:31" x14ac:dyDescent="0.3">
      <c r="A146">
        <f t="shared" si="2"/>
        <v>2.2113831193537212</v>
      </c>
      <c r="B146">
        <f>GMs!$P$9*AD146 + 1</f>
        <v>2.6179130164183548</v>
      </c>
      <c r="C146">
        <f>GMs!$P$10*AE146 + 1</f>
        <v>2.6179130164183548</v>
      </c>
      <c r="D146">
        <v>7.3370815661772655</v>
      </c>
      <c r="E146">
        <v>1.4778100971114787</v>
      </c>
      <c r="F146">
        <v>5.534054702157813</v>
      </c>
      <c r="G146">
        <v>2.6536597432244653</v>
      </c>
      <c r="H146">
        <v>2.6536597432244653</v>
      </c>
      <c r="I146" t="str">
        <v>Daniel Theis</v>
      </c>
      <c r="J146">
        <v>1.2017073170731707</v>
      </c>
      <c r="K146">
        <v>-0.92463414634146335</v>
      </c>
      <c r="L146">
        <v>-1.0287804878048781</v>
      </c>
      <c r="M146">
        <v>-0.70804878048780484</v>
      </c>
      <c r="N146">
        <v>8.5365853658536606E-2</v>
      </c>
      <c r="O146">
        <v>-0.65609756097560978</v>
      </c>
      <c r="P146">
        <v>-0.93146341463414628</v>
      </c>
      <c r="Q146">
        <v>0.67902439024390238</v>
      </c>
      <c r="R146">
        <v>0.79121951219512199</v>
      </c>
      <c r="S146">
        <v>-0.56707317073170782</v>
      </c>
      <c r="T146">
        <v>-2.2829268292682929</v>
      </c>
      <c r="U146">
        <v>-0.83560975609756083</v>
      </c>
      <c r="V146">
        <v>-1.4917073170731709</v>
      </c>
      <c r="W146">
        <v>-1.4917073170731709</v>
      </c>
      <c r="X146" t="str">
        <v>_______</v>
      </c>
      <c r="Y146">
        <v>-2.6646251779350201</v>
      </c>
      <c r="Z146" t="str">
        <v xml:space="preserve"> C, PF</v>
      </c>
      <c r="AA146">
        <v>1.5135772357723567</v>
      </c>
      <c r="AB146">
        <v>0.1426829268292682</v>
      </c>
      <c r="AC146">
        <v>0.99878048780487805</v>
      </c>
      <c r="AD146">
        <v>0.40073170731707308</v>
      </c>
      <c r="AE146">
        <v>0.40073170731707308</v>
      </c>
    </row>
    <row r="147" spans="1:31" x14ac:dyDescent="0.3">
      <c r="A147">
        <f t="shared" si="2"/>
        <v>1.9513737257649693</v>
      </c>
      <c r="B147">
        <f>GMs!$P$9*AD147 + 1</f>
        <v>2.3126464095469679</v>
      </c>
      <c r="C147">
        <f>GMs!$P$10*AE147 + 1</f>
        <v>2.3126464095469679</v>
      </c>
      <c r="D147">
        <v>-0.54180646473652971</v>
      </c>
      <c r="E147">
        <v>2.6658011847160035</v>
      </c>
      <c r="F147">
        <v>0.63517191102295512</v>
      </c>
      <c r="G147">
        <v>2.341648470917963</v>
      </c>
      <c r="H147">
        <v>2.341648470917963</v>
      </c>
      <c r="I147" t="str">
        <v>Derrick Rose</v>
      </c>
      <c r="J147">
        <v>0.14829268292682929</v>
      </c>
      <c r="K147">
        <v>0.88158536585365843</v>
      </c>
      <c r="L147">
        <v>-0.98004065040650412</v>
      </c>
      <c r="M147">
        <v>-0.2702439024390243</v>
      </c>
      <c r="N147">
        <v>-1.2700813008130081</v>
      </c>
      <c r="O147">
        <v>0.34743902439024388</v>
      </c>
      <c r="P147">
        <v>-0.23345528455284548</v>
      </c>
      <c r="Q147">
        <v>-0.55166666666666664</v>
      </c>
      <c r="R147">
        <v>0.36085365853658535</v>
      </c>
      <c r="S147">
        <v>-2.4489024390243901</v>
      </c>
      <c r="T147">
        <v>-1.9281707317073171</v>
      </c>
      <c r="U147">
        <v>-1.9147560975609754</v>
      </c>
      <c r="V147">
        <v>-1.5673170731707318</v>
      </c>
      <c r="W147">
        <v>-1.5673170731707318</v>
      </c>
      <c r="X147" t="str">
        <v>_______</v>
      </c>
      <c r="Y147">
        <v>-0.77842104223317277</v>
      </c>
      <c r="Z147" t="str">
        <v xml:space="preserve"> PG</v>
      </c>
      <c r="AA147">
        <v>-0.36825203252032557</v>
      </c>
      <c r="AB147">
        <v>0.49743902439024401</v>
      </c>
      <c r="AC147">
        <v>-8.0365853658536546E-2</v>
      </c>
      <c r="AD147">
        <v>0.32512195121951226</v>
      </c>
      <c r="AE147">
        <v>0.32512195121951226</v>
      </c>
    </row>
    <row r="148" spans="1:31" x14ac:dyDescent="0.3">
      <c r="A148">
        <f t="shared" si="2"/>
        <v>1.5027876268260956</v>
      </c>
      <c r="B148">
        <f>GMs!$P$9*AD148 + 1</f>
        <v>1.7859794517779992</v>
      </c>
      <c r="C148">
        <f>GMs!$P$10*AE148 + 1</f>
        <v>1.7859794517779992</v>
      </c>
      <c r="D148">
        <v>1.5706675213888464</v>
      </c>
      <c r="E148">
        <v>1.9176404172730728</v>
      </c>
      <c r="F148">
        <v>4.0343289160594589</v>
      </c>
      <c r="G148">
        <v>1.8033451521913146</v>
      </c>
      <c r="H148">
        <v>1.8033451521913146</v>
      </c>
      <c r="I148" t="str">
        <v>Malik Beasley</v>
      </c>
      <c r="J148">
        <v>-0.59020325203252033</v>
      </c>
      <c r="K148">
        <v>0.24658536585365853</v>
      </c>
      <c r="L148">
        <v>1.0262601626016261</v>
      </c>
      <c r="M148">
        <v>0.18565040650406511</v>
      </c>
      <c r="N148">
        <v>-0.71829268292682935</v>
      </c>
      <c r="O148">
        <v>-0.53178861788617882</v>
      </c>
      <c r="P148">
        <v>-0.82869918699187006</v>
      </c>
      <c r="Q148">
        <v>-0.94109756097560981</v>
      </c>
      <c r="R148">
        <v>0.45382113821138209</v>
      </c>
      <c r="S148">
        <v>-1.9443495934959349</v>
      </c>
      <c r="T148">
        <v>-2.1515853658536583</v>
      </c>
      <c r="U148">
        <v>-1.1659756097560976</v>
      </c>
      <c r="V148">
        <v>-1.6977642276422762</v>
      </c>
      <c r="W148">
        <v>-1.6977642276422762</v>
      </c>
      <c r="X148" t="str">
        <v>_______</v>
      </c>
      <c r="Y148">
        <v>-4.0732387098187637</v>
      </c>
      <c r="Z148" t="str">
        <v xml:space="preserve"> SG, SF</v>
      </c>
      <c r="AA148">
        <v>0.13630081300812957</v>
      </c>
      <c r="AB148">
        <v>0.27402439024390279</v>
      </c>
      <c r="AC148">
        <v>0.66841463414634128</v>
      </c>
      <c r="AD148">
        <v>0.19467479674796784</v>
      </c>
      <c r="AE148">
        <v>0.19467479674796784</v>
      </c>
    </row>
    <row r="149" spans="1:31" x14ac:dyDescent="0.3">
      <c r="A149">
        <f t="shared" si="2"/>
        <v>1.4243654387598101</v>
      </c>
      <c r="B149">
        <f>GMs!$P$9*AD149 + 1</f>
        <v>1.6939071042216285</v>
      </c>
      <c r="C149">
        <f>GMs!$P$10*AE149 + 1</f>
        <v>1.6939071042216285</v>
      </c>
      <c r="D149">
        <v>4.0928035188422758</v>
      </c>
      <c r="E149">
        <v>3.4396901881572455</v>
      </c>
      <c r="F149">
        <v>4.0120000345388611</v>
      </c>
      <c r="G149">
        <v>1.709238526511772</v>
      </c>
      <c r="H149">
        <v>1.709238526511772</v>
      </c>
      <c r="I149" t="str">
        <v>Kyle Kuzma</v>
      </c>
      <c r="J149">
        <v>-0.41723577235772358</v>
      </c>
      <c r="K149">
        <v>-0.37861788617886183</v>
      </c>
      <c r="L149">
        <v>0.36861788617886182</v>
      </c>
      <c r="M149">
        <v>8.6585365853658586E-2</v>
      </c>
      <c r="N149">
        <v>0.3504065040650407</v>
      </c>
      <c r="O149">
        <v>-0.54967479674796749</v>
      </c>
      <c r="P149">
        <v>-1.1835772357723577</v>
      </c>
      <c r="Q149">
        <v>2.6422764227642295E-2</v>
      </c>
      <c r="R149">
        <v>-2.3495934959349596E-2</v>
      </c>
      <c r="S149">
        <v>-1.341951219512195</v>
      </c>
      <c r="T149">
        <v>-1.6970731707317073</v>
      </c>
      <c r="U149">
        <v>-1.1708943089430894</v>
      </c>
      <c r="V149">
        <v>-1.7205691056910568</v>
      </c>
      <c r="W149">
        <v>-1.7205691056910568</v>
      </c>
      <c r="X149" t="str">
        <v>_______</v>
      </c>
      <c r="Y149">
        <v>1</v>
      </c>
      <c r="Z149" t="str">
        <v xml:space="preserve"> PF, SF</v>
      </c>
      <c r="AA149">
        <v>0.73869918699186954</v>
      </c>
      <c r="AB149">
        <v>0.72853658536585386</v>
      </c>
      <c r="AC149">
        <v>0.66349593495934944</v>
      </c>
      <c r="AD149">
        <v>0.17186991869918722</v>
      </c>
      <c r="AE149">
        <v>0.17186991869918722</v>
      </c>
    </row>
    <row r="150" spans="1:31" x14ac:dyDescent="0.3">
      <c r="A150">
        <f t="shared" si="2"/>
        <v>1.0665030475838921</v>
      </c>
      <c r="B150">
        <f>GMs!$P$9*AD150 + 1</f>
        <v>1.2737552151943414</v>
      </c>
      <c r="C150">
        <f>GMs!$P$10*AE150 + 1</f>
        <v>1.2737552151943414</v>
      </c>
      <c r="D150">
        <v>1.5225020252501524</v>
      </c>
      <c r="E150">
        <v>3.7712985632465794</v>
      </c>
      <c r="F150">
        <v>5.1886029153267428</v>
      </c>
      <c r="G150">
        <v>1.2798036571006706</v>
      </c>
      <c r="H150">
        <v>1.2798036571006706</v>
      </c>
      <c r="I150" t="str">
        <v>Alperen Sengun</v>
      </c>
      <c r="J150">
        <v>1.1065853658536584</v>
      </c>
      <c r="K150">
        <v>0.13121951219512196</v>
      </c>
      <c r="L150">
        <v>-1.3331707317073169</v>
      </c>
      <c r="M150">
        <v>-0.61292682926829256</v>
      </c>
      <c r="N150">
        <v>0.39926829268292685</v>
      </c>
      <c r="O150">
        <v>-0.91292682926829272</v>
      </c>
      <c r="P150">
        <v>-0.93146341463414628</v>
      </c>
      <c r="Q150">
        <v>0.55536585365853652</v>
      </c>
      <c r="R150">
        <v>-0.22658536585365852</v>
      </c>
      <c r="S150">
        <v>-1.9558536585365851</v>
      </c>
      <c r="T150">
        <v>-1.598048780487805</v>
      </c>
      <c r="U150">
        <v>-0.91170731707317043</v>
      </c>
      <c r="V150">
        <v>-1.8246341463414635</v>
      </c>
      <c r="W150">
        <v>-1.8246341463414635</v>
      </c>
      <c r="X150" t="str">
        <v>_______</v>
      </c>
      <c r="Y150">
        <v>-4.6493207611168677</v>
      </c>
      <c r="Z150" t="str">
        <v xml:space="preserve"> C</v>
      </c>
      <c r="AA150">
        <v>0.12479674796747942</v>
      </c>
      <c r="AB150">
        <v>0.82756097560975617</v>
      </c>
      <c r="AC150">
        <v>0.92268292682926845</v>
      </c>
      <c r="AD150">
        <v>6.7804878048780548E-2</v>
      </c>
      <c r="AE150">
        <v>6.7804878048780548E-2</v>
      </c>
    </row>
    <row r="151" spans="1:31" x14ac:dyDescent="0.3">
      <c r="A151">
        <f t="shared" si="2"/>
        <v>1.0220498286800082</v>
      </c>
      <c r="B151">
        <f>GMs!$P$9*AD151 + 1</f>
        <v>1.2215644727292323</v>
      </c>
      <c r="C151">
        <f>GMs!$P$10*AE151 + 1</f>
        <v>1.2215644727292323</v>
      </c>
      <c r="D151">
        <v>1.6608714540867555</v>
      </c>
      <c r="E151">
        <v>7.0600205393480673</v>
      </c>
      <c r="F151">
        <v>2.214063731603428</v>
      </c>
      <c r="G151">
        <v>1.2264597944160096</v>
      </c>
      <c r="H151">
        <v>1.2264597944160096</v>
      </c>
      <c r="I151" t="str">
        <v>Jalen Green</v>
      </c>
      <c r="J151">
        <v>-0.79975609756097554</v>
      </c>
      <c r="K151">
        <v>8.5243902439024383E-2</v>
      </c>
      <c r="L151">
        <v>0.67012195121951212</v>
      </c>
      <c r="M151">
        <v>0.48292682926829272</v>
      </c>
      <c r="N151">
        <v>-0.67987804878048785</v>
      </c>
      <c r="O151">
        <v>-0.27060975609756099</v>
      </c>
      <c r="P151">
        <v>0.73743902439024378</v>
      </c>
      <c r="Q151">
        <v>-0.84146341463414631</v>
      </c>
      <c r="R151">
        <v>-1.2215853658536586</v>
      </c>
      <c r="S151">
        <v>-1.9228048780487805</v>
      </c>
      <c r="T151">
        <v>-0.61597560975609766</v>
      </c>
      <c r="U151">
        <v>-1.5669512195121953</v>
      </c>
      <c r="V151">
        <v>-1.8375609756097564</v>
      </c>
      <c r="W151">
        <v>-1.8375609756097564</v>
      </c>
      <c r="X151" t="str">
        <v>_______</v>
      </c>
      <c r="Y151">
        <v>1</v>
      </c>
      <c r="Z151" t="str">
        <v xml:space="preserve"> SG</v>
      </c>
      <c r="AA151">
        <v>0.15784552845528399</v>
      </c>
      <c r="AB151">
        <v>1.8096341463414634</v>
      </c>
      <c r="AC151">
        <v>0.26743902439024358</v>
      </c>
      <c r="AD151">
        <v>5.4878048780487632E-2</v>
      </c>
      <c r="AE151">
        <v>5.4878048780487632E-2</v>
      </c>
    </row>
    <row r="152" spans="1:31" x14ac:dyDescent="0.3">
      <c r="A152">
        <f t="shared" si="2"/>
        <v>0.93565961081020044</v>
      </c>
      <c r="B152">
        <f>GMs!$P$9*AD152 + 1</f>
        <v>1.1201371807687435</v>
      </c>
      <c r="C152">
        <f>GMs!$P$10*AE152 + 1</f>
        <v>1.1201371807687435</v>
      </c>
      <c r="D152">
        <v>-0.78739943621404485</v>
      </c>
      <c r="E152">
        <v>1.6689341359560736</v>
      </c>
      <c r="F152">
        <v>-4.9590433228359814</v>
      </c>
      <c r="G152">
        <v>1.1227915329722404</v>
      </c>
      <c r="H152">
        <v>1.1227915329722404</v>
      </c>
      <c r="I152" t="str">
        <v>Ricky Rubio</v>
      </c>
      <c r="J152">
        <v>-0.88146341463414624</v>
      </c>
      <c r="K152">
        <v>0.64487804878048782</v>
      </c>
      <c r="L152">
        <v>-0.97170731707317071</v>
      </c>
      <c r="M152">
        <v>-1.0790243902439025</v>
      </c>
      <c r="N152">
        <v>-1.0085365853658534</v>
      </c>
      <c r="O152">
        <v>1.2843902439024391</v>
      </c>
      <c r="P152">
        <v>0.88536585365853648</v>
      </c>
      <c r="Q152">
        <v>-1.0997560975609755</v>
      </c>
      <c r="R152">
        <v>0.36317073170731706</v>
      </c>
      <c r="S152">
        <v>-2.5075609756097559</v>
      </c>
      <c r="T152">
        <v>-2.2258536585365847</v>
      </c>
      <c r="U152">
        <v>-3.1470731707317068</v>
      </c>
      <c r="V152">
        <v>-1.8626829268292675</v>
      </c>
      <c r="W152">
        <v>-1.8626829268292675</v>
      </c>
      <c r="X152" t="str">
        <v>_______</v>
      </c>
      <c r="Y152">
        <v>-4.7422372210036574</v>
      </c>
      <c r="Z152" t="str">
        <v xml:space="preserve"> PG</v>
      </c>
      <c r="AA152">
        <v>-0.42691056910569136</v>
      </c>
      <c r="AB152">
        <v>0.19975609756097645</v>
      </c>
      <c r="AC152">
        <v>-1.3126829268292679</v>
      </c>
      <c r="AD152">
        <v>2.9756097560976524E-2</v>
      </c>
      <c r="AE152">
        <v>2.9756097560976524E-2</v>
      </c>
    </row>
    <row r="153" spans="1:31" x14ac:dyDescent="0.3">
      <c r="A153">
        <f t="shared" si="2"/>
        <v>0.8425594731058399</v>
      </c>
      <c r="B153">
        <f>GMs!$P$9*AD153 + 1</f>
        <v>1.0108320408889875</v>
      </c>
      <c r="C153">
        <f>GMs!$P$10*AE153 + 1</f>
        <v>1.0108320408889875</v>
      </c>
      <c r="D153">
        <v>0.97072627089803576</v>
      </c>
      <c r="E153">
        <v>-0.51184015342452405</v>
      </c>
      <c r="F153">
        <v>4.5936581713398992</v>
      </c>
      <c r="G153">
        <v>1.0110713677270078</v>
      </c>
      <c r="H153">
        <v>1.0110713677270078</v>
      </c>
      <c r="I153" t="str">
        <v>Klay Thompson</v>
      </c>
      <c r="J153">
        <v>-2.0365853658536597E-2</v>
      </c>
      <c r="K153">
        <v>0.19788617886178861</v>
      </c>
      <c r="L153">
        <v>0.49556910569105705</v>
      </c>
      <c r="M153">
        <v>-5.0975609756097384E-2</v>
      </c>
      <c r="N153">
        <v>-1.3048373983739836</v>
      </c>
      <c r="O153">
        <v>-0.84699186991869913</v>
      </c>
      <c r="P153">
        <v>-0.82443089430894312</v>
      </c>
      <c r="Q153">
        <v>-0.52292682926829259</v>
      </c>
      <c r="R153">
        <v>0.9873170731707317</v>
      </c>
      <c r="S153">
        <v>-2.087642276422764</v>
      </c>
      <c r="T153">
        <v>-2.8770731707317068</v>
      </c>
      <c r="U153">
        <v>-1.0427642276422757</v>
      </c>
      <c r="V153">
        <v>-1.8897560975609751</v>
      </c>
      <c r="W153">
        <v>-1.8897560975609751</v>
      </c>
      <c r="X153" t="str">
        <v>_______</v>
      </c>
      <c r="Y153">
        <v>-11.515249591714769</v>
      </c>
      <c r="Z153" t="str">
        <v xml:space="preserve"> SG</v>
      </c>
      <c r="AA153">
        <v>-6.9918699186994893E-3</v>
      </c>
      <c r="AB153">
        <v>-0.45146341463414563</v>
      </c>
      <c r="AC153">
        <v>0.79162601626016316</v>
      </c>
      <c r="AD153">
        <v>2.6829268292689612E-3</v>
      </c>
      <c r="AE153">
        <v>2.6829268292689612E-3</v>
      </c>
    </row>
    <row r="154" spans="1:31" x14ac:dyDescent="0.3">
      <c r="A154">
        <f t="shared" si="2"/>
        <v>0.83333333333333337</v>
      </c>
      <c r="B154">
        <f>GMs!$P$9*AD154 + 1</f>
        <v>1</v>
      </c>
      <c r="C154">
        <f>GMs!$P$10*AE154 + 1</f>
        <v>1</v>
      </c>
      <c r="D154">
        <v>1.4443820156117722</v>
      </c>
      <c r="E154">
        <v>7.2149965267282123E-2</v>
      </c>
      <c r="F154">
        <v>2.823586836252483</v>
      </c>
      <c r="G154">
        <v>1</v>
      </c>
      <c r="H154">
        <v>1</v>
      </c>
      <c r="I154" t="str">
        <v>Josh Hart</v>
      </c>
      <c r="J154">
        <v>-0.22829268292682925</v>
      </c>
      <c r="K154">
        <v>8.2073170731707307E-2</v>
      </c>
      <c r="L154">
        <v>-0.63841463414634148</v>
      </c>
      <c r="M154">
        <v>-0.9309756097560975</v>
      </c>
      <c r="N154">
        <v>0.79231707317073163</v>
      </c>
      <c r="O154">
        <v>-0.45975609756097557</v>
      </c>
      <c r="P154">
        <v>-0.61560975609756097</v>
      </c>
      <c r="Q154">
        <v>-0.7040243902439024</v>
      </c>
      <c r="R154">
        <v>0.81024390243902433</v>
      </c>
      <c r="S154">
        <v>-1.9745121951219515</v>
      </c>
      <c r="T154">
        <v>-2.7026829268292683</v>
      </c>
      <c r="U154">
        <v>-1.4326829268292682</v>
      </c>
      <c r="V154">
        <v>-1.892439024390244</v>
      </c>
      <c r="W154">
        <v>-1.892439024390244</v>
      </c>
      <c r="X154" t="str">
        <v>_______</v>
      </c>
      <c r="Y154">
        <v>-3.2955279405663287</v>
      </c>
      <c r="Z154" t="str">
        <v xml:space="preserve"> SG, SF</v>
      </c>
      <c r="AA154">
        <v>0.10613821138211299</v>
      </c>
      <c r="AB154">
        <v>-0.27707317073170712</v>
      </c>
      <c r="AC154">
        <v>0.40170731707317064</v>
      </c>
      <c r="AD154">
        <v>0</v>
      </c>
      <c r="AE154">
        <v>0</v>
      </c>
    </row>
    <row r="155" spans="1:31" x14ac:dyDescent="0.3">
      <c r="A155">
        <f t="shared" si="2"/>
        <v>50.916594348392628</v>
      </c>
      <c r="B155">
        <f>GMs!$P$9*AD155 + 1</f>
        <v>59.800749234863673</v>
      </c>
      <c r="C155">
        <f>GMs!$P$10*AE155 + 1</f>
        <v>59.800749234863673</v>
      </c>
      <c r="D155">
        <v>53.334449594233227</v>
      </c>
      <c r="E155">
        <v>57.699587010964343</v>
      </c>
      <c r="F155">
        <v>54.668112611495737</v>
      </c>
      <c r="G155">
        <v>61.099913218071151</v>
      </c>
      <c r="H155">
        <v>61.099913218071151</v>
      </c>
      <c r="I155" t="str">
        <v>Nikola Jokic</v>
      </c>
      <c r="J155">
        <v>3.8260162601626018</v>
      </c>
      <c r="K155">
        <v>2.2524390243902439</v>
      </c>
      <c r="L155">
        <v>-0.41483739837398376</v>
      </c>
      <c r="M155">
        <v>2.1780894308943091</v>
      </c>
      <c r="N155">
        <v>2.4442276422764229</v>
      </c>
      <c r="O155">
        <v>2.6837398373983739</v>
      </c>
      <c r="P155">
        <v>1.1356097560975609</v>
      </c>
      <c r="Q155">
        <v>0.40065040650406508</v>
      </c>
      <c r="R155">
        <v>-1.8343495934959351</v>
      </c>
      <c r="S155">
        <v>10.419146341463415</v>
      </c>
      <c r="T155">
        <v>14.505934959349592</v>
      </c>
      <c r="U155">
        <v>9.9878455284552832</v>
      </c>
      <c r="V155">
        <v>12.671585365853657</v>
      </c>
      <c r="W155">
        <v>12.671585365853657</v>
      </c>
      <c r="X155" t="str">
        <v>car</v>
      </c>
      <c r="Y155">
        <v>61.099913218071151</v>
      </c>
      <c r="Z155" t="str">
        <v xml:space="preserve"> C</v>
      </c>
      <c r="AA155">
        <v>12.49979674796748</v>
      </c>
      <c r="AB155">
        <v>16.931544715447153</v>
      </c>
      <c r="AC155">
        <v>11.822235772357722</v>
      </c>
      <c r="AD155">
        <v>14.564024390243901</v>
      </c>
      <c r="AE155">
        <v>14.564024390243901</v>
      </c>
    </row>
    <row r="156" spans="1:31" x14ac:dyDescent="0.3">
      <c r="A156">
        <f t="shared" si="2"/>
        <v>35.581491936521807</v>
      </c>
      <c r="B156">
        <f>GMs!$P$9*AD156 + 1</f>
        <v>41.796420180886209</v>
      </c>
      <c r="C156">
        <f>GMs!$P$10*AE156 + 1</f>
        <v>41.796420180886209</v>
      </c>
      <c r="D156">
        <v>25.390462617116938</v>
      </c>
      <c r="E156">
        <v>41.806615832113863</v>
      </c>
      <c r="F156">
        <v>36.079964622336021</v>
      </c>
      <c r="G156">
        <v>42.697790323826169</v>
      </c>
      <c r="H156">
        <v>42.697790323826169</v>
      </c>
      <c r="I156" t="str">
        <v>Damian Lillard</v>
      </c>
      <c r="J156">
        <v>-0.42292682926829267</v>
      </c>
      <c r="K156">
        <v>4.4673170731707312</v>
      </c>
      <c r="L156">
        <v>2.3917073170731706</v>
      </c>
      <c r="M156">
        <v>2.161463414634146</v>
      </c>
      <c r="N156">
        <v>-0.42195121951219511</v>
      </c>
      <c r="O156">
        <v>2.3190243902439023</v>
      </c>
      <c r="P156">
        <v>-0.11853658536585365</v>
      </c>
      <c r="Q156">
        <v>-0.61609756097560964</v>
      </c>
      <c r="R156">
        <v>-1.5478048780487803</v>
      </c>
      <c r="S156">
        <v>3.7448780487804871</v>
      </c>
      <c r="T156">
        <v>9.76</v>
      </c>
      <c r="U156">
        <v>5.8931707317073174</v>
      </c>
      <c r="V156">
        <v>8.2121951219512201</v>
      </c>
      <c r="W156">
        <v>8.2121951219512201</v>
      </c>
      <c r="X156" t="str">
        <v>death</v>
      </c>
      <c r="Y156">
        <v>55.386738997552449</v>
      </c>
      <c r="Z156" t="str">
        <v xml:space="preserve"> PG</v>
      </c>
      <c r="AA156">
        <v>5.8255284552845517</v>
      </c>
      <c r="AB156">
        <v>12.185609756097561</v>
      </c>
      <c r="AC156">
        <v>7.7275609756097561</v>
      </c>
      <c r="AD156">
        <v>10.104634146341464</v>
      </c>
      <c r="AE156">
        <v>10.104634146341464</v>
      </c>
    </row>
    <row r="157" spans="1:31" x14ac:dyDescent="0.3">
      <c r="A157">
        <f t="shared" si="2"/>
        <v>37.910672859089438</v>
      </c>
      <c r="B157">
        <f>GMs!$P$9*AD157 + 1</f>
        <v>44.531018139859896</v>
      </c>
      <c r="C157">
        <f>GMs!$P$10*AE157 + 1</f>
        <v>44.531018139859896</v>
      </c>
      <c r="D157">
        <v>36.236889837692537</v>
      </c>
      <c r="E157">
        <v>47.807556718428778</v>
      </c>
      <c r="F157">
        <v>31.667888355592378</v>
      </c>
      <c r="G157">
        <v>45.492807430907327</v>
      </c>
      <c r="H157">
        <v>45.492807430907327</v>
      </c>
      <c r="I157" t="str">
        <v>James Harden</v>
      </c>
      <c r="J157">
        <v>0.20170731707317074</v>
      </c>
      <c r="K157">
        <v>2.5540243902439026</v>
      </c>
      <c r="L157">
        <v>1.0359756097560975</v>
      </c>
      <c r="M157">
        <v>1.5132520325203251</v>
      </c>
      <c r="N157">
        <v>1.1657723577235772</v>
      </c>
      <c r="O157">
        <v>3.9682520325203257</v>
      </c>
      <c r="P157">
        <v>0.64865853658536587</v>
      </c>
      <c r="Q157">
        <v>0.46434959349593502</v>
      </c>
      <c r="R157">
        <v>-2.6624796747967481</v>
      </c>
      <c r="S157">
        <v>6.3354878048780501</v>
      </c>
      <c r="T157">
        <v>11.5519918699187</v>
      </c>
      <c r="U157">
        <v>4.9212601626016257</v>
      </c>
      <c r="V157">
        <v>8.8895121951219522</v>
      </c>
      <c r="W157">
        <v>8.8895121951219522</v>
      </c>
      <c r="X157" t="str">
        <v>rain</v>
      </c>
      <c r="Y157">
        <v>59.872393116833813</v>
      </c>
      <c r="Z157" t="str">
        <v xml:space="preserve"> SG, PG</v>
      </c>
      <c r="AA157">
        <v>8.4161382113821155</v>
      </c>
      <c r="AB157">
        <v>13.977601626016261</v>
      </c>
      <c r="AC157">
        <v>6.7556504065040643</v>
      </c>
      <c r="AD157">
        <v>10.781951219512196</v>
      </c>
      <c r="AE157">
        <v>10.781951219512196</v>
      </c>
    </row>
    <row r="158" spans="1:31" x14ac:dyDescent="0.3">
      <c r="A158">
        <f t="shared" si="2"/>
        <v>38.624859951479181</v>
      </c>
      <c r="B158">
        <f>GMs!$P$9*AD158 + 1</f>
        <v>45.369516577766298</v>
      </c>
      <c r="C158">
        <f>GMs!$P$10*AE158 + 1</f>
        <v>45.369516577766298</v>
      </c>
      <c r="D158">
        <v>33.244331821414519</v>
      </c>
      <c r="E158">
        <v>46.355612987434171</v>
      </c>
      <c r="F158">
        <v>43.937331946844665</v>
      </c>
      <c r="G158">
        <v>46.349831941775015</v>
      </c>
      <c r="H158">
        <v>46.349831941775015</v>
      </c>
      <c r="I158" t="str">
        <v>Stephen Curry</v>
      </c>
      <c r="J158">
        <v>0.52012195121951221</v>
      </c>
      <c r="K158">
        <v>3.476463414634146</v>
      </c>
      <c r="L158">
        <v>3.406219512195122</v>
      </c>
      <c r="M158">
        <v>2.5060975609756095</v>
      </c>
      <c r="N158">
        <v>0.10048780487804881</v>
      </c>
      <c r="O158">
        <v>1.4731707317073168</v>
      </c>
      <c r="P158">
        <v>0.68926829268292678</v>
      </c>
      <c r="Q158">
        <v>-1.0534146341463415</v>
      </c>
      <c r="R158">
        <v>-2.0212195121951222</v>
      </c>
      <c r="S158">
        <v>5.6207317073170717</v>
      </c>
      <c r="T158">
        <v>11.11841463414634</v>
      </c>
      <c r="U158">
        <v>7.6240243902439007</v>
      </c>
      <c r="V158">
        <v>9.0971951219512182</v>
      </c>
      <c r="W158">
        <v>9.0971951219512182</v>
      </c>
      <c r="X158" t="str">
        <v>rob</v>
      </c>
      <c r="Y158">
        <v>61.247810647466885</v>
      </c>
      <c r="Z158" t="str">
        <v xml:space="preserve"> PG</v>
      </c>
      <c r="AA158">
        <v>7.7013821138211362</v>
      </c>
      <c r="AB158">
        <v>13.544024390243901</v>
      </c>
      <c r="AC158">
        <v>9.4584146341463402</v>
      </c>
      <c r="AD158">
        <v>10.989634146341462</v>
      </c>
      <c r="AE158">
        <v>10.989634146341462</v>
      </c>
    </row>
  </sheetData>
  <conditionalFormatting sqref="AN17:AW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 AN18:AW19 AN41:AW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1:AW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7:AW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8:AW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9:AW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0:AW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2:AW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1:AW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3:AW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4:AW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5:AW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7:AW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W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8:AW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9:AW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0:AW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0:AW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:AI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1:AM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1:AW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:AW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3:AW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4:AW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5:AW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E2" sqref="E2"/>
    </sheetView>
  </sheetViews>
  <sheetFormatPr defaultRowHeight="14.4" x14ac:dyDescent="0.3"/>
  <cols>
    <col min="1" max="1" width="15" customWidth="1"/>
    <col min="2" max="2" width="4.5546875" customWidth="1"/>
  </cols>
  <sheetData>
    <row r="1" spans="1:6" x14ac:dyDescent="0.3">
      <c r="A1" t="s">
        <v>1</v>
      </c>
      <c r="B1" t="s">
        <v>204</v>
      </c>
      <c r="C1" t="s">
        <v>206</v>
      </c>
      <c r="E1" t="s">
        <v>205</v>
      </c>
      <c r="F1" t="s">
        <v>1</v>
      </c>
    </row>
    <row r="2" spans="1:6" x14ac:dyDescent="0.3">
      <c r="A2" t="s">
        <v>17</v>
      </c>
      <c r="B2">
        <v>61.099913218071151</v>
      </c>
      <c r="C2" s="1" t="s">
        <v>2375</v>
      </c>
      <c r="E2">
        <v>61.099913218071151</v>
      </c>
      <c r="F2" t="s">
        <v>17</v>
      </c>
    </row>
    <row r="3" spans="1:6" x14ac:dyDescent="0.3">
      <c r="A3" t="s">
        <v>10</v>
      </c>
      <c r="B3">
        <v>61.247810647466885</v>
      </c>
      <c r="C3" s="1" t="s">
        <v>2350</v>
      </c>
      <c r="E3">
        <v>46.349831941775015</v>
      </c>
      <c r="F3" t="s">
        <v>10</v>
      </c>
    </row>
    <row r="4" spans="1:6" x14ac:dyDescent="0.3">
      <c r="A4" t="s">
        <v>2338</v>
      </c>
      <c r="B4">
        <v>59.872393116833813</v>
      </c>
      <c r="C4" s="1" t="s">
        <v>2371</v>
      </c>
      <c r="E4">
        <v>45.492807430907327</v>
      </c>
      <c r="F4" t="s">
        <v>2338</v>
      </c>
    </row>
    <row r="5" spans="1:6" x14ac:dyDescent="0.3">
      <c r="A5" t="s">
        <v>12</v>
      </c>
      <c r="B5">
        <v>55.386738997552449</v>
      </c>
      <c r="C5" s="1" t="s">
        <v>2372</v>
      </c>
      <c r="E5">
        <v>42.697790323826169</v>
      </c>
      <c r="F5" t="s">
        <v>12</v>
      </c>
    </row>
    <row r="6" spans="1:6" x14ac:dyDescent="0.3">
      <c r="A6" t="s">
        <v>38</v>
      </c>
      <c r="B6">
        <v>51.451898005629737</v>
      </c>
      <c r="C6" s="1" t="s">
        <v>193</v>
      </c>
      <c r="E6">
        <v>40.245985616282162</v>
      </c>
      <c r="F6" t="s">
        <v>38</v>
      </c>
    </row>
    <row r="7" spans="1:6" x14ac:dyDescent="0.3">
      <c r="A7" t="s">
        <v>2341</v>
      </c>
      <c r="B7">
        <v>49.813996213425462</v>
      </c>
      <c r="C7" s="1" t="s">
        <v>193</v>
      </c>
      <c r="E7">
        <v>39.225406809447342</v>
      </c>
      <c r="F7" t="s">
        <v>2341</v>
      </c>
    </row>
    <row r="8" spans="1:6" x14ac:dyDescent="0.3">
      <c r="A8" t="s">
        <v>42</v>
      </c>
      <c r="B8">
        <v>46.636725182591299</v>
      </c>
      <c r="C8" s="1" t="s">
        <v>193</v>
      </c>
      <c r="E8">
        <v>37.24564496226381</v>
      </c>
      <c r="F8" t="s">
        <v>42</v>
      </c>
    </row>
    <row r="9" spans="1:6" x14ac:dyDescent="0.3">
      <c r="A9" t="s">
        <v>35</v>
      </c>
      <c r="B9">
        <v>45.695012416462028</v>
      </c>
      <c r="C9" s="1" t="s">
        <v>193</v>
      </c>
      <c r="E9">
        <v>36.658862472732558</v>
      </c>
      <c r="F9" t="s">
        <v>35</v>
      </c>
    </row>
    <row r="10" spans="1:6" x14ac:dyDescent="0.3">
      <c r="A10" t="s">
        <v>2339</v>
      </c>
      <c r="B10">
        <v>37.884288435984899</v>
      </c>
      <c r="C10" s="1" t="s">
        <v>193</v>
      </c>
      <c r="E10">
        <v>31.791989868738707</v>
      </c>
      <c r="F10" t="s">
        <v>2339</v>
      </c>
    </row>
    <row r="11" spans="1:6" x14ac:dyDescent="0.3">
      <c r="A11" t="s">
        <v>29</v>
      </c>
      <c r="B11">
        <v>37.403740326339161</v>
      </c>
      <c r="C11" s="1" t="s">
        <v>193</v>
      </c>
      <c r="E11">
        <v>31.492559696121976</v>
      </c>
      <c r="F11" t="s">
        <v>29</v>
      </c>
    </row>
    <row r="12" spans="1:6" x14ac:dyDescent="0.3">
      <c r="A12" t="s">
        <v>31</v>
      </c>
      <c r="B12">
        <v>36.827082594764285</v>
      </c>
      <c r="C12" s="1" t="s">
        <v>193</v>
      </c>
      <c r="E12">
        <v>31.133243488981911</v>
      </c>
      <c r="F12" t="s">
        <v>31</v>
      </c>
    </row>
    <row r="13" spans="1:6" x14ac:dyDescent="0.3">
      <c r="A13" t="s">
        <v>25</v>
      </c>
      <c r="B13">
        <v>35.871370668017867</v>
      </c>
      <c r="C13" s="1" t="s">
        <v>193</v>
      </c>
      <c r="E13">
        <v>30.537738103665735</v>
      </c>
      <c r="F13" t="s">
        <v>25</v>
      </c>
    </row>
    <row r="14" spans="1:6" x14ac:dyDescent="0.3">
      <c r="A14" t="s">
        <v>39</v>
      </c>
      <c r="B14">
        <v>35.421782240506168</v>
      </c>
      <c r="C14" s="1" t="s">
        <v>193</v>
      </c>
      <c r="E14">
        <v>30.257598950573339</v>
      </c>
      <c r="F14" t="s">
        <v>39</v>
      </c>
    </row>
    <row r="15" spans="1:6" x14ac:dyDescent="0.3">
      <c r="A15" t="s">
        <v>56</v>
      </c>
      <c r="B15">
        <v>34.336308863424044</v>
      </c>
      <c r="C15" s="1" t="s">
        <v>193</v>
      </c>
      <c r="E15">
        <v>29.581239031250853</v>
      </c>
      <c r="F15" t="s">
        <v>56</v>
      </c>
    </row>
    <row r="16" spans="1:6" x14ac:dyDescent="0.3">
      <c r="A16" t="s">
        <v>33</v>
      </c>
      <c r="B16">
        <v>33.040848077084945</v>
      </c>
      <c r="C16" s="1" t="s">
        <v>193</v>
      </c>
      <c r="E16">
        <v>28.774035675154671</v>
      </c>
      <c r="F16" t="s">
        <v>33</v>
      </c>
    </row>
    <row r="17" spans="1:6" x14ac:dyDescent="0.3">
      <c r="A17" t="s">
        <v>37</v>
      </c>
      <c r="B17">
        <v>33.031156350503871</v>
      </c>
      <c r="C17" s="1" t="s">
        <v>193</v>
      </c>
      <c r="E17">
        <v>28.767996747303584</v>
      </c>
      <c r="F17" t="s">
        <v>37</v>
      </c>
    </row>
    <row r="18" spans="1:6" x14ac:dyDescent="0.3">
      <c r="A18" t="s">
        <v>99</v>
      </c>
      <c r="B18">
        <v>32.087828296611065</v>
      </c>
      <c r="C18" s="1" t="s">
        <v>193</v>
      </c>
      <c r="E18">
        <v>28.180207769797139</v>
      </c>
      <c r="F18" t="s">
        <v>99</v>
      </c>
    </row>
    <row r="19" spans="1:6" x14ac:dyDescent="0.3">
      <c r="A19" t="s">
        <v>47</v>
      </c>
      <c r="B19">
        <v>31.674314629151208</v>
      </c>
      <c r="C19" s="1" t="s">
        <v>193</v>
      </c>
      <c r="E19">
        <v>27.922546848150482</v>
      </c>
      <c r="F19" t="s">
        <v>47</v>
      </c>
    </row>
    <row r="20" spans="1:6" x14ac:dyDescent="0.3">
      <c r="A20" t="s">
        <v>82</v>
      </c>
      <c r="B20">
        <v>30.982702251739493</v>
      </c>
      <c r="C20" s="1" t="s">
        <v>193</v>
      </c>
      <c r="E20">
        <v>27.491602246776601</v>
      </c>
      <c r="F20" t="s">
        <v>82</v>
      </c>
    </row>
    <row r="21" spans="1:6" x14ac:dyDescent="0.3">
      <c r="A21" t="s">
        <v>102</v>
      </c>
      <c r="B21">
        <v>30.403621588519353</v>
      </c>
      <c r="C21" s="1" t="s">
        <v>193</v>
      </c>
      <c r="E21">
        <v>27.130776307673766</v>
      </c>
      <c r="F21" t="s">
        <v>102</v>
      </c>
    </row>
    <row r="22" spans="1:6" x14ac:dyDescent="0.3">
      <c r="A22" t="s">
        <v>75</v>
      </c>
      <c r="B22">
        <v>30.245323387694871</v>
      </c>
      <c r="C22" s="1" t="s">
        <v>193</v>
      </c>
      <c r="E22">
        <v>27.032140486105899</v>
      </c>
      <c r="F22" t="s">
        <v>75</v>
      </c>
    </row>
    <row r="23" spans="1:6" x14ac:dyDescent="0.3">
      <c r="A23" t="s">
        <v>27</v>
      </c>
      <c r="B23">
        <v>30.199556901061943</v>
      </c>
      <c r="C23" s="1" t="s">
        <v>193</v>
      </c>
      <c r="E23">
        <v>27.003623326809066</v>
      </c>
      <c r="F23" t="s">
        <v>27</v>
      </c>
    </row>
    <row r="24" spans="1:6" x14ac:dyDescent="0.3">
      <c r="A24" t="s">
        <v>32</v>
      </c>
      <c r="B24">
        <v>29.865192334014321</v>
      </c>
      <c r="C24" s="1" t="s">
        <v>193</v>
      </c>
      <c r="E24">
        <v>26.795280315946336</v>
      </c>
      <c r="F24" t="s">
        <v>32</v>
      </c>
    </row>
    <row r="25" spans="1:6" x14ac:dyDescent="0.3">
      <c r="A25" t="s">
        <v>53</v>
      </c>
      <c r="B25">
        <v>29.419372911284171</v>
      </c>
      <c r="C25" s="1" t="s">
        <v>193</v>
      </c>
      <c r="E25">
        <v>26.517489634796032</v>
      </c>
      <c r="F25" t="s">
        <v>53</v>
      </c>
    </row>
    <row r="26" spans="1:6" x14ac:dyDescent="0.3">
      <c r="A26" t="s">
        <v>109</v>
      </c>
      <c r="B26">
        <v>29.324878577118529</v>
      </c>
      <c r="C26" s="1" t="s">
        <v>193</v>
      </c>
      <c r="E26">
        <v>26.458610088247866</v>
      </c>
      <c r="F26" t="s">
        <v>109</v>
      </c>
    </row>
    <row r="27" spans="1:6" x14ac:dyDescent="0.3">
      <c r="A27" t="s">
        <v>19</v>
      </c>
      <c r="B27">
        <v>28.824408585056112</v>
      </c>
      <c r="C27" s="1" t="s">
        <v>193</v>
      </c>
      <c r="E27">
        <v>26.146766563937227</v>
      </c>
      <c r="F27" t="s">
        <v>19</v>
      </c>
    </row>
    <row r="28" spans="1:6" x14ac:dyDescent="0.3">
      <c r="A28" t="s">
        <v>21</v>
      </c>
      <c r="B28">
        <v>28.280325823378785</v>
      </c>
      <c r="C28" s="1" t="s">
        <v>193</v>
      </c>
      <c r="E28">
        <v>25.807747864296665</v>
      </c>
      <c r="F28" t="s">
        <v>21</v>
      </c>
    </row>
    <row r="29" spans="1:6" x14ac:dyDescent="0.3">
      <c r="A29" t="s">
        <v>2348</v>
      </c>
      <c r="B29">
        <v>28.099682808492346</v>
      </c>
      <c r="C29" s="1" t="s">
        <v>193</v>
      </c>
      <c r="E29">
        <v>25.695188959072112</v>
      </c>
      <c r="F29" t="s">
        <v>2348</v>
      </c>
    </row>
    <row r="30" spans="1:6" x14ac:dyDescent="0.3">
      <c r="A30" t="s">
        <v>77</v>
      </c>
      <c r="B30">
        <v>27.767471958462746</v>
      </c>
      <c r="C30" s="1" t="s">
        <v>193</v>
      </c>
      <c r="E30">
        <v>25.488187932176295</v>
      </c>
      <c r="F30" t="s">
        <v>77</v>
      </c>
    </row>
    <row r="31" spans="1:6" x14ac:dyDescent="0.3">
      <c r="A31" t="s">
        <v>65</v>
      </c>
      <c r="B31">
        <v>25.543759137357007</v>
      </c>
      <c r="C31" s="1" t="s">
        <v>193</v>
      </c>
      <c r="E31">
        <v>24.102589486342048</v>
      </c>
      <c r="F31" t="s">
        <v>65</v>
      </c>
    </row>
    <row r="32" spans="1:6" x14ac:dyDescent="0.3">
      <c r="A32" t="s">
        <v>54</v>
      </c>
      <c r="B32">
        <v>25.453841451854665</v>
      </c>
      <c r="C32" s="1" t="s">
        <v>193</v>
      </c>
      <c r="E32">
        <v>24.046561655723561</v>
      </c>
      <c r="F32" t="s">
        <v>54</v>
      </c>
    </row>
    <row r="33" spans="1:6" x14ac:dyDescent="0.3">
      <c r="A33" t="s">
        <v>100</v>
      </c>
      <c r="B33">
        <v>25.110862016734966</v>
      </c>
      <c r="C33" s="1" t="s">
        <v>193</v>
      </c>
      <c r="E33">
        <v>23.832850708993195</v>
      </c>
      <c r="F33" t="s">
        <v>100</v>
      </c>
    </row>
    <row r="34" spans="1:6" x14ac:dyDescent="0.3">
      <c r="A34" t="s">
        <v>44</v>
      </c>
      <c r="B34">
        <v>24.934526435884571</v>
      </c>
      <c r="C34" s="1" t="s">
        <v>193</v>
      </c>
      <c r="E34">
        <v>23.722975771702465</v>
      </c>
      <c r="F34" t="s">
        <v>44</v>
      </c>
    </row>
    <row r="35" spans="1:6" x14ac:dyDescent="0.3">
      <c r="A35" t="s">
        <v>104</v>
      </c>
      <c r="B35">
        <v>24.463670052819925</v>
      </c>
      <c r="C35" s="1" t="s">
        <v>193</v>
      </c>
      <c r="E35">
        <v>23.429584526936832</v>
      </c>
      <c r="F35" t="s">
        <v>104</v>
      </c>
    </row>
    <row r="36" spans="1:6" x14ac:dyDescent="0.3">
      <c r="A36" t="s">
        <v>81</v>
      </c>
      <c r="B36">
        <v>23.447115620314438</v>
      </c>
      <c r="C36" s="1" t="s">
        <v>193</v>
      </c>
      <c r="E36">
        <v>22.796168094555458</v>
      </c>
      <c r="F36" t="s">
        <v>81</v>
      </c>
    </row>
    <row r="37" spans="1:6" x14ac:dyDescent="0.3">
      <c r="A37" t="s">
        <v>156</v>
      </c>
      <c r="B37">
        <v>23.412117718771615</v>
      </c>
      <c r="C37" s="1" t="s">
        <v>193</v>
      </c>
      <c r="E37">
        <v>22.774360855093178</v>
      </c>
      <c r="F37" t="s">
        <v>156</v>
      </c>
    </row>
    <row r="38" spans="1:6" x14ac:dyDescent="0.3">
      <c r="A38" t="s">
        <v>69</v>
      </c>
      <c r="B38">
        <v>23.412117718771604</v>
      </c>
      <c r="C38" s="1" t="s">
        <v>193</v>
      </c>
      <c r="E38">
        <v>22.774360855093171</v>
      </c>
      <c r="F38" t="s">
        <v>69</v>
      </c>
    </row>
    <row r="39" spans="1:6" x14ac:dyDescent="0.3">
      <c r="A39" t="s">
        <v>2343</v>
      </c>
      <c r="B39">
        <v>22.964683008277937</v>
      </c>
      <c r="C39" s="1" t="s">
        <v>193</v>
      </c>
      <c r="E39">
        <v>22.495563685967685</v>
      </c>
      <c r="F39" t="s">
        <v>2343</v>
      </c>
    </row>
    <row r="40" spans="1:6" x14ac:dyDescent="0.3">
      <c r="A40" t="s">
        <v>45</v>
      </c>
      <c r="B40">
        <v>22.811769099998511</v>
      </c>
      <c r="C40" s="1" t="s">
        <v>193</v>
      </c>
      <c r="E40">
        <v>22.400282824317099</v>
      </c>
      <c r="F40" t="s">
        <v>45</v>
      </c>
    </row>
    <row r="41" spans="1:6" x14ac:dyDescent="0.3">
      <c r="A41" t="s">
        <v>2340</v>
      </c>
      <c r="B41">
        <v>22.731004711822752</v>
      </c>
      <c r="C41" s="1" t="s">
        <v>193</v>
      </c>
      <c r="E41">
        <v>22.349958425557986</v>
      </c>
      <c r="F41" t="s">
        <v>2340</v>
      </c>
    </row>
    <row r="42" spans="1:6" x14ac:dyDescent="0.3">
      <c r="A42" t="s">
        <v>155</v>
      </c>
      <c r="B42">
        <v>22.684699795935327</v>
      </c>
      <c r="C42" s="1" t="s">
        <v>193</v>
      </c>
      <c r="E42">
        <v>22.32110577026943</v>
      </c>
      <c r="F42" t="s">
        <v>155</v>
      </c>
    </row>
    <row r="43" spans="1:6" x14ac:dyDescent="0.3">
      <c r="A43" t="s">
        <v>173</v>
      </c>
      <c r="B43">
        <v>22.533939604673922</v>
      </c>
      <c r="C43" s="1" t="s">
        <v>193</v>
      </c>
      <c r="E43">
        <v>22.227166892585753</v>
      </c>
      <c r="F43" t="s">
        <v>173</v>
      </c>
    </row>
    <row r="44" spans="1:6" x14ac:dyDescent="0.3">
      <c r="A44" t="s">
        <v>41</v>
      </c>
      <c r="B44">
        <v>22.42517689526391</v>
      </c>
      <c r="C44" s="1" t="s">
        <v>193</v>
      </c>
      <c r="E44">
        <v>22.159396702256814</v>
      </c>
      <c r="F44" t="s">
        <v>41</v>
      </c>
    </row>
    <row r="45" spans="1:6" x14ac:dyDescent="0.3">
      <c r="A45" t="s">
        <v>83</v>
      </c>
      <c r="B45">
        <v>22.239957231714179</v>
      </c>
      <c r="C45" s="1" t="s">
        <v>193</v>
      </c>
      <c r="E45">
        <v>22.043986081102577</v>
      </c>
      <c r="F45" t="s">
        <v>83</v>
      </c>
    </row>
    <row r="46" spans="1:6" x14ac:dyDescent="0.3">
      <c r="A46" t="s">
        <v>57</v>
      </c>
      <c r="B46">
        <v>22.112887927650991</v>
      </c>
      <c r="C46" s="1" t="s">
        <v>193</v>
      </c>
      <c r="E46">
        <v>21.964809027054905</v>
      </c>
      <c r="F46" t="s">
        <v>57</v>
      </c>
    </row>
    <row r="47" spans="1:6" x14ac:dyDescent="0.3">
      <c r="A47" t="s">
        <v>2420</v>
      </c>
      <c r="B47">
        <v>21.661145783121281</v>
      </c>
      <c r="C47" s="1" t="s">
        <v>193</v>
      </c>
      <c r="E47">
        <v>21.683327889995606</v>
      </c>
      <c r="F47" t="s">
        <v>2420</v>
      </c>
    </row>
    <row r="48" spans="1:6" x14ac:dyDescent="0.3">
      <c r="A48" t="s">
        <v>136</v>
      </c>
      <c r="B48">
        <v>21.142099981778436</v>
      </c>
      <c r="C48" s="1" t="s">
        <v>193</v>
      </c>
      <c r="E48">
        <v>21.359909753970364</v>
      </c>
      <c r="F48" t="s">
        <v>136</v>
      </c>
    </row>
    <row r="49" spans="1:6" x14ac:dyDescent="0.3">
      <c r="A49" t="s">
        <v>117</v>
      </c>
      <c r="B49">
        <v>20.792120966350172</v>
      </c>
      <c r="C49" s="1" t="s">
        <v>193</v>
      </c>
      <c r="E49">
        <v>21.141837359347541</v>
      </c>
      <c r="F49" t="s">
        <v>117</v>
      </c>
    </row>
    <row r="50" spans="1:6" x14ac:dyDescent="0.3">
      <c r="A50" t="s">
        <v>84</v>
      </c>
      <c r="B50">
        <v>20.296227622951044</v>
      </c>
      <c r="C50" s="1" t="s">
        <v>193</v>
      </c>
      <c r="E50">
        <v>20.832845550966585</v>
      </c>
      <c r="F50" t="s">
        <v>84</v>
      </c>
    </row>
    <row r="51" spans="1:6" x14ac:dyDescent="0.3">
      <c r="A51" t="s">
        <v>639</v>
      </c>
      <c r="B51">
        <v>19.81891008883234</v>
      </c>
      <c r="C51" s="1" t="s">
        <v>193</v>
      </c>
      <c r="E51">
        <v>20.535428354300223</v>
      </c>
      <c r="F51" t="s">
        <v>639</v>
      </c>
    </row>
    <row r="52" spans="1:6" x14ac:dyDescent="0.3">
      <c r="A52" t="s">
        <v>23</v>
      </c>
      <c r="B52">
        <v>18.235120436705813</v>
      </c>
      <c r="C52" s="1" t="s">
        <v>193</v>
      </c>
      <c r="E52">
        <v>19.548566894634014</v>
      </c>
      <c r="F52" t="s">
        <v>23</v>
      </c>
    </row>
    <row r="53" spans="1:6" x14ac:dyDescent="0.3">
      <c r="A53" t="s">
        <v>130</v>
      </c>
      <c r="B53">
        <v>17.149108630369177</v>
      </c>
      <c r="C53" s="1" t="s">
        <v>193</v>
      </c>
      <c r="E53">
        <v>18.871871479319797</v>
      </c>
      <c r="F53" t="s">
        <v>130</v>
      </c>
    </row>
    <row r="54" spans="1:6" x14ac:dyDescent="0.3">
      <c r="A54" t="s">
        <v>85</v>
      </c>
      <c r="B54">
        <v>16.35061804593823</v>
      </c>
      <c r="C54" s="1" t="s">
        <v>193</v>
      </c>
      <c r="E54">
        <v>18.374330923588033</v>
      </c>
      <c r="F54" t="s">
        <v>85</v>
      </c>
    </row>
    <row r="55" spans="1:6" x14ac:dyDescent="0.3">
      <c r="A55" t="s">
        <v>89</v>
      </c>
      <c r="B55">
        <v>16.19339670362276</v>
      </c>
      <c r="C55" s="1" t="s">
        <v>193</v>
      </c>
      <c r="E55">
        <v>18.276366094003624</v>
      </c>
      <c r="F55" t="s">
        <v>89</v>
      </c>
    </row>
    <row r="56" spans="1:6" x14ac:dyDescent="0.3">
      <c r="A56" t="s">
        <v>79</v>
      </c>
      <c r="B56">
        <v>16.010869186345559</v>
      </c>
      <c r="C56" s="1" t="s">
        <v>193</v>
      </c>
      <c r="E56">
        <v>18.162632952808025</v>
      </c>
      <c r="F56" t="s">
        <v>79</v>
      </c>
    </row>
    <row r="57" spans="1:6" x14ac:dyDescent="0.3">
      <c r="A57" t="s">
        <v>63</v>
      </c>
      <c r="B57">
        <v>15.779883036162902</v>
      </c>
      <c r="C57" s="1" t="s">
        <v>193</v>
      </c>
      <c r="E57">
        <v>18.018705172356963</v>
      </c>
      <c r="F57" t="s">
        <v>63</v>
      </c>
    </row>
    <row r="58" spans="1:6" x14ac:dyDescent="0.3">
      <c r="A58" t="s">
        <v>134</v>
      </c>
      <c r="B58">
        <v>15.663582317189817</v>
      </c>
      <c r="C58" s="1" t="s">
        <v>193</v>
      </c>
      <c r="E58">
        <v>17.946238038143843</v>
      </c>
      <c r="F58" t="s">
        <v>134</v>
      </c>
    </row>
    <row r="59" spans="1:6" x14ac:dyDescent="0.3">
      <c r="A59" t="s">
        <v>2430</v>
      </c>
      <c r="B59">
        <v>15.540551232535419</v>
      </c>
      <c r="C59" s="1" t="s">
        <v>193</v>
      </c>
      <c r="E59">
        <v>17.869577204034123</v>
      </c>
      <c r="F59" t="s">
        <v>2430</v>
      </c>
    </row>
    <row r="60" spans="1:6" x14ac:dyDescent="0.3">
      <c r="A60" t="s">
        <v>2342</v>
      </c>
      <c r="B60">
        <v>14.870476025303912</v>
      </c>
      <c r="C60" s="1" t="s">
        <v>193</v>
      </c>
      <c r="E60">
        <v>17.452052442329343</v>
      </c>
      <c r="F60" t="s">
        <v>2342</v>
      </c>
    </row>
    <row r="61" spans="1:6" x14ac:dyDescent="0.3">
      <c r="A61" t="s">
        <v>94</v>
      </c>
      <c r="B61">
        <v>14.366506243087214</v>
      </c>
      <c r="C61" s="1" t="s">
        <v>193</v>
      </c>
      <c r="E61">
        <v>17.138028194072479</v>
      </c>
      <c r="F61" t="s">
        <v>94</v>
      </c>
    </row>
    <row r="62" spans="1:6" x14ac:dyDescent="0.3">
      <c r="A62" t="s">
        <v>113</v>
      </c>
      <c r="B62">
        <v>13.9147640985575</v>
      </c>
      <c r="C62" s="1" t="s">
        <v>193</v>
      </c>
      <c r="E62">
        <v>16.856547057013174</v>
      </c>
      <c r="F62" t="s">
        <v>113</v>
      </c>
    </row>
    <row r="63" spans="1:6" x14ac:dyDescent="0.3">
      <c r="A63" t="s">
        <v>199</v>
      </c>
      <c r="B63">
        <v>13.472175251354372</v>
      </c>
      <c r="C63" s="1" t="s">
        <v>193</v>
      </c>
      <c r="E63">
        <v>16.580769351813231</v>
      </c>
      <c r="F63" t="s">
        <v>199</v>
      </c>
    </row>
    <row r="64" spans="1:6" x14ac:dyDescent="0.3">
      <c r="A64" t="s">
        <v>73</v>
      </c>
      <c r="B64">
        <v>12.693068120085604</v>
      </c>
      <c r="C64" s="1" t="s">
        <v>193</v>
      </c>
      <c r="E64">
        <v>16.095306651783652</v>
      </c>
      <c r="F64" t="s">
        <v>73</v>
      </c>
    </row>
    <row r="65" spans="1:6" x14ac:dyDescent="0.3">
      <c r="A65" t="s">
        <v>124</v>
      </c>
      <c r="B65">
        <v>12.671530949905398</v>
      </c>
      <c r="C65" s="1" t="s">
        <v>193</v>
      </c>
      <c r="E65">
        <v>16.081886812114554</v>
      </c>
      <c r="F65" t="s">
        <v>124</v>
      </c>
    </row>
    <row r="66" spans="1:6" x14ac:dyDescent="0.3">
      <c r="A66" t="s">
        <v>2345</v>
      </c>
      <c r="B66">
        <v>12.519155470880481</v>
      </c>
      <c r="C66" s="1" t="s">
        <v>193</v>
      </c>
      <c r="E66">
        <v>15.986941446455694</v>
      </c>
      <c r="F66" t="s">
        <v>2345</v>
      </c>
    </row>
    <row r="67" spans="1:6" x14ac:dyDescent="0.3">
      <c r="A67" t="s">
        <v>92</v>
      </c>
      <c r="B67">
        <v>11.835888746913607</v>
      </c>
      <c r="C67" s="1" t="s">
        <v>193</v>
      </c>
      <c r="E67">
        <v>15.561197032953595</v>
      </c>
      <c r="F67" t="s">
        <v>92</v>
      </c>
    </row>
    <row r="68" spans="1:6" x14ac:dyDescent="0.3">
      <c r="A68" t="s">
        <v>2442</v>
      </c>
      <c r="B68">
        <v>11.744355773647751</v>
      </c>
      <c r="C68" s="1" t="s">
        <v>193</v>
      </c>
      <c r="E68">
        <v>15.504162714359932</v>
      </c>
      <c r="F68" t="s">
        <v>2442</v>
      </c>
    </row>
    <row r="69" spans="1:6" x14ac:dyDescent="0.3">
      <c r="A69" t="s">
        <v>68</v>
      </c>
      <c r="B69">
        <v>11.48698658999435</v>
      </c>
      <c r="C69" s="1" t="s">
        <v>193</v>
      </c>
      <c r="E69">
        <v>15.343795630314226</v>
      </c>
      <c r="F69" t="s">
        <v>68</v>
      </c>
    </row>
    <row r="70" spans="1:6" x14ac:dyDescent="0.3">
      <c r="A70" t="s">
        <v>51</v>
      </c>
      <c r="B70">
        <v>11.248462430248624</v>
      </c>
      <c r="C70" s="1" t="s">
        <v>193</v>
      </c>
      <c r="E70">
        <v>15.195170905978976</v>
      </c>
      <c r="F70" t="s">
        <v>51</v>
      </c>
    </row>
    <row r="71" spans="1:6" x14ac:dyDescent="0.3">
      <c r="A71" t="s">
        <v>181</v>
      </c>
      <c r="B71">
        <v>11.16662118356386</v>
      </c>
      <c r="C71" s="1" t="s">
        <v>193</v>
      </c>
      <c r="E71">
        <v>15.144175515236407</v>
      </c>
      <c r="F71" t="s">
        <v>181</v>
      </c>
    </row>
    <row r="72" spans="1:6" x14ac:dyDescent="0.3">
      <c r="A72" t="s">
        <v>180</v>
      </c>
      <c r="B72">
        <v>10.890945405257288</v>
      </c>
      <c r="C72" s="1" t="s">
        <v>193</v>
      </c>
      <c r="E72">
        <v>14.972401567471966</v>
      </c>
      <c r="F72" t="s">
        <v>180</v>
      </c>
    </row>
    <row r="73" spans="1:6" x14ac:dyDescent="0.3">
      <c r="A73" t="s">
        <v>60</v>
      </c>
      <c r="B73">
        <v>10.869408235077085</v>
      </c>
      <c r="C73" s="1" t="s">
        <v>193</v>
      </c>
      <c r="E73">
        <v>14.95898172780287</v>
      </c>
      <c r="F73" t="s">
        <v>60</v>
      </c>
    </row>
    <row r="74" spans="1:6" x14ac:dyDescent="0.3">
      <c r="A74" t="s">
        <v>107</v>
      </c>
      <c r="B74">
        <v>10.62119234875027</v>
      </c>
      <c r="C74" s="1" t="s">
        <v>193</v>
      </c>
      <c r="E74">
        <v>14.804318075616528</v>
      </c>
      <c r="F74" t="s">
        <v>107</v>
      </c>
    </row>
    <row r="75" spans="1:6" x14ac:dyDescent="0.3">
      <c r="A75" t="s">
        <v>62</v>
      </c>
      <c r="B75">
        <v>9.96430865825414</v>
      </c>
      <c r="C75" s="1" t="s">
        <v>193</v>
      </c>
      <c r="E75">
        <v>14.395012965709071</v>
      </c>
      <c r="F75" t="s">
        <v>62</v>
      </c>
    </row>
    <row r="76" spans="1:6" x14ac:dyDescent="0.3">
      <c r="A76" t="s">
        <v>179</v>
      </c>
      <c r="B76">
        <v>8.5563161577235043</v>
      </c>
      <c r="C76" s="1" t="s">
        <v>193</v>
      </c>
      <c r="E76">
        <v>13.517690947341864</v>
      </c>
      <c r="F76" t="s">
        <v>179</v>
      </c>
    </row>
    <row r="77" spans="1:6" x14ac:dyDescent="0.3">
      <c r="A77" t="s">
        <v>129</v>
      </c>
      <c r="B77">
        <v>8.4427075850229425</v>
      </c>
      <c r="C77" s="1" t="s">
        <v>193</v>
      </c>
      <c r="E77">
        <v>13.446901293087377</v>
      </c>
      <c r="F77" t="s">
        <v>129</v>
      </c>
    </row>
    <row r="78" spans="1:6" x14ac:dyDescent="0.3">
      <c r="A78" t="s">
        <v>2347</v>
      </c>
      <c r="B78">
        <v>8.4295160682875689</v>
      </c>
      <c r="C78" s="1" t="s">
        <v>193</v>
      </c>
      <c r="E78">
        <v>13.438681641290053</v>
      </c>
      <c r="F78" t="s">
        <v>2347</v>
      </c>
    </row>
    <row r="79" spans="1:6" x14ac:dyDescent="0.3">
      <c r="A79" t="s">
        <v>96</v>
      </c>
      <c r="B79">
        <v>8.0768449065867784</v>
      </c>
      <c r="C79" s="1" t="s">
        <v>193</v>
      </c>
      <c r="E79">
        <v>13.218931766708591</v>
      </c>
      <c r="F79" t="s">
        <v>96</v>
      </c>
    </row>
    <row r="80" spans="1:6" x14ac:dyDescent="0.3">
      <c r="A80" t="s">
        <v>90</v>
      </c>
      <c r="B80">
        <v>7.7680557291281476</v>
      </c>
      <c r="C80" s="1" t="s">
        <v>193</v>
      </c>
      <c r="E80">
        <v>13.026524815452914</v>
      </c>
      <c r="F80" t="s">
        <v>90</v>
      </c>
    </row>
    <row r="81" spans="1:6" x14ac:dyDescent="0.3">
      <c r="A81" t="s">
        <v>2458</v>
      </c>
      <c r="B81">
        <v>7.7680557291281458</v>
      </c>
      <c r="C81" s="1" t="s">
        <v>193</v>
      </c>
      <c r="E81">
        <v>13.026524815452914</v>
      </c>
      <c r="F81" t="s">
        <v>2458</v>
      </c>
    </row>
    <row r="82" spans="1:6" x14ac:dyDescent="0.3">
      <c r="A82" t="s">
        <v>72</v>
      </c>
      <c r="B82">
        <v>7.6889066287159116</v>
      </c>
      <c r="C82" s="1" t="s">
        <v>193</v>
      </c>
      <c r="E82">
        <v>12.977206904668986</v>
      </c>
      <c r="F82" t="s">
        <v>72</v>
      </c>
    </row>
    <row r="83" spans="1:6" x14ac:dyDescent="0.3">
      <c r="A83" t="s">
        <v>162</v>
      </c>
      <c r="B83">
        <v>7.0643286934900811</v>
      </c>
      <c r="C83" s="1" t="s">
        <v>193</v>
      </c>
      <c r="E83">
        <v>12.588031554265173</v>
      </c>
      <c r="F83" t="s">
        <v>162</v>
      </c>
    </row>
    <row r="84" spans="1:6" x14ac:dyDescent="0.3">
      <c r="A84" t="s">
        <v>2464</v>
      </c>
      <c r="B84">
        <v>7.0573291131815159</v>
      </c>
      <c r="C84" s="1" t="s">
        <v>193</v>
      </c>
      <c r="E84">
        <v>12.583670106372715</v>
      </c>
      <c r="F84" t="s">
        <v>2464</v>
      </c>
    </row>
    <row r="85" spans="1:6" x14ac:dyDescent="0.3">
      <c r="A85" t="s">
        <v>80</v>
      </c>
      <c r="B85">
        <v>6.7593085208129953</v>
      </c>
      <c r="C85" s="1" t="s">
        <v>193</v>
      </c>
      <c r="E85">
        <v>12.397973074951596</v>
      </c>
      <c r="F85" t="s">
        <v>80</v>
      </c>
    </row>
    <row r="86" spans="1:6" x14ac:dyDescent="0.3">
      <c r="A86" t="s">
        <v>166</v>
      </c>
      <c r="B86">
        <v>6.673967483973942</v>
      </c>
      <c r="C86" s="1" t="s">
        <v>193</v>
      </c>
      <c r="E86">
        <v>12.344796960262794</v>
      </c>
      <c r="F86" t="s">
        <v>166</v>
      </c>
    </row>
    <row r="87" spans="1:6" x14ac:dyDescent="0.3">
      <c r="A87" t="s">
        <v>2462</v>
      </c>
      <c r="B87">
        <v>6.6613143964930686</v>
      </c>
      <c r="C87" s="1" t="s">
        <v>193</v>
      </c>
      <c r="E87">
        <v>12.336912804457198</v>
      </c>
      <c r="F87" t="s">
        <v>2462</v>
      </c>
    </row>
    <row r="88" spans="1:6" x14ac:dyDescent="0.3">
      <c r="A88" t="s">
        <v>147</v>
      </c>
      <c r="B88">
        <v>6.4790560938431216</v>
      </c>
      <c r="C88" s="1" t="s">
        <v>193</v>
      </c>
      <c r="E88">
        <v>12.223347411257464</v>
      </c>
      <c r="F88" s="1" t="s">
        <v>147</v>
      </c>
    </row>
    <row r="89" spans="1:6" x14ac:dyDescent="0.3">
      <c r="A89" t="s">
        <v>120</v>
      </c>
      <c r="B89">
        <v>5.6730274998490948</v>
      </c>
      <c r="C89" s="1" t="s">
        <v>193</v>
      </c>
      <c r="E89">
        <v>11.721109911641511</v>
      </c>
      <c r="F89" t="s">
        <v>120</v>
      </c>
    </row>
    <row r="90" spans="1:6" x14ac:dyDescent="0.3">
      <c r="A90" t="s">
        <v>2466</v>
      </c>
      <c r="B90">
        <v>5.3556234543183905</v>
      </c>
      <c r="C90" s="1" t="s">
        <v>193</v>
      </c>
      <c r="E90">
        <v>11.5233350245182</v>
      </c>
      <c r="F90" t="s">
        <v>2466</v>
      </c>
    </row>
    <row r="91" spans="1:6" x14ac:dyDescent="0.3">
      <c r="A91" t="s">
        <v>118</v>
      </c>
      <c r="B91">
        <v>5.2320539404094868</v>
      </c>
      <c r="C91" s="1" t="s">
        <v>193</v>
      </c>
      <c r="E91">
        <v>11.446338694416756</v>
      </c>
      <c r="F91" t="s">
        <v>118</v>
      </c>
    </row>
    <row r="92" spans="1:6" x14ac:dyDescent="0.3">
      <c r="A92" t="s">
        <v>158</v>
      </c>
      <c r="B92">
        <v>5.1690577176323993</v>
      </c>
      <c r="C92" s="1" t="s">
        <v>193</v>
      </c>
      <c r="E92">
        <v>11.407085663384649</v>
      </c>
      <c r="F92" t="s">
        <v>158</v>
      </c>
    </row>
    <row r="93" spans="1:6" x14ac:dyDescent="0.3">
      <c r="A93" t="s">
        <v>2473</v>
      </c>
      <c r="B93">
        <v>4.9240724068326163</v>
      </c>
      <c r="C93" s="1" t="s">
        <v>193</v>
      </c>
      <c r="E93">
        <v>11.254434987148672</v>
      </c>
      <c r="F93" t="s">
        <v>2473</v>
      </c>
    </row>
    <row r="94" spans="1:6" x14ac:dyDescent="0.3">
      <c r="A94" t="s">
        <v>110</v>
      </c>
      <c r="B94">
        <v>4.9170728265240484</v>
      </c>
      <c r="C94" s="1" t="s">
        <v>193</v>
      </c>
      <c r="E94">
        <v>11.250073539256215</v>
      </c>
      <c r="F94" t="s">
        <v>110</v>
      </c>
    </row>
    <row r="95" spans="1:6" x14ac:dyDescent="0.3">
      <c r="A95" t="s">
        <v>2460</v>
      </c>
      <c r="B95">
        <v>4.4970980080101297</v>
      </c>
      <c r="C95" s="1" t="s">
        <v>193</v>
      </c>
      <c r="E95">
        <v>10.988386665708825</v>
      </c>
      <c r="F95" t="s">
        <v>2460</v>
      </c>
    </row>
    <row r="96" spans="1:6" x14ac:dyDescent="0.3">
      <c r="A96" t="s">
        <v>76</v>
      </c>
      <c r="B96">
        <v>4.3985654544357065</v>
      </c>
      <c r="C96" s="1" t="s">
        <v>193</v>
      </c>
      <c r="E96">
        <v>10.926990899222705</v>
      </c>
      <c r="F96" t="s">
        <v>76</v>
      </c>
    </row>
    <row r="97" spans="1:6" x14ac:dyDescent="0.3">
      <c r="A97" t="s">
        <v>2354</v>
      </c>
      <c r="B97">
        <v>4.342030382712684</v>
      </c>
      <c r="C97" s="1" t="s">
        <v>193</v>
      </c>
      <c r="E97">
        <v>10.891763820091327</v>
      </c>
      <c r="F97" t="s">
        <v>2354</v>
      </c>
    </row>
    <row r="98" spans="1:6" x14ac:dyDescent="0.3">
      <c r="A98" t="s">
        <v>664</v>
      </c>
      <c r="B98">
        <v>3.1849459147813874</v>
      </c>
      <c r="C98" s="1" t="s">
        <v>193</v>
      </c>
      <c r="E98">
        <v>10.170782933869097</v>
      </c>
      <c r="F98" t="s">
        <v>664</v>
      </c>
    </row>
    <row r="99" spans="1:6" x14ac:dyDescent="0.3">
      <c r="A99" t="s">
        <v>114</v>
      </c>
      <c r="B99">
        <v>3.0707989128263211</v>
      </c>
      <c r="C99" s="1" t="s">
        <v>193</v>
      </c>
      <c r="E99">
        <v>10.099657783622881</v>
      </c>
      <c r="F99" t="s">
        <v>114</v>
      </c>
    </row>
    <row r="100" spans="1:6" x14ac:dyDescent="0.3">
      <c r="A100" t="s">
        <v>2471</v>
      </c>
      <c r="B100">
        <v>2.6492088065488897</v>
      </c>
      <c r="C100" s="1" t="s">
        <v>193</v>
      </c>
      <c r="E100">
        <v>9.8369644221003103</v>
      </c>
      <c r="F100" t="s">
        <v>2471</v>
      </c>
    </row>
    <row r="101" spans="1:6" x14ac:dyDescent="0.3">
      <c r="A101" t="s">
        <v>49</v>
      </c>
      <c r="B101">
        <v>2.2114658226362987</v>
      </c>
      <c r="C101" s="1" t="s">
        <v>193</v>
      </c>
      <c r="E101">
        <v>9.5642061808259129</v>
      </c>
      <c r="F101" t="s">
        <v>49</v>
      </c>
    </row>
    <row r="102" spans="1:6" x14ac:dyDescent="0.3">
      <c r="A102" t="s">
        <v>713</v>
      </c>
      <c r="B102">
        <v>1.8431802125548695</v>
      </c>
      <c r="C102" s="1" t="s">
        <v>193</v>
      </c>
      <c r="E102">
        <v>9.3347269224843608</v>
      </c>
      <c r="F102" t="s">
        <v>713</v>
      </c>
    </row>
    <row r="103" spans="1:6" x14ac:dyDescent="0.3">
      <c r="A103" t="s">
        <v>178</v>
      </c>
      <c r="B103">
        <v>1.7150340499826711</v>
      </c>
      <c r="C103" s="1" t="s">
        <v>193</v>
      </c>
      <c r="E103">
        <v>9.2548788764532315</v>
      </c>
      <c r="F103" t="s">
        <v>178</v>
      </c>
    </row>
    <row r="104" spans="1:6" x14ac:dyDescent="0.3">
      <c r="A104" t="s">
        <v>2486</v>
      </c>
      <c r="B104">
        <v>1.5653507172302756</v>
      </c>
      <c r="C104" s="1" t="s">
        <v>193</v>
      </c>
      <c r="E104">
        <v>9.1616109907530081</v>
      </c>
      <c r="F104" t="s">
        <v>2486</v>
      </c>
    </row>
    <row r="105" spans="1:6" x14ac:dyDescent="0.3">
      <c r="A105" t="s">
        <v>163</v>
      </c>
      <c r="B105">
        <v>1.5228148061243802</v>
      </c>
      <c r="C105" s="1" t="s">
        <v>193</v>
      </c>
      <c r="E105">
        <v>9.1351068074065438</v>
      </c>
      <c r="F105" t="s">
        <v>163</v>
      </c>
    </row>
    <row r="106" spans="1:6" x14ac:dyDescent="0.3">
      <c r="A106" t="s">
        <v>149</v>
      </c>
      <c r="B106">
        <v>1.394668643552188</v>
      </c>
      <c r="C106" s="1" t="s">
        <v>193</v>
      </c>
      <c r="E106">
        <v>9.0552587613754181</v>
      </c>
      <c r="F106" t="s">
        <v>149</v>
      </c>
    </row>
    <row r="107" spans="1:6" x14ac:dyDescent="0.3">
      <c r="A107" t="s">
        <v>2477</v>
      </c>
      <c r="B107">
        <v>1.3946686435521793</v>
      </c>
      <c r="C107" s="1" t="s">
        <v>193</v>
      </c>
      <c r="E107">
        <v>9.0552587613754145</v>
      </c>
      <c r="F107" t="s">
        <v>2477</v>
      </c>
    </row>
    <row r="108" spans="1:6" x14ac:dyDescent="0.3">
      <c r="A108" t="s">
        <v>707</v>
      </c>
      <c r="B108">
        <v>1.1733742199506165</v>
      </c>
      <c r="C108" s="1" t="s">
        <v>193</v>
      </c>
      <c r="E108">
        <v>8.917369908775445</v>
      </c>
      <c r="F108" t="s">
        <v>707</v>
      </c>
    </row>
    <row r="109" spans="1:6" x14ac:dyDescent="0.3">
      <c r="A109" t="s">
        <v>201</v>
      </c>
      <c r="B109">
        <v>0.4989915786830752</v>
      </c>
      <c r="C109" s="1" t="s">
        <v>193</v>
      </c>
      <c r="E109">
        <v>8.4971611791368478</v>
      </c>
      <c r="F109" t="s">
        <v>201</v>
      </c>
    </row>
    <row r="110" spans="1:6" x14ac:dyDescent="0.3">
      <c r="A110" t="s">
        <v>660</v>
      </c>
      <c r="B110">
        <v>0.43357242426071918</v>
      </c>
      <c r="C110" s="1" t="s">
        <v>193</v>
      </c>
      <c r="E110">
        <v>8.456398416141969</v>
      </c>
      <c r="F110" t="s">
        <v>660</v>
      </c>
    </row>
    <row r="111" spans="1:6" x14ac:dyDescent="0.3">
      <c r="A111" t="s">
        <v>67</v>
      </c>
      <c r="B111">
        <v>-0.62659477785967521</v>
      </c>
      <c r="C111" s="1" t="s">
        <v>193</v>
      </c>
      <c r="E111">
        <v>7.7958068084306715</v>
      </c>
      <c r="F111" t="s">
        <v>67</v>
      </c>
    </row>
    <row r="112" spans="1:6" x14ac:dyDescent="0.3">
      <c r="A112" t="s">
        <v>2490</v>
      </c>
      <c r="B112">
        <v>-0.76954774493075617</v>
      </c>
      <c r="C112" s="1" t="s">
        <v>193</v>
      </c>
      <c r="E112">
        <v>7.706732622627043</v>
      </c>
      <c r="F112" t="s">
        <v>2490</v>
      </c>
    </row>
    <row r="113" spans="1:6" x14ac:dyDescent="0.3">
      <c r="A113" t="s">
        <v>190</v>
      </c>
      <c r="B113">
        <v>-1.949515456178522</v>
      </c>
      <c r="C113" s="1" t="s">
        <v>193</v>
      </c>
      <c r="E113">
        <v>7.5062737675699056</v>
      </c>
      <c r="F113" t="s">
        <v>112</v>
      </c>
    </row>
    <row r="114" spans="1:6" x14ac:dyDescent="0.3">
      <c r="A114" t="s">
        <v>95</v>
      </c>
      <c r="B114">
        <v>-2.1993466302688534</v>
      </c>
      <c r="C114" s="1" t="s">
        <v>193</v>
      </c>
      <c r="E114">
        <v>6.9714931567563925</v>
      </c>
      <c r="F114" t="s">
        <v>190</v>
      </c>
    </row>
    <row r="115" spans="1:6" x14ac:dyDescent="0.3">
      <c r="A115" t="s">
        <v>50</v>
      </c>
      <c r="B115">
        <v>-2.2618044237914265</v>
      </c>
      <c r="C115" s="1" t="s">
        <v>193</v>
      </c>
      <c r="E115">
        <v>6.8465208998379277</v>
      </c>
      <c r="F115" t="s">
        <v>165</v>
      </c>
    </row>
    <row r="116" spans="1:6" x14ac:dyDescent="0.3">
      <c r="A116" t="s">
        <v>640</v>
      </c>
      <c r="B116">
        <v>-2.3242622173140162</v>
      </c>
      <c r="C116" s="1" t="s">
        <v>193</v>
      </c>
      <c r="E116">
        <v>6.8158230165948694</v>
      </c>
      <c r="F116" t="s">
        <v>95</v>
      </c>
    </row>
    <row r="117" spans="1:6" x14ac:dyDescent="0.3">
      <c r="A117" t="s">
        <v>185</v>
      </c>
      <c r="B117">
        <v>-2.3904890156181349</v>
      </c>
      <c r="C117" s="1" t="s">
        <v>193</v>
      </c>
      <c r="E117">
        <v>6.7769054815544942</v>
      </c>
      <c r="F117" t="s">
        <v>50</v>
      </c>
    </row>
    <row r="118" spans="1:6" x14ac:dyDescent="0.3">
      <c r="A118" t="s">
        <v>78</v>
      </c>
      <c r="B118">
        <v>-3.7134096939369776</v>
      </c>
      <c r="C118" s="1" t="s">
        <v>193</v>
      </c>
      <c r="E118">
        <v>6.7379879465141084</v>
      </c>
      <c r="F118" t="s">
        <v>640</v>
      </c>
    </row>
    <row r="119" spans="1:6" x14ac:dyDescent="0.3">
      <c r="A119" t="s">
        <v>152</v>
      </c>
      <c r="B119">
        <v>-4.1543832533765901</v>
      </c>
      <c r="C119" s="1" t="s">
        <v>193</v>
      </c>
      <c r="E119">
        <v>6.6967219395316349</v>
      </c>
      <c r="F119" t="s">
        <v>185</v>
      </c>
    </row>
    <row r="120" spans="1:6" x14ac:dyDescent="0.3">
      <c r="A120" t="s">
        <v>133</v>
      </c>
      <c r="B120">
        <v>-4.7843454811474677</v>
      </c>
      <c r="C120" s="1" t="s">
        <v>193</v>
      </c>
      <c r="E120">
        <v>6.2226661032207868</v>
      </c>
      <c r="F120" t="s">
        <v>700</v>
      </c>
    </row>
    <row r="121" spans="1:6" x14ac:dyDescent="0.3">
      <c r="A121" t="s">
        <v>153</v>
      </c>
      <c r="B121">
        <v>-5.5720674804883199</v>
      </c>
      <c r="C121" s="1" t="s">
        <v>193</v>
      </c>
      <c r="E121">
        <v>6.220653127270424</v>
      </c>
      <c r="F121" t="s">
        <v>2501</v>
      </c>
    </row>
    <row r="122" spans="1:6" x14ac:dyDescent="0.3">
      <c r="A122" t="s">
        <v>145</v>
      </c>
      <c r="B122">
        <v>-5.6345252740109002</v>
      </c>
      <c r="C122" s="1" t="s">
        <v>193</v>
      </c>
      <c r="E122">
        <v>5.9623212136403057</v>
      </c>
      <c r="F122" t="s">
        <v>170</v>
      </c>
    </row>
    <row r="123" spans="1:6" x14ac:dyDescent="0.3">
      <c r="A123" t="s">
        <v>97</v>
      </c>
      <c r="B123">
        <v>-5.8116684987430576</v>
      </c>
      <c r="C123" s="1" t="s">
        <v>193</v>
      </c>
      <c r="E123">
        <v>5.8724082878573585</v>
      </c>
      <c r="F123" t="s">
        <v>78</v>
      </c>
    </row>
    <row r="124" spans="1:6" x14ac:dyDescent="0.3">
      <c r="A124" t="s">
        <v>137</v>
      </c>
      <c r="B124">
        <v>-6.6672325841515363</v>
      </c>
      <c r="C124" s="1" t="s">
        <v>193</v>
      </c>
      <c r="E124">
        <v>5.7217705875717453</v>
      </c>
      <c r="F124" t="s">
        <v>164</v>
      </c>
    </row>
    <row r="125" spans="1:6" x14ac:dyDescent="0.3">
      <c r="A125" t="s">
        <v>637</v>
      </c>
      <c r="B125">
        <v>-11.515249591714769</v>
      </c>
      <c r="C125" s="1" t="s">
        <v>193</v>
      </c>
      <c r="E125">
        <v>5.5976370706326009</v>
      </c>
      <c r="F125" t="s">
        <v>152</v>
      </c>
    </row>
    <row r="126" spans="1:6" x14ac:dyDescent="0.3">
      <c r="A126" t="s">
        <v>159</v>
      </c>
      <c r="B126">
        <v>-12.862399586486344</v>
      </c>
      <c r="C126" s="1" t="s">
        <v>193</v>
      </c>
      <c r="E126">
        <v>5.2051067603115158</v>
      </c>
      <c r="F126" t="s">
        <v>133</v>
      </c>
    </row>
    <row r="127" spans="1:6" x14ac:dyDescent="0.3">
      <c r="A127" t="s">
        <v>88</v>
      </c>
      <c r="B127">
        <v>-18.808812273239827</v>
      </c>
      <c r="C127" s="1" t="s">
        <v>193</v>
      </c>
      <c r="E127">
        <v>5.202087296385967</v>
      </c>
      <c r="F127" t="s">
        <v>2509</v>
      </c>
    </row>
    <row r="128" spans="1:6" x14ac:dyDescent="0.3">
      <c r="A128" t="s">
        <v>64</v>
      </c>
      <c r="B128">
        <v>-21.668140829288745</v>
      </c>
      <c r="C128" s="1" t="s">
        <v>193</v>
      </c>
      <c r="E128">
        <v>4.725011996149572</v>
      </c>
      <c r="F128" t="s">
        <v>2513</v>
      </c>
    </row>
    <row r="129" spans="1:6" x14ac:dyDescent="0.3">
      <c r="A129" t="s">
        <v>15</v>
      </c>
      <c r="B129">
        <v>-23.310080840901819</v>
      </c>
      <c r="C129" s="1" t="s">
        <v>193</v>
      </c>
      <c r="E129">
        <v>4.7142761244142957</v>
      </c>
      <c r="F129" t="s">
        <v>153</v>
      </c>
    </row>
    <row r="130" spans="1:6" x14ac:dyDescent="0.3">
      <c r="A130" t="s">
        <v>2501</v>
      </c>
      <c r="B130">
        <v>0.46480119105208539</v>
      </c>
      <c r="C130" s="1" t="s">
        <v>193</v>
      </c>
      <c r="E130">
        <v>4.675358589373916</v>
      </c>
      <c r="F130" t="s">
        <v>145</v>
      </c>
    </row>
    <row r="131" spans="1:6" x14ac:dyDescent="0.3">
      <c r="A131" t="s">
        <v>171</v>
      </c>
      <c r="B131">
        <v>0.40626382132340744</v>
      </c>
      <c r="C131" s="1" t="s">
        <v>193</v>
      </c>
      <c r="E131">
        <v>4.5649804080955914</v>
      </c>
      <c r="F131" t="s">
        <v>97</v>
      </c>
    </row>
    <row r="132" spans="1:6" x14ac:dyDescent="0.3">
      <c r="A132" t="s">
        <v>165</v>
      </c>
      <c r="B132">
        <v>0.11543530187775419</v>
      </c>
      <c r="C132" s="1" t="s">
        <v>193</v>
      </c>
      <c r="E132">
        <v>4.4322917433673972</v>
      </c>
      <c r="F132" t="s">
        <v>171</v>
      </c>
    </row>
    <row r="133" spans="1:6" x14ac:dyDescent="0.3">
      <c r="A133" t="s">
        <v>112</v>
      </c>
      <c r="B133">
        <v>6.6189578137754945E-2</v>
      </c>
      <c r="C133" s="1" t="s">
        <v>193</v>
      </c>
      <c r="E133">
        <v>4.4284335394625334</v>
      </c>
      <c r="F133" t="s">
        <v>2349</v>
      </c>
    </row>
    <row r="134" spans="1:6" x14ac:dyDescent="0.3">
      <c r="A134" t="s">
        <v>170</v>
      </c>
      <c r="B134">
        <v>-0.11499751864148755</v>
      </c>
      <c r="C134" s="1" t="s">
        <v>193</v>
      </c>
      <c r="E134">
        <v>4.2784668311603724</v>
      </c>
      <c r="F134" t="s">
        <v>188</v>
      </c>
    </row>
    <row r="135" spans="1:6" x14ac:dyDescent="0.3">
      <c r="A135" t="s">
        <v>700</v>
      </c>
      <c r="B135">
        <v>-0.19862233253959882</v>
      </c>
      <c r="C135" s="1" t="s">
        <v>193</v>
      </c>
      <c r="E135">
        <v>4.031877277240719</v>
      </c>
      <c r="F135" t="s">
        <v>137</v>
      </c>
    </row>
    <row r="136" spans="1:6" x14ac:dyDescent="0.3">
      <c r="A136" t="s">
        <v>119</v>
      </c>
      <c r="B136">
        <v>-0.20791397852827465</v>
      </c>
      <c r="C136" s="1" t="s">
        <v>193</v>
      </c>
      <c r="E136">
        <v>3.9849078383988803</v>
      </c>
      <c r="F136" t="s">
        <v>183</v>
      </c>
    </row>
    <row r="137" spans="1:6" x14ac:dyDescent="0.3">
      <c r="A137" t="s">
        <v>2509</v>
      </c>
      <c r="B137">
        <v>3</v>
      </c>
      <c r="C137" s="1" t="s">
        <v>193</v>
      </c>
      <c r="E137">
        <v>3.9124407041857552</v>
      </c>
      <c r="F137" t="s">
        <v>711</v>
      </c>
    </row>
    <row r="138" spans="1:6" x14ac:dyDescent="0.3">
      <c r="A138" t="s">
        <v>164</v>
      </c>
      <c r="B138">
        <v>4</v>
      </c>
      <c r="C138" s="1" t="s">
        <v>193</v>
      </c>
      <c r="E138">
        <v>3.6955425455339754</v>
      </c>
      <c r="F138" t="s">
        <v>657</v>
      </c>
    </row>
    <row r="139" spans="1:6" x14ac:dyDescent="0.3">
      <c r="A139" t="s">
        <v>98</v>
      </c>
      <c r="B139">
        <v>-0.5219716129456291</v>
      </c>
      <c r="C139" s="1" t="s">
        <v>193</v>
      </c>
      <c r="E139">
        <v>3.616700987478032</v>
      </c>
      <c r="F139" t="s">
        <v>2521</v>
      </c>
    </row>
    <row r="140" spans="1:6" x14ac:dyDescent="0.3">
      <c r="A140" t="s">
        <v>121</v>
      </c>
      <c r="B140">
        <v>-0.77842104223317277</v>
      </c>
      <c r="C140" s="1" t="s">
        <v>193</v>
      </c>
      <c r="E140">
        <v>3.5957324879950696</v>
      </c>
      <c r="F140" t="s">
        <v>150</v>
      </c>
    </row>
    <row r="141" spans="1:6" x14ac:dyDescent="0.3">
      <c r="A141" t="s">
        <v>2513</v>
      </c>
      <c r="B141">
        <v>-1.0162871795433546</v>
      </c>
      <c r="C141" s="1" t="s">
        <v>193</v>
      </c>
      <c r="E141">
        <v>3.5467500732028645</v>
      </c>
      <c r="F141" t="s">
        <v>98</v>
      </c>
    </row>
    <row r="142" spans="1:6" x14ac:dyDescent="0.3">
      <c r="A142" t="s">
        <v>2353</v>
      </c>
      <c r="B142">
        <v>-1.2114117453056172</v>
      </c>
      <c r="C142" s="1" t="s">
        <v>193</v>
      </c>
      <c r="E142">
        <v>2.9284309604492247</v>
      </c>
      <c r="F142" t="s">
        <v>192</v>
      </c>
    </row>
    <row r="143" spans="1:6" x14ac:dyDescent="0.3">
      <c r="A143" t="s">
        <v>150</v>
      </c>
      <c r="B143">
        <v>-1.3712280563108972</v>
      </c>
      <c r="C143" s="1" t="s">
        <v>193</v>
      </c>
      <c r="E143">
        <v>2.9284309604492247</v>
      </c>
      <c r="F143" t="s">
        <v>157</v>
      </c>
    </row>
    <row r="144" spans="1:6" x14ac:dyDescent="0.3">
      <c r="A144" t="s">
        <v>87</v>
      </c>
      <c r="B144">
        <v>-1.3786613731018389</v>
      </c>
      <c r="C144" s="1" t="s">
        <v>193</v>
      </c>
      <c r="E144">
        <v>2.8670351939631074</v>
      </c>
      <c r="F144" t="s">
        <v>167</v>
      </c>
    </row>
    <row r="145" spans="1:6" x14ac:dyDescent="0.3">
      <c r="A145" t="s">
        <v>657</v>
      </c>
      <c r="B145">
        <v>-1.4251196030452347</v>
      </c>
      <c r="C145" s="1" t="s">
        <v>193</v>
      </c>
      <c r="E145">
        <v>2.7294818373548635</v>
      </c>
      <c r="F145" t="s">
        <v>2352</v>
      </c>
    </row>
    <row r="146" spans="1:6" x14ac:dyDescent="0.3">
      <c r="A146" t="s">
        <v>2346</v>
      </c>
      <c r="B146">
        <v>9</v>
      </c>
      <c r="C146" s="1" t="s">
        <v>193</v>
      </c>
      <c r="E146">
        <v>2.7247848934706784</v>
      </c>
      <c r="F146" t="s">
        <v>633</v>
      </c>
    </row>
    <row r="147" spans="1:6" x14ac:dyDescent="0.3">
      <c r="A147" t="s">
        <v>711</v>
      </c>
      <c r="B147">
        <v>-1.6667023987508895</v>
      </c>
      <c r="C147" s="1" t="s">
        <v>193</v>
      </c>
      <c r="E147">
        <v>2.7234429095037695</v>
      </c>
      <c r="F147" t="s">
        <v>200</v>
      </c>
    </row>
    <row r="148" spans="1:6" x14ac:dyDescent="0.3">
      <c r="A148" t="s">
        <v>2521</v>
      </c>
      <c r="B148">
        <v>-1.8543936477222061</v>
      </c>
      <c r="C148" s="1" t="s">
        <v>193</v>
      </c>
      <c r="E148">
        <v>2.6556727191748317</v>
      </c>
      <c r="F148" t="s">
        <v>119</v>
      </c>
    </row>
    <row r="149" spans="1:6" x14ac:dyDescent="0.3">
      <c r="A149" t="s">
        <v>2352</v>
      </c>
      <c r="B149">
        <v>-1.8562519769199421</v>
      </c>
      <c r="C149" s="1" t="s">
        <v>193</v>
      </c>
      <c r="E149">
        <v>2.6536597432244653</v>
      </c>
      <c r="F149" t="s">
        <v>2351</v>
      </c>
    </row>
    <row r="150" spans="1:6" x14ac:dyDescent="0.3">
      <c r="A150" t="s">
        <v>192</v>
      </c>
      <c r="B150">
        <v>-2.0569515302754109</v>
      </c>
      <c r="C150" s="1" t="s">
        <v>193</v>
      </c>
      <c r="E150">
        <v>2.341648470917963</v>
      </c>
      <c r="F150" t="s">
        <v>121</v>
      </c>
    </row>
    <row r="151" spans="1:6" x14ac:dyDescent="0.3">
      <c r="A151" t="s">
        <v>157</v>
      </c>
      <c r="B151">
        <v>-2.1219930521961636</v>
      </c>
      <c r="C151" s="1" t="s">
        <v>193</v>
      </c>
      <c r="E151">
        <v>1.8033451521913146</v>
      </c>
      <c r="F151" t="s">
        <v>627</v>
      </c>
    </row>
    <row r="152" spans="1:6" x14ac:dyDescent="0.3">
      <c r="A152" t="s">
        <v>188</v>
      </c>
      <c r="B152">
        <v>4</v>
      </c>
      <c r="C152" s="1" t="s">
        <v>193</v>
      </c>
      <c r="E152">
        <v>1.709238526511772</v>
      </c>
      <c r="F152" t="s">
        <v>631</v>
      </c>
    </row>
    <row r="153" spans="1:6" x14ac:dyDescent="0.3">
      <c r="A153" t="s">
        <v>183</v>
      </c>
      <c r="B153">
        <v>2</v>
      </c>
      <c r="C153" s="1" t="s">
        <v>193</v>
      </c>
      <c r="E153">
        <v>1.2798036571006706</v>
      </c>
      <c r="F153" t="s">
        <v>2538</v>
      </c>
    </row>
    <row r="154" spans="1:6" x14ac:dyDescent="0.3">
      <c r="A154" t="s">
        <v>2351</v>
      </c>
      <c r="B154">
        <v>-2.6646251779350201</v>
      </c>
      <c r="C154" s="1" t="s">
        <v>193</v>
      </c>
      <c r="E154">
        <v>1.2264597944160096</v>
      </c>
      <c r="F154" t="s">
        <v>2544</v>
      </c>
    </row>
    <row r="155" spans="1:6" x14ac:dyDescent="0.3">
      <c r="A155" t="s">
        <v>142</v>
      </c>
      <c r="B155">
        <v>1</v>
      </c>
      <c r="C155" s="1" t="s">
        <v>193</v>
      </c>
      <c r="E155">
        <v>1.1227915329722404</v>
      </c>
      <c r="F155" t="s">
        <v>151</v>
      </c>
    </row>
    <row r="156" spans="1:6" x14ac:dyDescent="0.3">
      <c r="A156" t="s">
        <v>633</v>
      </c>
      <c r="B156">
        <v>-2.6869251283078479</v>
      </c>
      <c r="C156" s="1" t="s">
        <v>193</v>
      </c>
      <c r="E156">
        <v>1.0110713677270078</v>
      </c>
      <c r="F156" t="s">
        <v>637</v>
      </c>
    </row>
    <row r="157" spans="1:6" x14ac:dyDescent="0.3">
      <c r="A157" t="s">
        <v>2349</v>
      </c>
      <c r="B157">
        <v>1</v>
      </c>
      <c r="C157" s="1" t="s">
        <v>193</v>
      </c>
      <c r="E157">
        <v>1</v>
      </c>
      <c r="F157" t="s">
        <v>714</v>
      </c>
    </row>
    <row r="158" spans="1:6" x14ac:dyDescent="0.3">
      <c r="A158" t="s">
        <v>714</v>
      </c>
      <c r="B158">
        <v>-3.2955279405663287</v>
      </c>
      <c r="C158" s="1" t="s">
        <v>193</v>
      </c>
      <c r="E158">
        <v>0.92652637781169622</v>
      </c>
      <c r="F158" t="s">
        <v>143</v>
      </c>
    </row>
    <row r="159" spans="1:6" x14ac:dyDescent="0.3">
      <c r="A159" t="s">
        <v>2533</v>
      </c>
      <c r="B159">
        <v>-3.9803222499319766</v>
      </c>
      <c r="C159" s="1" t="s">
        <v>193</v>
      </c>
      <c r="E159">
        <v>0.84802031574747838</v>
      </c>
      <c r="F159" t="s">
        <v>191</v>
      </c>
    </row>
    <row r="160" spans="1:6" x14ac:dyDescent="0.3">
      <c r="A160" t="s">
        <v>167</v>
      </c>
      <c r="B160">
        <v>1</v>
      </c>
      <c r="C160" s="1" t="s">
        <v>193</v>
      </c>
      <c r="E160">
        <v>0.66416851228085405</v>
      </c>
      <c r="F160" t="s">
        <v>2353</v>
      </c>
    </row>
    <row r="161" spans="1:6" x14ac:dyDescent="0.3">
      <c r="A161" t="s">
        <v>627</v>
      </c>
      <c r="B161">
        <v>-4.0732387098187637</v>
      </c>
      <c r="C161" s="1" t="s">
        <v>193</v>
      </c>
      <c r="E161">
        <v>0.5903593941008195</v>
      </c>
      <c r="F161" t="s">
        <v>672</v>
      </c>
    </row>
    <row r="162" spans="1:6" x14ac:dyDescent="0.3">
      <c r="A162" t="s">
        <v>106</v>
      </c>
      <c r="B162">
        <v>-4.3148215055244235</v>
      </c>
      <c r="C162" s="1" t="s">
        <v>193</v>
      </c>
      <c r="E162">
        <v>0.18071878820163345</v>
      </c>
      <c r="F162" t="s">
        <v>2546</v>
      </c>
    </row>
    <row r="163" spans="1:6" x14ac:dyDescent="0.3">
      <c r="A163" t="s">
        <v>2538</v>
      </c>
      <c r="B163">
        <v>-4.6493207611168677</v>
      </c>
      <c r="C163" s="1" t="s">
        <v>193</v>
      </c>
      <c r="E163">
        <v>0.17166039642499209</v>
      </c>
      <c r="F163" t="s">
        <v>159</v>
      </c>
    </row>
    <row r="164" spans="1:6" x14ac:dyDescent="0.3">
      <c r="A164" t="s">
        <v>151</v>
      </c>
      <c r="B164">
        <v>-4.7422372210036574</v>
      </c>
      <c r="C164" s="1" t="s">
        <v>193</v>
      </c>
      <c r="E164">
        <v>0.11194210989751396</v>
      </c>
      <c r="F164" t="s">
        <v>187</v>
      </c>
    </row>
    <row r="165" spans="1:6" x14ac:dyDescent="0.3">
      <c r="A165" t="s">
        <v>143</v>
      </c>
      <c r="B165">
        <v>-5.0386407280425214</v>
      </c>
      <c r="C165" s="1" t="s">
        <v>193</v>
      </c>
      <c r="E165">
        <v>-0.25106455315155873</v>
      </c>
      <c r="F165" t="s">
        <v>641</v>
      </c>
    </row>
    <row r="166" spans="1:6" x14ac:dyDescent="0.3">
      <c r="A166" t="s">
        <v>191</v>
      </c>
      <c r="B166">
        <v>-5.0488615386300699</v>
      </c>
      <c r="C166" s="1" t="s">
        <v>193</v>
      </c>
      <c r="E166">
        <v>-0.35037136670287716</v>
      </c>
      <c r="F166" t="s">
        <v>142</v>
      </c>
    </row>
    <row r="167" spans="1:6" x14ac:dyDescent="0.3">
      <c r="A167" t="s">
        <v>631</v>
      </c>
      <c r="B167">
        <v>1</v>
      </c>
      <c r="C167" s="1" t="s">
        <v>193</v>
      </c>
      <c r="E167">
        <v>-0.78249020404779102</v>
      </c>
      <c r="F167" t="s">
        <v>2548</v>
      </c>
    </row>
    <row r="168" spans="1:6" x14ac:dyDescent="0.3">
      <c r="A168" t="s">
        <v>200</v>
      </c>
      <c r="B168">
        <v>-6.4704833748979622</v>
      </c>
      <c r="C168" s="1" t="s">
        <v>193</v>
      </c>
      <c r="E168">
        <v>-0.88984892140056937</v>
      </c>
      <c r="F168" t="s">
        <v>2355</v>
      </c>
    </row>
    <row r="169" spans="1:6" x14ac:dyDescent="0.3">
      <c r="A169" t="s">
        <v>2544</v>
      </c>
      <c r="B169">
        <v>1</v>
      </c>
      <c r="C169" s="1" t="s">
        <v>193</v>
      </c>
      <c r="E169">
        <v>-1.0049240465630751</v>
      </c>
      <c r="F169" t="s">
        <v>2346</v>
      </c>
    </row>
    <row r="170" spans="1:6" x14ac:dyDescent="0.3">
      <c r="A170" t="s">
        <v>2546</v>
      </c>
      <c r="B170">
        <v>-6.5187999340390901</v>
      </c>
      <c r="C170" s="1" t="s">
        <v>193</v>
      </c>
      <c r="E170">
        <v>-1.06430683709883</v>
      </c>
      <c r="F170" t="s">
        <v>2533</v>
      </c>
    </row>
    <row r="171" spans="1:6" x14ac:dyDescent="0.3">
      <c r="A171" t="s">
        <v>2548</v>
      </c>
      <c r="B171">
        <v>-6.594991431146263</v>
      </c>
      <c r="C171" s="1" t="s">
        <v>193</v>
      </c>
      <c r="E171">
        <v>-1.0844365966024752</v>
      </c>
      <c r="F171" t="s">
        <v>688</v>
      </c>
    </row>
    <row r="172" spans="1:6" x14ac:dyDescent="0.3">
      <c r="A172" t="s">
        <v>641</v>
      </c>
      <c r="B172">
        <v>-6.6145038877224884</v>
      </c>
      <c r="C172" s="1" t="s">
        <v>193</v>
      </c>
      <c r="E172">
        <v>-2.6085948870201547</v>
      </c>
      <c r="F172" t="s">
        <v>628</v>
      </c>
    </row>
    <row r="173" spans="1:6" x14ac:dyDescent="0.3">
      <c r="A173" t="s">
        <v>672</v>
      </c>
      <c r="B173">
        <v>-6.6711829282534305</v>
      </c>
      <c r="C173" s="1" t="s">
        <v>193</v>
      </c>
      <c r="E173">
        <v>-3.281264350433637</v>
      </c>
      <c r="F173" t="s">
        <v>186</v>
      </c>
    </row>
    <row r="174" spans="1:6" x14ac:dyDescent="0.3">
      <c r="A174" t="s">
        <v>628</v>
      </c>
      <c r="B174">
        <v>-7.0930236561394562</v>
      </c>
      <c r="C174" s="1" t="s">
        <v>193</v>
      </c>
      <c r="E174">
        <v>-3.5335573362126622</v>
      </c>
      <c r="F174" t="s">
        <v>88</v>
      </c>
    </row>
    <row r="175" spans="1:6" x14ac:dyDescent="0.3">
      <c r="A175" t="s">
        <v>2355</v>
      </c>
      <c r="B175">
        <v>-7.2175317123877605</v>
      </c>
      <c r="C175" s="1" t="s">
        <v>193</v>
      </c>
      <c r="E175">
        <v>-5.315208800281134</v>
      </c>
      <c r="F175" t="s">
        <v>64</v>
      </c>
    </row>
    <row r="176" spans="1:6" x14ac:dyDescent="0.3">
      <c r="A176" t="s">
        <v>187</v>
      </c>
      <c r="B176">
        <v>-7.2454066503537984</v>
      </c>
      <c r="C176" s="1" t="s">
        <v>193</v>
      </c>
      <c r="E176">
        <v>-5.345906683524194</v>
      </c>
      <c r="F176" t="s">
        <v>87</v>
      </c>
    </row>
    <row r="177" spans="1:6" x14ac:dyDescent="0.3">
      <c r="A177" t="s">
        <v>688</v>
      </c>
      <c r="B177">
        <v>-7.5018560796413372</v>
      </c>
      <c r="C177" s="1" t="s">
        <v>193</v>
      </c>
      <c r="E177">
        <v>-6.3383038270539096</v>
      </c>
      <c r="F177" t="s">
        <v>15</v>
      </c>
    </row>
    <row r="178" spans="1:6" x14ac:dyDescent="0.3">
      <c r="A178" t="s">
        <v>186</v>
      </c>
      <c r="B178">
        <v>3</v>
      </c>
      <c r="C178" s="1" t="s">
        <v>193</v>
      </c>
      <c r="E178">
        <v>-8.7657850751976767</v>
      </c>
      <c r="F178" t="s">
        <v>106</v>
      </c>
    </row>
    <row r="179" spans="1:6" x14ac:dyDescent="0.3">
      <c r="A179" t="s">
        <v>2699</v>
      </c>
      <c r="B179">
        <v>1</v>
      </c>
      <c r="C179" s="1" t="s">
        <v>193</v>
      </c>
    </row>
    <row r="180" spans="1:6" x14ac:dyDescent="0.3">
      <c r="A180" t="s">
        <v>2700</v>
      </c>
      <c r="B180">
        <v>1</v>
      </c>
      <c r="C180" s="1" t="s">
        <v>193</v>
      </c>
    </row>
    <row r="181" spans="1:6" x14ac:dyDescent="0.3">
      <c r="A181" t="s">
        <v>2701</v>
      </c>
      <c r="B181">
        <v>1</v>
      </c>
      <c r="C181" s="1" t="s">
        <v>193</v>
      </c>
    </row>
    <row r="182" spans="1:6" x14ac:dyDescent="0.3">
      <c r="A182" t="s">
        <v>2702</v>
      </c>
      <c r="B182">
        <v>1</v>
      </c>
      <c r="C182" s="1" t="s">
        <v>193</v>
      </c>
    </row>
    <row r="183" spans="1:6" x14ac:dyDescent="0.3">
      <c r="A183" t="s">
        <v>2703</v>
      </c>
      <c r="B183">
        <v>1</v>
      </c>
      <c r="C183" s="1" t="s">
        <v>193</v>
      </c>
    </row>
    <row r="184" spans="1:6" x14ac:dyDescent="0.3">
      <c r="A184" t="s">
        <v>2704</v>
      </c>
      <c r="B184">
        <v>1</v>
      </c>
      <c r="C184" s="1" t="s">
        <v>193</v>
      </c>
    </row>
    <row r="185" spans="1:6" x14ac:dyDescent="0.3">
      <c r="A185" t="s">
        <v>2705</v>
      </c>
      <c r="B185">
        <v>1</v>
      </c>
      <c r="C185" s="1" t="s">
        <v>193</v>
      </c>
    </row>
    <row r="186" spans="1:6" x14ac:dyDescent="0.3">
      <c r="A186" t="s">
        <v>2706</v>
      </c>
      <c r="B186">
        <v>1</v>
      </c>
      <c r="C186" s="1" t="s">
        <v>193</v>
      </c>
    </row>
    <row r="187" spans="1:6" x14ac:dyDescent="0.3">
      <c r="A187" t="s">
        <v>2707</v>
      </c>
      <c r="B187">
        <v>1</v>
      </c>
      <c r="C187" s="1" t="s">
        <v>193</v>
      </c>
    </row>
    <row r="188" spans="1:6" x14ac:dyDescent="0.3">
      <c r="A188" t="s">
        <v>2708</v>
      </c>
      <c r="B188">
        <v>1</v>
      </c>
      <c r="C188" s="1" t="s">
        <v>193</v>
      </c>
    </row>
    <row r="189" spans="1:6" x14ac:dyDescent="0.3">
      <c r="A189" t="s">
        <v>7057</v>
      </c>
      <c r="B189">
        <v>1</v>
      </c>
      <c r="C189" s="1" t="s">
        <v>193</v>
      </c>
    </row>
    <row r="190" spans="1:6" x14ac:dyDescent="0.3">
      <c r="A190" t="s">
        <v>7058</v>
      </c>
      <c r="B190">
        <v>1</v>
      </c>
      <c r="C190" s="1" t="s">
        <v>193</v>
      </c>
    </row>
    <row r="191" spans="1:6" x14ac:dyDescent="0.3">
      <c r="A191" t="s">
        <v>7059</v>
      </c>
      <c r="B191">
        <v>1</v>
      </c>
      <c r="C191" s="1" t="s">
        <v>193</v>
      </c>
    </row>
    <row r="192" spans="1:6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2021-10-01T01:30:14Z</dcterms:modified>
</cp:coreProperties>
</file>