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5542ED67-8268-472D-8FFC-84868437BF40}" xr6:coauthVersionLast="47" xr6:coauthVersionMax="47" xr10:uidLastSave="{00000000-0000-0000-0000-000000000000}"/>
  <bookViews>
    <workbookView xWindow="-108" yWindow="-108" windowWidth="46296" windowHeight="25536" activeTab="7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9" i="4" l="1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F2" i="4" a="1"/>
  <c r="F2" i="4" s="1"/>
  <c r="AD131" i="4"/>
  <c r="AE131" i="4"/>
  <c r="AF131" i="4"/>
  <c r="AG131" i="4"/>
  <c r="AD132" i="4"/>
  <c r="AE132" i="4"/>
  <c r="AF132" i="4"/>
  <c r="AG132" i="4"/>
  <c r="AD133" i="4"/>
  <c r="AE133" i="4"/>
  <c r="AF133" i="4"/>
  <c r="AG133" i="4"/>
  <c r="AD134" i="4"/>
  <c r="AE134" i="4"/>
  <c r="AF134" i="4"/>
  <c r="AG134" i="4"/>
  <c r="AD135" i="4"/>
  <c r="AE135" i="4"/>
  <c r="AF135" i="4"/>
  <c r="AG135" i="4"/>
  <c r="AD136" i="4"/>
  <c r="AE136" i="4"/>
  <c r="AF136" i="4"/>
  <c r="AG136" i="4"/>
  <c r="AD137" i="4"/>
  <c r="AE137" i="4"/>
  <c r="AF137" i="4"/>
  <c r="AG137" i="4"/>
  <c r="AD138" i="4"/>
  <c r="AE138" i="4"/>
  <c r="AF138" i="4"/>
  <c r="AG138" i="4"/>
  <c r="AD139" i="4"/>
  <c r="AE139" i="4"/>
  <c r="AF139" i="4"/>
  <c r="AG139" i="4"/>
  <c r="AD140" i="4"/>
  <c r="AE140" i="4"/>
  <c r="AF140" i="4"/>
  <c r="AG140" i="4"/>
  <c r="AD141" i="4"/>
  <c r="AE141" i="4"/>
  <c r="AF141" i="4"/>
  <c r="AG141" i="4"/>
  <c r="AD142" i="4"/>
  <c r="AE142" i="4"/>
  <c r="AF142" i="4"/>
  <c r="AG142" i="4"/>
  <c r="AD143" i="4"/>
  <c r="AE143" i="4"/>
  <c r="AF143" i="4"/>
  <c r="AG143" i="4"/>
  <c r="AD144" i="4"/>
  <c r="AE144" i="4"/>
  <c r="AF144" i="4"/>
  <c r="AG144" i="4"/>
  <c r="AD145" i="4"/>
  <c r="AE145" i="4"/>
  <c r="AF145" i="4"/>
  <c r="AG145" i="4"/>
  <c r="AD146" i="4"/>
  <c r="AE146" i="4"/>
  <c r="AF146" i="4"/>
  <c r="AG146" i="4"/>
  <c r="AD147" i="4"/>
  <c r="AE147" i="4"/>
  <c r="AF147" i="4"/>
  <c r="AG147" i="4"/>
  <c r="AD148" i="4"/>
  <c r="AE148" i="4"/>
  <c r="AF148" i="4"/>
  <c r="AG148" i="4"/>
  <c r="AD149" i="4"/>
  <c r="AE149" i="4"/>
  <c r="AF149" i="4"/>
  <c r="AG149" i="4"/>
  <c r="AD150" i="4"/>
  <c r="AE150" i="4"/>
  <c r="AF150" i="4"/>
  <c r="AG150" i="4"/>
  <c r="AD151" i="4"/>
  <c r="AE151" i="4"/>
  <c r="AF151" i="4"/>
  <c r="AG151" i="4"/>
  <c r="AD152" i="4"/>
  <c r="AE152" i="4"/>
  <c r="AF152" i="4"/>
  <c r="AG152" i="4"/>
  <c r="AD153" i="4"/>
  <c r="AE153" i="4"/>
  <c r="AF153" i="4"/>
  <c r="AG153" i="4"/>
  <c r="AD154" i="4"/>
  <c r="AE154" i="4"/>
  <c r="AF154" i="4"/>
  <c r="AG154" i="4"/>
  <c r="AD155" i="4"/>
  <c r="AE155" i="4"/>
  <c r="AF155" i="4"/>
  <c r="AG155" i="4"/>
  <c r="AD156" i="4"/>
  <c r="AE156" i="4"/>
  <c r="AF156" i="4"/>
  <c r="AG156" i="4"/>
  <c r="AD157" i="4"/>
  <c r="AE157" i="4"/>
  <c r="AF157" i="4"/>
  <c r="AG157" i="4"/>
  <c r="AD158" i="4"/>
  <c r="AE158" i="4"/>
  <c r="AF158" i="4"/>
  <c r="AG158" i="4"/>
  <c r="AD159" i="4"/>
  <c r="AE159" i="4"/>
  <c r="AF159" i="4"/>
  <c r="AG159" i="4"/>
  <c r="AD160" i="4"/>
  <c r="AE160" i="4"/>
  <c r="AF160" i="4"/>
  <c r="AG160" i="4"/>
  <c r="AD161" i="4"/>
  <c r="AE161" i="4"/>
  <c r="AF161" i="4"/>
  <c r="AG161" i="4"/>
  <c r="AD162" i="4"/>
  <c r="AE162" i="4"/>
  <c r="AF162" i="4"/>
  <c r="AG162" i="4"/>
  <c r="AD163" i="4"/>
  <c r="AE163" i="4"/>
  <c r="AF163" i="4"/>
  <c r="AG163" i="4"/>
  <c r="AD164" i="4"/>
  <c r="AE164" i="4"/>
  <c r="AF164" i="4"/>
  <c r="AG164" i="4"/>
  <c r="AD165" i="4"/>
  <c r="AE165" i="4"/>
  <c r="AF165" i="4"/>
  <c r="AG165" i="4"/>
  <c r="AD166" i="4"/>
  <c r="AE166" i="4"/>
  <c r="AF166" i="4"/>
  <c r="AG166" i="4"/>
  <c r="AD167" i="4"/>
  <c r="AE167" i="4"/>
  <c r="AF167" i="4"/>
  <c r="AG167" i="4"/>
  <c r="AD168" i="4"/>
  <c r="AE168" i="4"/>
  <c r="AF168" i="4"/>
  <c r="AG168" i="4"/>
  <c r="AD169" i="4"/>
  <c r="AE169" i="4"/>
  <c r="AF169" i="4"/>
  <c r="AG169" i="4"/>
  <c r="AD170" i="4"/>
  <c r="AE170" i="4"/>
  <c r="AF170" i="4"/>
  <c r="AG170" i="4"/>
  <c r="AD171" i="4"/>
  <c r="AE171" i="4"/>
  <c r="AF171" i="4"/>
  <c r="AG171" i="4"/>
  <c r="AD172" i="4"/>
  <c r="AE172" i="4"/>
  <c r="AF172" i="4"/>
  <c r="AG172" i="4"/>
  <c r="AD173" i="4"/>
  <c r="AE173" i="4"/>
  <c r="AF173" i="4"/>
  <c r="AG173" i="4"/>
  <c r="AD174" i="4"/>
  <c r="AE174" i="4"/>
  <c r="AF174" i="4"/>
  <c r="AG174" i="4"/>
  <c r="AD175" i="4"/>
  <c r="AE175" i="4"/>
  <c r="AF175" i="4"/>
  <c r="AG175" i="4"/>
  <c r="AD176" i="4"/>
  <c r="AE176" i="4"/>
  <c r="AF176" i="4"/>
  <c r="AG176" i="4"/>
  <c r="AD177" i="4"/>
  <c r="AE177" i="4"/>
  <c r="AF177" i="4"/>
  <c r="AG177" i="4"/>
  <c r="AD178" i="4"/>
  <c r="AE178" i="4"/>
  <c r="AF178" i="4"/>
  <c r="AG178" i="4"/>
  <c r="AD179" i="4"/>
  <c r="AE179" i="4"/>
  <c r="AF179" i="4"/>
  <c r="AG179" i="4"/>
  <c r="AD180" i="4"/>
  <c r="AE180" i="4"/>
  <c r="AF180" i="4"/>
  <c r="AG180" i="4"/>
  <c r="AD3" i="4"/>
  <c r="AE3" i="4"/>
  <c r="AF3" i="4"/>
  <c r="AH3" i="4"/>
  <c r="AG3" i="4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AN7" i="4"/>
  <c r="AM7" i="4"/>
  <c r="AL7" i="4"/>
  <c r="AK7" i="4"/>
  <c r="D24" i="7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/>
  <c r="D32" i="7" a="1"/>
  <c r="D32" i="7"/>
  <c r="D33" i="7" a="1"/>
  <c r="D33" i="7"/>
  <c r="D34" i="7" a="1"/>
  <c r="D34" i="7"/>
  <c r="O5" i="7"/>
  <c r="N5" i="7"/>
  <c r="M5" i="7"/>
  <c r="L5" i="7"/>
  <c r="K5" i="7"/>
  <c r="J5" i="7"/>
  <c r="I5" i="7"/>
  <c r="H5" i="7"/>
  <c r="G5" i="7"/>
  <c r="F5" i="7"/>
  <c r="E5" i="7"/>
  <c r="D5" i="7"/>
  <c r="O6" i="7"/>
  <c r="N6" i="7"/>
  <c r="M6" i="7"/>
  <c r="L6" i="7"/>
  <c r="K6" i="7"/>
  <c r="J6" i="7"/>
  <c r="I6" i="7"/>
  <c r="H6" i="7"/>
  <c r="G6" i="7"/>
  <c r="F6" i="7"/>
  <c r="E6" i="7"/>
  <c r="D6" i="7"/>
  <c r="O7" i="7"/>
  <c r="N7" i="7"/>
  <c r="M7" i="7"/>
  <c r="L7" i="7"/>
  <c r="K7" i="7"/>
  <c r="J7" i="7"/>
  <c r="I7" i="7"/>
  <c r="H7" i="7"/>
  <c r="G7" i="7"/>
  <c r="F7" i="7"/>
  <c r="E7" i="7"/>
  <c r="D7" i="7"/>
  <c r="O8" i="7"/>
  <c r="N8" i="7"/>
  <c r="M8" i="7"/>
  <c r="L8" i="7"/>
  <c r="K8" i="7"/>
  <c r="J8" i="7"/>
  <c r="I8" i="7"/>
  <c r="H8" i="7"/>
  <c r="G8" i="7"/>
  <c r="F8" i="7"/>
  <c r="E8" i="7"/>
  <c r="D8" i="7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/>
  <c r="C23" i="7" a="1"/>
  <c r="C22" i="7" a="1"/>
  <c r="C22" i="7" s="1"/>
  <c r="C41" i="7"/>
  <c r="C43" i="7"/>
  <c r="C42" i="7"/>
  <c r="C40" i="7"/>
  <c r="C39" i="7"/>
  <c r="C38" i="7"/>
  <c r="C37" i="7"/>
  <c r="C36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O29" i="7" a="1"/>
  <c r="O29" i="7" s="1"/>
  <c r="N29" i="7" a="1"/>
  <c r="N29" i="7" s="1"/>
  <c r="M29" i="7" a="1"/>
  <c r="M29" i="7" s="1"/>
  <c r="L29" i="7"/>
  <c r="L29" i="7" a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F29" i="7"/>
  <c r="F29" i="7" a="1"/>
  <c r="E29" i="7" a="1"/>
  <c r="E29" i="7" s="1"/>
  <c r="O28" i="7"/>
  <c r="O28" i="7" a="1"/>
  <c r="N28" i="7"/>
  <c r="N28" i="7" a="1"/>
  <c r="M28" i="7" a="1"/>
  <c r="M28" i="7" s="1"/>
  <c r="L28" i="7"/>
  <c r="L28" i="7" a="1"/>
  <c r="K28" i="7" a="1"/>
  <c r="K28" i="7" s="1"/>
  <c r="J28" i="7" a="1"/>
  <c r="J28" i="7" s="1"/>
  <c r="I28" i="7"/>
  <c r="I28" i="7" a="1"/>
  <c r="H28" i="7"/>
  <c r="H28" i="7" a="1"/>
  <c r="G28" i="7" a="1"/>
  <c r="G28" i="7" s="1"/>
  <c r="F28" i="7"/>
  <c r="F28" i="7" a="1"/>
  <c r="E28" i="7" a="1"/>
  <c r="E28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B34" i="7"/>
  <c r="B33" i="7"/>
  <c r="B32" i="7"/>
  <c r="B31" i="7"/>
  <c r="B30" i="7"/>
  <c r="B29" i="7"/>
  <c r="B28" i="7"/>
  <c r="B27" i="7"/>
  <c r="B26" i="7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/>
  <c r="J19" i="7" a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/>
  <c r="D19" i="7" a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/>
  <c r="J18" i="7" a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/>
  <c r="J16" i="7" a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O15" i="7" a="1"/>
  <c r="O15" i="7" s="1"/>
  <c r="N15" i="7" a="1"/>
  <c r="N15" i="7" s="1"/>
  <c r="M15" i="7" a="1"/>
  <c r="M15" i="7" s="1"/>
  <c r="L15" i="7"/>
  <c r="L15" i="7" a="1"/>
  <c r="K15" i="7" a="1"/>
  <c r="K15" i="7" s="1"/>
  <c r="J15" i="7" a="1"/>
  <c r="J15" i="7" s="1"/>
  <c r="I15" i="7" a="1"/>
  <c r="I15" i="7" s="1"/>
  <c r="H15" i="7" a="1"/>
  <c r="H15" i="7" s="1"/>
  <c r="G15" i="7"/>
  <c r="G15" i="7" a="1"/>
  <c r="F15" i="7" a="1"/>
  <c r="F15" i="7" s="1"/>
  <c r="E15" i="7" a="1"/>
  <c r="E15" i="7" s="1"/>
  <c r="D15" i="7" a="1"/>
  <c r="D15" i="7" s="1"/>
  <c r="O14" i="7" a="1"/>
  <c r="O14" i="7" s="1"/>
  <c r="N14" i="7" a="1"/>
  <c r="N14" i="7" s="1"/>
  <c r="M14" i="7" a="1"/>
  <c r="M14" i="7" s="1"/>
  <c r="L14" i="7" a="1"/>
  <c r="L14" i="7" s="1"/>
  <c r="K14" i="7"/>
  <c r="K14" i="7" a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 a="1"/>
  <c r="D14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O11" i="7" a="1"/>
  <c r="O11" i="7" s="1"/>
  <c r="N11" i="7" a="1"/>
  <c r="N11" i="7" s="1"/>
  <c r="M11" i="7" a="1"/>
  <c r="M11" i="7" s="1"/>
  <c r="L11" i="7" a="1"/>
  <c r="L11" i="7" s="1"/>
  <c r="K11" i="7"/>
  <c r="K11" i="7" a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D11" i="7" a="1"/>
  <c r="D11" i="7" s="1"/>
  <c r="E11" i="7" a="1"/>
  <c r="E11" i="7"/>
  <c r="B19" i="7"/>
  <c r="B18" i="7"/>
  <c r="B17" i="7"/>
  <c r="B16" i="7"/>
  <c r="B15" i="7"/>
  <c r="B14" i="7"/>
  <c r="B13" i="7"/>
  <c r="B12" i="7"/>
  <c r="B11" i="7"/>
  <c r="O3" i="7" a="1"/>
  <c r="O3" i="7" s="1"/>
  <c r="N3" i="7" a="1"/>
  <c r="N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M3" i="7" a="1"/>
  <c r="M3" i="7" s="1"/>
  <c r="O2" i="7"/>
  <c r="N2" i="7"/>
  <c r="M2" i="7"/>
  <c r="L2" i="7"/>
  <c r="K2" i="7"/>
  <c r="J2" i="7"/>
  <c r="I2" i="7"/>
  <c r="H2" i="7"/>
  <c r="G2" i="7"/>
  <c r="F2" i="7"/>
  <c r="E2" i="7"/>
  <c r="D2" i="7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5" i="1" l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AK30" i="9"/>
  <c r="AK31" i="9"/>
  <c r="AK16" i="9"/>
  <c r="AK33" i="9"/>
  <c r="AK18" i="9"/>
  <c r="AK34" i="9"/>
  <c r="AK19" i="9"/>
  <c r="AK17" i="9"/>
  <c r="AK32" i="9"/>
  <c r="AK26" i="9"/>
  <c r="AK11" i="9"/>
  <c r="AK12" i="9"/>
  <c r="AK27" i="9"/>
  <c r="AK28" i="9"/>
  <c r="AK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K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AL36" i="9"/>
  <c r="J39" i="7"/>
  <c r="AS39" i="9" s="1"/>
  <c r="AL40" i="9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AL38" i="9"/>
  <c r="J41" i="7"/>
  <c r="AS41" i="9" s="1"/>
  <c r="K49" i="7"/>
  <c r="AT49" i="9" s="1"/>
  <c r="M39" i="7"/>
  <c r="AV39" i="9" s="1"/>
  <c r="E40" i="7"/>
  <c r="AN40" i="9" s="1"/>
  <c r="L42" i="7"/>
  <c r="AU42" i="9" s="1"/>
  <c r="AL43" i="9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AL41" i="9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AL42" i="9"/>
  <c r="AL37" i="9"/>
  <c r="D40" i="7"/>
  <c r="AM40" i="9" s="1"/>
  <c r="AL39" i="9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O206" i="1" l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AS32" i="9"/>
  <c r="AT34" i="9"/>
  <c r="AS34" i="9"/>
  <c r="AP34" i="9"/>
  <c r="AP28" i="9"/>
  <c r="AP29" i="9"/>
  <c r="AP30" i="9"/>
  <c r="AP31" i="9"/>
  <c r="AP32" i="9"/>
  <c r="AP33" i="9"/>
  <c r="AT32" i="9"/>
  <c r="AT31" i="9"/>
  <c r="AS31" i="9"/>
  <c r="AL30" i="9"/>
  <c r="AL32" i="9"/>
  <c r="AL34" i="9"/>
  <c r="AO30" i="9"/>
  <c r="AO29" i="9"/>
  <c r="AO28" i="9"/>
  <c r="AO31" i="9"/>
  <c r="AO32" i="9"/>
  <c r="AO34" i="9"/>
  <c r="AO33" i="9"/>
  <c r="AV31" i="9"/>
  <c r="AV32" i="9"/>
  <c r="AV33" i="9"/>
  <c r="AV34" i="9"/>
  <c r="AV28" i="9"/>
  <c r="AV29" i="9"/>
  <c r="AV30" i="9"/>
  <c r="AT30" i="9"/>
  <c r="AU32" i="9"/>
  <c r="AU33" i="9"/>
  <c r="AU34" i="9"/>
  <c r="AU28" i="9"/>
  <c r="AU31" i="9"/>
  <c r="AU29" i="9"/>
  <c r="AU30" i="9"/>
  <c r="AR29" i="9"/>
  <c r="AR30" i="9"/>
  <c r="AR31" i="9"/>
  <c r="AR32" i="9"/>
  <c r="AR33" i="9"/>
  <c r="AR34" i="9"/>
  <c r="AR28" i="9"/>
  <c r="AL33" i="9"/>
  <c r="AN33" i="9"/>
  <c r="AN34" i="9"/>
  <c r="AN28" i="9"/>
  <c r="AN29" i="9"/>
  <c r="AN30" i="9"/>
  <c r="AN31" i="9"/>
  <c r="AN32" i="9"/>
  <c r="AT29" i="9"/>
  <c r="AS30" i="9"/>
  <c r="AS29" i="9"/>
  <c r="AS33" i="9"/>
  <c r="AL29" i="9"/>
  <c r="AT33" i="9"/>
  <c r="AL31" i="9"/>
  <c r="AM34" i="9"/>
  <c r="AM28" i="9"/>
  <c r="AM29" i="9"/>
  <c r="AM30" i="9"/>
  <c r="AM33" i="9"/>
  <c r="AM31" i="9"/>
  <c r="AM32" i="9"/>
  <c r="AQ29" i="9"/>
  <c r="AQ30" i="9"/>
  <c r="AQ31" i="9"/>
  <c r="AQ32" i="9"/>
  <c r="AQ33" i="9"/>
  <c r="AQ34" i="9"/>
  <c r="AQ28" i="9"/>
  <c r="AT28" i="9"/>
  <c r="AS28" i="9"/>
  <c r="AL28" i="9"/>
  <c r="BM5" i="8"/>
  <c r="CK5" i="8"/>
  <c r="DE4" i="8"/>
  <c r="DN4" i="8"/>
  <c r="M45" i="7"/>
  <c r="AV45" i="9" s="1"/>
  <c r="AV4" i="8"/>
  <c r="AZ15" i="1"/>
  <c r="I50" i="7"/>
  <c r="AR50" i="9" s="1"/>
  <c r="I46" i="7"/>
  <c r="AR46" i="9" s="1"/>
  <c r="B3" i="8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2" i="3" l="1" a="1"/>
  <c r="A2" i="3" a="1"/>
  <c r="A2" i="3" s="1"/>
  <c r="X1" i="8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AL26" i="9"/>
  <c r="AP26" i="9"/>
  <c r="I1" i="8"/>
  <c r="I15" i="6"/>
  <c r="AQ26" i="9"/>
  <c r="AV26" i="9"/>
  <c r="AN26" i="9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N23" i="7" a="1"/>
  <c r="N23" i="7" s="1"/>
  <c r="AR26" i="9"/>
  <c r="AU26" i="9"/>
  <c r="AK1" i="8"/>
  <c r="AK15" i="6"/>
  <c r="S1" i="8"/>
  <c r="S15" i="6"/>
  <c r="P1" i="8"/>
  <c r="P15" i="6"/>
  <c r="O22" i="7" a="1"/>
  <c r="O22" i="7" s="1"/>
  <c r="N22" i="7" a="1"/>
  <c r="N22" i="7" s="1"/>
  <c r="C1" i="8"/>
  <c r="C15" i="6"/>
  <c r="AN1" i="8"/>
  <c r="AN15" i="6"/>
  <c r="AO26" i="9"/>
  <c r="AS26" i="9"/>
  <c r="Z1" i="8"/>
  <c r="Z15" i="6"/>
  <c r="AE1" i="8"/>
  <c r="AE15" i="6"/>
  <c r="D1" i="8"/>
  <c r="D15" i="6"/>
  <c r="V1" i="8"/>
  <c r="V15" i="6"/>
  <c r="N24" i="7" a="1"/>
  <c r="N24" i="7" s="1"/>
  <c r="O24" i="7" a="1"/>
  <c r="O24" i="7" s="1"/>
  <c r="AM26" i="9"/>
  <c r="O25" i="7" a="1"/>
  <c r="O25" i="7" s="1"/>
  <c r="N25" i="7" a="1"/>
  <c r="N25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AM25" i="9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AL25" i="9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AL24" i="9"/>
  <c r="G24" i="7" a="1"/>
  <c r="G24" i="7" s="1"/>
  <c r="AP24" i="9" s="1"/>
  <c r="H24" i="7" a="1"/>
  <c r="H24" i="7" s="1"/>
  <c r="AQ24" i="9" s="1"/>
  <c r="M23" i="7" a="1"/>
  <c r="M23" i="7" s="1"/>
  <c r="AV23" i="9" s="1"/>
  <c r="AL22" i="9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AM24" i="9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AL23" i="9"/>
  <c r="E24" i="7" a="1"/>
  <c r="E24" i="7" s="1"/>
  <c r="AN24" i="9" s="1"/>
  <c r="F23" i="7" a="1"/>
  <c r="F23" i="7" s="1"/>
  <c r="AO23" i="9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I21" i="7" l="1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C21" i="7" a="1"/>
  <c r="C21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AC174" i="3"/>
  <c r="AC169" i="3"/>
  <c r="AC121" i="3"/>
  <c r="AC176" i="3"/>
  <c r="AC164" i="3"/>
  <c r="AC152" i="3"/>
  <c r="AC140" i="3"/>
  <c r="AC128" i="3"/>
  <c r="AC116" i="3"/>
  <c r="AC104" i="3"/>
  <c r="AC92" i="3"/>
  <c r="AC80" i="3"/>
  <c r="AC68" i="3"/>
  <c r="AC56" i="3"/>
  <c r="AC44" i="3"/>
  <c r="AC32" i="3"/>
  <c r="AC20" i="3"/>
  <c r="AC8" i="3"/>
  <c r="AO7" i="4"/>
  <c r="AC171" i="3"/>
  <c r="AC159" i="3"/>
  <c r="AC147" i="3"/>
  <c r="AC135" i="3"/>
  <c r="AC123" i="3"/>
  <c r="AC111" i="3"/>
  <c r="AC99" i="3"/>
  <c r="AC87" i="3"/>
  <c r="AC75" i="3"/>
  <c r="AC63" i="3"/>
  <c r="AC51" i="3"/>
  <c r="AC39" i="3"/>
  <c r="AC27" i="3"/>
  <c r="AC15" i="3"/>
  <c r="AC3" i="3"/>
  <c r="AC178" i="3"/>
  <c r="AC166" i="3"/>
  <c r="AC154" i="3"/>
  <c r="AC142" i="3"/>
  <c r="AC130" i="3"/>
  <c r="AC118" i="3"/>
  <c r="AC106" i="3"/>
  <c r="AC94" i="3"/>
  <c r="AC82" i="3"/>
  <c r="AC70" i="3"/>
  <c r="AC58" i="3"/>
  <c r="AC46" i="3"/>
  <c r="AC34" i="3"/>
  <c r="AC22" i="3"/>
  <c r="AC10" i="3"/>
  <c r="AC173" i="3"/>
  <c r="AC161" i="3"/>
  <c r="AC149" i="3"/>
  <c r="AC137" i="3"/>
  <c r="AC125" i="3"/>
  <c r="AC113" i="3"/>
  <c r="AC101" i="3"/>
  <c r="AC89" i="3"/>
  <c r="AC77" i="3"/>
  <c r="AC65" i="3"/>
  <c r="AC53" i="3"/>
  <c r="AC41" i="3"/>
  <c r="AC29" i="3"/>
  <c r="AC17" i="3"/>
  <c r="AC5" i="3"/>
  <c r="AC168" i="3"/>
  <c r="AC156" i="3"/>
  <c r="AC144" i="3"/>
  <c r="AC132" i="3"/>
  <c r="AC120" i="3"/>
  <c r="AC108" i="3"/>
  <c r="AC96" i="3"/>
  <c r="AC84" i="3"/>
  <c r="AC72" i="3"/>
  <c r="AC60" i="3"/>
  <c r="AC48" i="3"/>
  <c r="AC36" i="3"/>
  <c r="AC24" i="3"/>
  <c r="AC12" i="3"/>
  <c r="AC175" i="3"/>
  <c r="AC163" i="3"/>
  <c r="AC151" i="3"/>
  <c r="AC139" i="3"/>
  <c r="AC127" i="3"/>
  <c r="AC115" i="3"/>
  <c r="AC103" i="3"/>
  <c r="AC91" i="3"/>
  <c r="AC79" i="3"/>
  <c r="AC67" i="3"/>
  <c r="AC55" i="3"/>
  <c r="AC43" i="3"/>
  <c r="AC31" i="3"/>
  <c r="AC19" i="3"/>
  <c r="AC7" i="3"/>
  <c r="AC162" i="3"/>
  <c r="AC138" i="3"/>
  <c r="AC126" i="3"/>
  <c r="AC114" i="3"/>
  <c r="AC102" i="3"/>
  <c r="AC90" i="3"/>
  <c r="AC78" i="3"/>
  <c r="AC170" i="3"/>
  <c r="AC158" i="3"/>
  <c r="AC146" i="3"/>
  <c r="AC134" i="3"/>
  <c r="AC122" i="3"/>
  <c r="AC110" i="3"/>
  <c r="AC98" i="3"/>
  <c r="AC86" i="3"/>
  <c r="AC74" i="3"/>
  <c r="AC62" i="3"/>
  <c r="AC50" i="3"/>
  <c r="AC38" i="3"/>
  <c r="AC26" i="3"/>
  <c r="AC14" i="3"/>
  <c r="AC177" i="3"/>
  <c r="AC165" i="3"/>
  <c r="AC153" i="3"/>
  <c r="AC141" i="3"/>
  <c r="AC129" i="3"/>
  <c r="AC117" i="3"/>
  <c r="AC105" i="3"/>
  <c r="AC93" i="3"/>
  <c r="AC81" i="3"/>
  <c r="AC69" i="3"/>
  <c r="AC57" i="3"/>
  <c r="AC45" i="3"/>
  <c r="AC33" i="3"/>
  <c r="AC21" i="3"/>
  <c r="AC9" i="3"/>
  <c r="AC155" i="3"/>
  <c r="AC119" i="3"/>
  <c r="AC107" i="3"/>
  <c r="AC83" i="3"/>
  <c r="AC35" i="3"/>
  <c r="AC66" i="3"/>
  <c r="AC18" i="3"/>
  <c r="AC6" i="3"/>
  <c r="AC133" i="3"/>
  <c r="AC73" i="3"/>
  <c r="AC13" i="3"/>
  <c r="AC172" i="3"/>
  <c r="AC160" i="3"/>
  <c r="AC148" i="3"/>
  <c r="AC136" i="3"/>
  <c r="AC124" i="3"/>
  <c r="AC112" i="3"/>
  <c r="AC100" i="3"/>
  <c r="AC88" i="3"/>
  <c r="AC76" i="3"/>
  <c r="AC64" i="3"/>
  <c r="AC52" i="3"/>
  <c r="AC40" i="3"/>
  <c r="AC28" i="3"/>
  <c r="AC16" i="3"/>
  <c r="AC4" i="3"/>
  <c r="AC167" i="3"/>
  <c r="AC143" i="3"/>
  <c r="AC131" i="3"/>
  <c r="AC95" i="3"/>
  <c r="AC71" i="3"/>
  <c r="AC59" i="3"/>
  <c r="AC47" i="3"/>
  <c r="AC23" i="3"/>
  <c r="AC11" i="3"/>
  <c r="AC150" i="3"/>
  <c r="AC54" i="3"/>
  <c r="AC42" i="3"/>
  <c r="AC30" i="3"/>
  <c r="AC157" i="3"/>
  <c r="AC145" i="3"/>
  <c r="AC109" i="3"/>
  <c r="AC97" i="3"/>
  <c r="AC85" i="3"/>
  <c r="AC61" i="3"/>
  <c r="AC49" i="3"/>
  <c r="AC37" i="3"/>
  <c r="AC25" i="3"/>
  <c r="AU27" i="9"/>
  <c r="AN27" i="9"/>
  <c r="AP27" i="9"/>
  <c r="AT27" i="9"/>
  <c r="AM27" i="9"/>
  <c r="AO27" i="9"/>
  <c r="AS27" i="9"/>
  <c r="AL27" i="9"/>
  <c r="AR27" i="9"/>
  <c r="AQ27" i="9"/>
  <c r="AV27" i="9"/>
  <c r="AS21" i="9"/>
  <c r="AN21" i="9"/>
  <c r="AL21" i="9"/>
  <c r="AM21" i="9"/>
  <c r="AP21" i="9"/>
  <c r="AT21" i="9"/>
  <c r="AR21" i="9"/>
  <c r="AV21" i="9"/>
  <c r="AO21" i="9" l="1"/>
  <c r="AU21" i="9"/>
  <c r="AQ21" i="9"/>
  <c r="AD54" i="4"/>
  <c r="A54" i="4" s="1"/>
  <c r="AE110" i="4"/>
  <c r="B110" i="4" s="1"/>
  <c r="AF10" i="4"/>
  <c r="C10" i="4" s="1"/>
  <c r="AD125" i="4"/>
  <c r="A125" i="4" s="1"/>
  <c r="AE37" i="4"/>
  <c r="B37" i="4" s="1"/>
  <c r="AF93" i="4"/>
  <c r="C93" i="4" s="1"/>
  <c r="AF44" i="4"/>
  <c r="C44" i="4" s="1"/>
  <c r="AD100" i="4"/>
  <c r="A100" i="4" s="1"/>
  <c r="AD27" i="4"/>
  <c r="A27" i="4" s="1"/>
  <c r="AE83" i="4"/>
  <c r="B83" i="4" s="1"/>
  <c r="AE45" i="4"/>
  <c r="B45" i="4" s="1"/>
  <c r="AE46" i="4"/>
  <c r="B46" i="4" s="1"/>
  <c r="AF102" i="4"/>
  <c r="C102" i="4" s="1"/>
  <c r="AF89" i="4"/>
  <c r="C89" i="4" s="1"/>
  <c r="AD109" i="4"/>
  <c r="A109" i="4" s="1"/>
  <c r="AD24" i="4"/>
  <c r="A24" i="4" s="1"/>
  <c r="AE80" i="4"/>
  <c r="B80" i="4" s="1"/>
  <c r="AD47" i="4"/>
  <c r="A47" i="4" s="1"/>
  <c r="AE103" i="4"/>
  <c r="B103" i="4" s="1"/>
  <c r="AF15" i="4"/>
  <c r="C15" i="4" s="1"/>
  <c r="AD46" i="4"/>
  <c r="A46" i="4" s="1"/>
  <c r="AF61" i="4"/>
  <c r="C61" i="4" s="1"/>
  <c r="AF107" i="4"/>
  <c r="C107" i="4" s="1"/>
  <c r="AE100" i="4"/>
  <c r="B100" i="4" s="1"/>
  <c r="AD42" i="4"/>
  <c r="A42" i="4" s="1"/>
  <c r="AE98" i="4"/>
  <c r="B98" i="4" s="1"/>
  <c r="AF116" i="4"/>
  <c r="C116" i="4" s="1"/>
  <c r="AD113" i="4"/>
  <c r="A113" i="4" s="1"/>
  <c r="AE25" i="4"/>
  <c r="B25" i="4" s="1"/>
  <c r="AF81" i="4"/>
  <c r="C81" i="4" s="1"/>
  <c r="AF8" i="4"/>
  <c r="C8" i="4" s="1"/>
  <c r="AD88" i="4"/>
  <c r="A88" i="4" s="1"/>
  <c r="AD15" i="4"/>
  <c r="A15" i="4" s="1"/>
  <c r="AE71" i="4"/>
  <c r="B71" i="4" s="1"/>
  <c r="AF127" i="4"/>
  <c r="C127" i="4" s="1"/>
  <c r="AF125" i="4"/>
  <c r="C125" i="4" s="1"/>
  <c r="AD122" i="4"/>
  <c r="A122" i="4" s="1"/>
  <c r="AE34" i="4"/>
  <c r="B34" i="4" s="1"/>
  <c r="AD30" i="4"/>
  <c r="A30" i="4" s="1"/>
  <c r="AE86" i="4"/>
  <c r="B86" i="4" s="1"/>
  <c r="AF20" i="4"/>
  <c r="C20" i="4" s="1"/>
  <c r="AD101" i="4"/>
  <c r="A101" i="4" s="1"/>
  <c r="AE13" i="4"/>
  <c r="B13" i="4" s="1"/>
  <c r="AF69" i="4"/>
  <c r="C69" i="4" s="1"/>
  <c r="AD76" i="4"/>
  <c r="A76" i="4" s="1"/>
  <c r="A3" i="4"/>
  <c r="AE59" i="4"/>
  <c r="B59" i="4" s="1"/>
  <c r="AF115" i="4"/>
  <c r="C115" i="4" s="1"/>
  <c r="AF41" i="4"/>
  <c r="C41" i="4" s="1"/>
  <c r="AD110" i="4"/>
  <c r="A110" i="4" s="1"/>
  <c r="AE22" i="4"/>
  <c r="B22" i="4" s="1"/>
  <c r="AF78" i="4"/>
  <c r="C78" i="4" s="1"/>
  <c r="AF29" i="4"/>
  <c r="C29" i="4" s="1"/>
  <c r="AD85" i="4"/>
  <c r="A85" i="4" s="1"/>
  <c r="AE56" i="4"/>
  <c r="B56" i="4" s="1"/>
  <c r="AF112" i="4"/>
  <c r="C112" i="4" s="1"/>
  <c r="AD93" i="4"/>
  <c r="A93" i="4" s="1"/>
  <c r="AD23" i="4"/>
  <c r="A23" i="4" s="1"/>
  <c r="AE79" i="4"/>
  <c r="B79" i="4" s="1"/>
  <c r="AD22" i="4"/>
  <c r="A22" i="4" s="1"/>
  <c r="AE78" i="4"/>
  <c r="B78" i="4" s="1"/>
  <c r="AD115" i="4"/>
  <c r="A115" i="4" s="1"/>
  <c r="AE27" i="4"/>
  <c r="B27" i="4" s="1"/>
  <c r="AF83" i="4"/>
  <c r="C83" i="4" s="1"/>
  <c r="AF12" i="4"/>
  <c r="C12" i="4" s="1"/>
  <c r="AE64" i="4"/>
  <c r="B64" i="4" s="1"/>
  <c r="AF45" i="4"/>
  <c r="C45" i="4" s="1"/>
  <c r="AF104" i="4"/>
  <c r="C104" i="4" s="1"/>
  <c r="AE29" i="4"/>
  <c r="B29" i="4" s="1"/>
  <c r="AD61" i="4"/>
  <c r="A61" i="4" s="1"/>
  <c r="AD120" i="4"/>
  <c r="A120" i="4" s="1"/>
  <c r="AF88" i="4"/>
  <c r="C88" i="4" s="1"/>
  <c r="AD69" i="4"/>
  <c r="A69" i="4" s="1"/>
  <c r="AD18" i="4"/>
  <c r="A18" i="4" s="1"/>
  <c r="AE74" i="4"/>
  <c r="B74" i="4" s="1"/>
  <c r="AF130" i="4"/>
  <c r="C130" i="4" s="1"/>
  <c r="AE41" i="4"/>
  <c r="B41" i="4" s="1"/>
  <c r="AD89" i="4"/>
  <c r="A89" i="4" s="1"/>
  <c r="AF57" i="4"/>
  <c r="C57" i="4" s="1"/>
  <c r="AF49" i="4"/>
  <c r="C49" i="4" s="1"/>
  <c r="AD64" i="4"/>
  <c r="A64" i="4" s="1"/>
  <c r="AE120" i="4"/>
  <c r="B120" i="4" s="1"/>
  <c r="AE47" i="4"/>
  <c r="B47" i="4" s="1"/>
  <c r="AF103" i="4"/>
  <c r="C103" i="4" s="1"/>
  <c r="AD98" i="4"/>
  <c r="A98" i="4" s="1"/>
  <c r="AE10" i="4"/>
  <c r="B10" i="4" s="1"/>
  <c r="AF66" i="4"/>
  <c r="C66" i="4" s="1"/>
  <c r="AF5" i="4"/>
  <c r="C5" i="4" s="1"/>
  <c r="AD73" i="4"/>
  <c r="A73" i="4" s="1"/>
  <c r="AE129" i="4"/>
  <c r="B129" i="4" s="1"/>
  <c r="AE44" i="4"/>
  <c r="B44" i="4" s="1"/>
  <c r="AF100" i="4"/>
  <c r="C100" i="4" s="1"/>
  <c r="AD57" i="4"/>
  <c r="A57" i="4" s="1"/>
  <c r="AD11" i="4"/>
  <c r="A11" i="4" s="1"/>
  <c r="AE67" i="4"/>
  <c r="B67" i="4" s="1"/>
  <c r="AF123" i="4"/>
  <c r="C123" i="4" s="1"/>
  <c r="AD105" i="4"/>
  <c r="A105" i="4" s="1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D6" i="4"/>
  <c r="A6" i="4" s="1"/>
  <c r="AF118" i="4"/>
  <c r="C118" i="4" s="1"/>
  <c r="AD77" i="4"/>
  <c r="A77" i="4" s="1"/>
  <c r="AE108" i="4"/>
  <c r="B108" i="4" s="1"/>
  <c r="AD123" i="4"/>
  <c r="A123" i="4" s="1"/>
  <c r="AE35" i="4"/>
  <c r="B35" i="4" s="1"/>
  <c r="AD86" i="4"/>
  <c r="A86" i="4" s="1"/>
  <c r="AE117" i="4"/>
  <c r="B117" i="4" s="1"/>
  <c r="AE32" i="4"/>
  <c r="B32" i="4" s="1"/>
  <c r="AE55" i="4"/>
  <c r="B55" i="4" s="1"/>
  <c r="AE62" i="4"/>
  <c r="B62" i="4" s="1"/>
  <c r="AD52" i="4"/>
  <c r="A52" i="4" s="1"/>
  <c r="AF91" i="4"/>
  <c r="C91" i="4" s="1"/>
  <c r="AF54" i="4"/>
  <c r="C54" i="4" s="1"/>
  <c r="AF113" i="4"/>
  <c r="C113" i="4" s="1"/>
  <c r="AD9" i="4"/>
  <c r="A9" i="4" s="1"/>
  <c r="AF111" i="4"/>
  <c r="C111" i="4" s="1"/>
  <c r="AE50" i="4"/>
  <c r="B50" i="4" s="1"/>
  <c r="AF106" i="4"/>
  <c r="C106" i="4" s="1"/>
  <c r="AD65" i="4"/>
  <c r="A65" i="4" s="1"/>
  <c r="AE121" i="4"/>
  <c r="B121" i="4" s="1"/>
  <c r="AF33" i="4"/>
  <c r="C33" i="4" s="1"/>
  <c r="AD40" i="4"/>
  <c r="A40" i="4" s="1"/>
  <c r="AE96" i="4"/>
  <c r="B96" i="4" s="1"/>
  <c r="AF92" i="4"/>
  <c r="C92" i="4" s="1"/>
  <c r="AD111" i="4"/>
  <c r="A111" i="4" s="1"/>
  <c r="AE23" i="4"/>
  <c r="B23" i="4" s="1"/>
  <c r="AF79" i="4"/>
  <c r="C79" i="4" s="1"/>
  <c r="AF121" i="4"/>
  <c r="C121" i="4" s="1"/>
  <c r="AD74" i="4"/>
  <c r="A74" i="4" s="1"/>
  <c r="AE130" i="4"/>
  <c r="B130" i="4" s="1"/>
  <c r="AF42" i="4"/>
  <c r="C42" i="4" s="1"/>
  <c r="AD49" i="4"/>
  <c r="A49" i="4" s="1"/>
  <c r="AE105" i="4"/>
  <c r="B105" i="4" s="1"/>
  <c r="AF101" i="4"/>
  <c r="C101" i="4" s="1"/>
  <c r="AD108" i="4"/>
  <c r="A108" i="4" s="1"/>
  <c r="AE20" i="4"/>
  <c r="B20" i="4" s="1"/>
  <c r="AF76" i="4"/>
  <c r="C76" i="4" s="1"/>
  <c r="AE125" i="4"/>
  <c r="B125" i="4" s="1"/>
  <c r="AE43" i="4"/>
  <c r="B43" i="4" s="1"/>
  <c r="AF99" i="4"/>
  <c r="C99" i="4" s="1"/>
  <c r="AD33" i="4"/>
  <c r="A33" i="4" s="1"/>
  <c r="AD130" i="4"/>
  <c r="A130" i="4" s="1"/>
  <c r="AE42" i="4"/>
  <c r="B42" i="4" s="1"/>
  <c r="AF98" i="4"/>
  <c r="C98" i="4" s="1"/>
  <c r="AD45" i="4"/>
  <c r="A45" i="4" s="1"/>
  <c r="AD79" i="4"/>
  <c r="A79" i="4" s="1"/>
  <c r="AF47" i="4"/>
  <c r="C47" i="4" s="1"/>
  <c r="AD32" i="4"/>
  <c r="A32" i="4" s="1"/>
  <c r="AD128" i="4"/>
  <c r="A128" i="4" s="1"/>
  <c r="AD104" i="4"/>
  <c r="A104" i="4" s="1"/>
  <c r="AF55" i="4"/>
  <c r="C55" i="4" s="1"/>
  <c r="AF52" i="4"/>
  <c r="C52" i="4" s="1"/>
  <c r="AF75" i="4"/>
  <c r="C75" i="4" s="1"/>
  <c r="AE77" i="4"/>
  <c r="B77" i="4" s="1"/>
  <c r="AF74" i="4"/>
  <c r="C74" i="4" s="1"/>
  <c r="AE111" i="4"/>
  <c r="B111" i="4" s="1"/>
  <c r="AF23" i="4"/>
  <c r="C23" i="4" s="1"/>
  <c r="AD126" i="4"/>
  <c r="A126" i="4" s="1"/>
  <c r="AE38" i="4"/>
  <c r="B38" i="4" s="1"/>
  <c r="AF94" i="4"/>
  <c r="C94" i="4" s="1"/>
  <c r="AD53" i="4"/>
  <c r="A53" i="4" s="1"/>
  <c r="AE109" i="4"/>
  <c r="B109" i="4" s="1"/>
  <c r="AF21" i="4"/>
  <c r="C21" i="4" s="1"/>
  <c r="AD28" i="4"/>
  <c r="A28" i="4" s="1"/>
  <c r="AE84" i="4"/>
  <c r="B84" i="4" s="1"/>
  <c r="AF56" i="4"/>
  <c r="C56" i="4" s="1"/>
  <c r="AD99" i="4"/>
  <c r="A99" i="4" s="1"/>
  <c r="AE11" i="4"/>
  <c r="B11" i="4" s="1"/>
  <c r="AF67" i="4"/>
  <c r="C67" i="4" s="1"/>
  <c r="AF25" i="4"/>
  <c r="C25" i="4" s="1"/>
  <c r="AD62" i="4"/>
  <c r="A62" i="4" s="1"/>
  <c r="AE118" i="4"/>
  <c r="B118" i="4" s="1"/>
  <c r="AF30" i="4"/>
  <c r="C30" i="4" s="1"/>
  <c r="AD37" i="4"/>
  <c r="A37" i="4" s="1"/>
  <c r="AE93" i="4"/>
  <c r="B93" i="4" s="1"/>
  <c r="AF77" i="4"/>
  <c r="C77" i="4" s="1"/>
  <c r="AD96" i="4"/>
  <c r="A96" i="4" s="1"/>
  <c r="AE8" i="4"/>
  <c r="B8" i="4" s="1"/>
  <c r="AF64" i="4"/>
  <c r="C64" i="4" s="1"/>
  <c r="AE53" i="4"/>
  <c r="B53" i="4" s="1"/>
  <c r="AD119" i="4"/>
  <c r="A119" i="4" s="1"/>
  <c r="AE31" i="4"/>
  <c r="B31" i="4" s="1"/>
  <c r="AF87" i="4"/>
  <c r="C87" i="4" s="1"/>
  <c r="AD118" i="4"/>
  <c r="A118" i="4" s="1"/>
  <c r="AE30" i="4"/>
  <c r="B30" i="4" s="1"/>
  <c r="AF86" i="4"/>
  <c r="C86" i="4" s="1"/>
  <c r="AF73" i="4"/>
  <c r="C73" i="4" s="1"/>
  <c r="AD67" i="4"/>
  <c r="A67" i="4" s="1"/>
  <c r="AE123" i="4"/>
  <c r="B123" i="4" s="1"/>
  <c r="AF35" i="4"/>
  <c r="C35" i="4" s="1"/>
  <c r="AF36" i="4"/>
  <c r="C36" i="4" s="1"/>
  <c r="AE88" i="4"/>
  <c r="B88" i="4" s="1"/>
  <c r="AF96" i="4"/>
  <c r="C96" i="4" s="1"/>
  <c r="AD80" i="4"/>
  <c r="A80" i="4" s="1"/>
  <c r="AD25" i="4"/>
  <c r="A25" i="4" s="1"/>
  <c r="AD56" i="4"/>
  <c r="A56" i="4" s="1"/>
  <c r="AD114" i="4"/>
  <c r="A114" i="4" s="1"/>
  <c r="AE26" i="4"/>
  <c r="B26" i="4" s="1"/>
  <c r="AF82" i="4"/>
  <c r="C82" i="4" s="1"/>
  <c r="AD41" i="4"/>
  <c r="A41" i="4" s="1"/>
  <c r="AE97" i="4"/>
  <c r="B97" i="4" s="1"/>
  <c r="AF9" i="4"/>
  <c r="C9" i="4" s="1"/>
  <c r="AD16" i="4"/>
  <c r="A16" i="4" s="1"/>
  <c r="AE60" i="4"/>
  <c r="B60" i="4" s="1"/>
  <c r="AF32" i="4"/>
  <c r="C32" i="4" s="1"/>
  <c r="AD87" i="4"/>
  <c r="A87" i="4" s="1"/>
  <c r="AD50" i="4"/>
  <c r="A50" i="4" s="1"/>
  <c r="AE106" i="4"/>
  <c r="B106" i="4" s="1"/>
  <c r="AF18" i="4"/>
  <c r="C18" i="4" s="1"/>
  <c r="AE81" i="4"/>
  <c r="B81" i="4" s="1"/>
  <c r="AF53" i="4"/>
  <c r="C53" i="4" s="1"/>
  <c r="AD84" i="4"/>
  <c r="A84" i="4" s="1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D102" i="4"/>
  <c r="A102" i="4" s="1"/>
  <c r="AE14" i="4"/>
  <c r="B14" i="4" s="1"/>
  <c r="AF58" i="4"/>
  <c r="C58" i="4" s="1"/>
  <c r="AD29" i="4"/>
  <c r="A29" i="4" s="1"/>
  <c r="AE85" i="4"/>
  <c r="B85" i="4" s="1"/>
  <c r="AE72" i="4"/>
  <c r="B72" i="4" s="1"/>
  <c r="AD4" i="4"/>
  <c r="A4" i="4" s="1"/>
  <c r="AE48" i="4"/>
  <c r="B48" i="4" s="1"/>
  <c r="AD75" i="4"/>
  <c r="A75" i="4" s="1"/>
  <c r="AF43" i="4"/>
  <c r="C43" i="4" s="1"/>
  <c r="AD38" i="4"/>
  <c r="A38" i="4" s="1"/>
  <c r="AE94" i="4"/>
  <c r="B94" i="4" s="1"/>
  <c r="AF6" i="4"/>
  <c r="C6" i="4" s="1"/>
  <c r="AD13" i="4"/>
  <c r="A13" i="4" s="1"/>
  <c r="AE57" i="4"/>
  <c r="B57" i="4" s="1"/>
  <c r="AF17" i="4"/>
  <c r="C17" i="4" s="1"/>
  <c r="AD72" i="4"/>
  <c r="A72" i="4" s="1"/>
  <c r="AE128" i="4"/>
  <c r="B128" i="4" s="1"/>
  <c r="AF40" i="4"/>
  <c r="C40" i="4" s="1"/>
  <c r="AD95" i="4"/>
  <c r="A95" i="4" s="1"/>
  <c r="AE7" i="4"/>
  <c r="B7" i="4" s="1"/>
  <c r="AF63" i="4"/>
  <c r="C63" i="4" s="1"/>
  <c r="AE5" i="4"/>
  <c r="B5" i="4" s="1"/>
  <c r="AD94" i="4"/>
  <c r="A94" i="4" s="1"/>
  <c r="AE6" i="4"/>
  <c r="B6" i="4" s="1"/>
  <c r="AF62" i="4"/>
  <c r="C62" i="4" s="1"/>
  <c r="AE65" i="4"/>
  <c r="B65" i="4" s="1"/>
  <c r="AD43" i="4"/>
  <c r="A43" i="4" s="1"/>
  <c r="AE99" i="4"/>
  <c r="B99" i="4" s="1"/>
  <c r="AF11" i="4"/>
  <c r="C11" i="4" s="1"/>
  <c r="AE112" i="4"/>
  <c r="B11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E70" i="4"/>
  <c r="B70" i="4" s="1"/>
  <c r="AE21" i="4"/>
  <c r="B21" i="4" s="1"/>
  <c r="AD48" i="4"/>
  <c r="A48" i="4" s="1"/>
  <c r="AF37" i="4"/>
  <c r="C37" i="4" s="1"/>
  <c r="AD71" i="4"/>
  <c r="A71" i="4" s="1"/>
  <c r="AD90" i="4"/>
  <c r="A90" i="4" s="1"/>
  <c r="AF46" i="4"/>
  <c r="C46" i="4" s="1"/>
  <c r="AD17" i="4"/>
  <c r="A17" i="4" s="1"/>
  <c r="AE73" i="4"/>
  <c r="B73" i="4" s="1"/>
  <c r="AF129" i="4"/>
  <c r="C129" i="4" s="1"/>
  <c r="AE36" i="4"/>
  <c r="B36" i="4" s="1"/>
  <c r="AF13" i="4"/>
  <c r="C13" i="4" s="1"/>
  <c r="AD63" i="4"/>
  <c r="A63" i="4" s="1"/>
  <c r="AE119" i="4"/>
  <c r="B119" i="4" s="1"/>
  <c r="AF31" i="4"/>
  <c r="C31" i="4" s="1"/>
  <c r="AD26" i="4"/>
  <c r="A26" i="4" s="1"/>
  <c r="AE82" i="4"/>
  <c r="B82" i="4" s="1"/>
  <c r="AE69" i="4"/>
  <c r="B69" i="4" s="1"/>
  <c r="AE33" i="4"/>
  <c r="B33" i="4" s="1"/>
  <c r="AD60" i="4"/>
  <c r="A60" i="4" s="1"/>
  <c r="AE116" i="4"/>
  <c r="B116" i="4" s="1"/>
  <c r="AF28" i="4"/>
  <c r="C28" i="4" s="1"/>
  <c r="AF109" i="4"/>
  <c r="C109" i="4" s="1"/>
  <c r="AD83" i="4"/>
  <c r="A83" i="4" s="1"/>
  <c r="AF51" i="4"/>
  <c r="C51" i="4" s="1"/>
  <c r="AD82" i="4"/>
  <c r="A82" i="4" s="1"/>
  <c r="AF50" i="4"/>
  <c r="C50" i="4" s="1"/>
  <c r="AE17" i="4"/>
  <c r="B17" i="4" s="1"/>
  <c r="AD31" i="4"/>
  <c r="A31" i="4" s="1"/>
  <c r="AE87" i="4"/>
  <c r="B87" i="4" s="1"/>
  <c r="AF70" i="4"/>
  <c r="C70" i="4" s="1"/>
  <c r="AD92" i="4"/>
  <c r="A92" i="4" s="1"/>
  <c r="AF48" i="4"/>
  <c r="C48" i="4" s="1"/>
  <c r="AE61" i="4"/>
  <c r="B61" i="4" s="1"/>
  <c r="AF128" i="4"/>
  <c r="C128" i="4" s="1"/>
  <c r="AD51" i="4"/>
  <c r="A51" i="4" s="1"/>
  <c r="AD14" i="4"/>
  <c r="A14" i="4" s="1"/>
  <c r="AF126" i="4"/>
  <c r="C126" i="4" s="1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22" i="4"/>
  <c r="C22" i="4" s="1"/>
  <c r="AE49" i="4"/>
  <c r="B49" i="4" s="1"/>
  <c r="AF105" i="4"/>
  <c r="C105" i="4" s="1"/>
  <c r="AF80" i="4"/>
  <c r="C80" i="4" s="1"/>
  <c r="AD112" i="4"/>
  <c r="A112" i="4" s="1"/>
  <c r="AE12" i="4"/>
  <c r="B12" i="4" s="1"/>
  <c r="AD39" i="4"/>
  <c r="A39" i="4" s="1"/>
  <c r="AE95" i="4"/>
  <c r="B95" i="4" s="1"/>
  <c r="AF7" i="4"/>
  <c r="C7" i="4" s="1"/>
  <c r="AE58" i="4"/>
  <c r="B58" i="4" s="1"/>
  <c r="AF114" i="4"/>
  <c r="C114" i="4" s="1"/>
  <c r="AD121" i="4"/>
  <c r="A121" i="4" s="1"/>
  <c r="AE9" i="4"/>
  <c r="B9" i="4" s="1"/>
  <c r="AD36" i="4"/>
  <c r="A36" i="4" s="1"/>
  <c r="AE92" i="4"/>
  <c r="B92" i="4" s="1"/>
  <c r="AF4" i="4"/>
  <c r="C4" i="4" s="1"/>
  <c r="AD59" i="4"/>
  <c r="A59" i="4" s="1"/>
  <c r="AE115" i="4"/>
  <c r="B115" i="4" s="1"/>
  <c r="AF27" i="4"/>
  <c r="C27" i="4" s="1"/>
  <c r="AD58" i="4"/>
  <c r="A58" i="4" s="1"/>
  <c r="AE114" i="4"/>
  <c r="B114" i="4" s="1"/>
  <c r="AF26" i="4"/>
  <c r="C26" i="4" s="1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E102" i="4"/>
  <c r="B102" i="4" s="1"/>
  <c r="AF14" i="4"/>
  <c r="C14" i="4" s="1"/>
  <c r="AE51" i="4"/>
  <c r="B51" i="4" s="1"/>
  <c r="AE101" i="4"/>
  <c r="B101" i="4" s="1"/>
  <c r="AF90" i="4"/>
  <c r="C90" i="4" s="1"/>
  <c r="AE91" i="4"/>
  <c r="B91" i="4" s="1"/>
  <c r="AF110" i="4"/>
  <c r="C110" i="4" s="1"/>
  <c r="AF60" i="4"/>
  <c r="C60" i="4" s="1"/>
  <c r="AF65" i="4"/>
  <c r="C65" i="4" s="1"/>
  <c r="AF38" i="4"/>
  <c r="C38" i="4" s="1"/>
  <c r="AE75" i="4"/>
  <c r="B75" i="4" s="1"/>
  <c r="AD20" i="4"/>
  <c r="A20" i="4" s="1"/>
  <c r="AD97" i="4"/>
  <c r="A97" i="4" s="1"/>
  <c r="C3" i="4"/>
  <c r="AE39" i="4"/>
  <c r="B39" i="4" s="1"/>
  <c r="AD8" i="4"/>
  <c r="A8" i="4" s="1"/>
  <c r="AF85" i="4"/>
  <c r="C85" i="4" s="1"/>
  <c r="AD81" i="4"/>
  <c r="A81" i="4" s="1"/>
  <c r="B3" i="4"/>
  <c r="AF108" i="4"/>
  <c r="C108" i="4" s="1"/>
  <c r="AE52" i="4"/>
  <c r="B52" i="4" s="1"/>
  <c r="AD70" i="4"/>
  <c r="A70" i="4" s="1"/>
  <c r="AF95" i="4"/>
  <c r="C95" i="4" s="1"/>
  <c r="AD116" i="4"/>
  <c r="A116" i="4" s="1"/>
  <c r="AD12" i="4"/>
  <c r="A12" i="4" s="1"/>
  <c r="AD34" i="4"/>
  <c r="A34" i="4" s="1"/>
  <c r="AE89" i="4"/>
  <c r="B89" i="4" s="1"/>
  <c r="AF59" i="4"/>
  <c r="C59" i="4" s="1"/>
  <c r="AF84" i="4"/>
  <c r="C84" i="4" s="1"/>
  <c r="AD35" i="4"/>
  <c r="A35" i="4" s="1"/>
  <c r="AE68" i="4"/>
  <c r="B68" i="4" s="1"/>
  <c r="AE126" i="4"/>
  <c r="B126" i="4" s="1"/>
  <c r="AF72" i="4"/>
  <c r="C72" i="4" s="1"/>
  <c r="AD127" i="4"/>
  <c r="A127" i="4" s="1"/>
  <c r="AF124" i="4"/>
  <c r="C124" i="4" s="1"/>
  <c r="AE90" i="4"/>
  <c r="B90" i="4" s="1"/>
  <c r="AF97" i="4"/>
  <c r="C97" i="4" s="1"/>
  <c r="AF24" i="4"/>
  <c r="C24" i="4" s="1"/>
  <c r="AD129" i="4"/>
  <c r="A129" i="4" s="1"/>
  <c r="AE54" i="4"/>
  <c r="B54" i="4" s="1"/>
  <c r="AD91" i="4"/>
  <c r="A91" i="4" s="1"/>
  <c r="AE124" i="4"/>
  <c r="B124" i="4" s="1"/>
  <c r="AD19" i="4"/>
  <c r="A19" i="4" s="1"/>
  <c r="AG76" i="4"/>
  <c r="D76" i="4" s="1"/>
  <c r="AG57" i="4"/>
  <c r="D57" i="4" s="1"/>
  <c r="AG58" i="4"/>
  <c r="D58" i="4" s="1"/>
  <c r="AG92" i="4"/>
  <c r="D92" i="4" s="1"/>
  <c r="AG59" i="4"/>
  <c r="D59" i="4" s="1"/>
  <c r="AG32" i="4"/>
  <c r="D32" i="4" s="1"/>
  <c r="AG60" i="4"/>
  <c r="D60" i="4" s="1"/>
  <c r="AG70" i="4"/>
  <c r="D70" i="4" s="1"/>
  <c r="AG127" i="4"/>
  <c r="D127" i="4" s="1"/>
  <c r="AG104" i="4"/>
  <c r="D104" i="4" s="1"/>
  <c r="AG51" i="4"/>
  <c r="D51" i="4" s="1"/>
  <c r="AG94" i="4"/>
  <c r="D94" i="4" s="1"/>
  <c r="AG12" i="4"/>
  <c r="D12" i="4" s="1"/>
  <c r="AG84" i="4"/>
  <c r="D84" i="4" s="1"/>
  <c r="AG109" i="4"/>
  <c r="D109" i="4" s="1"/>
  <c r="AG21" i="4"/>
  <c r="D21" i="4" s="1"/>
  <c r="AG69" i="4"/>
  <c r="D69" i="4" s="1"/>
  <c r="AG4" i="4"/>
  <c r="D4" i="4" s="1"/>
  <c r="AG129" i="4"/>
  <c r="D129" i="4" s="1"/>
  <c r="AG20" i="4"/>
  <c r="D20" i="4" s="1"/>
  <c r="AG11" i="4"/>
  <c r="D11" i="4" s="1"/>
  <c r="AG13" i="4"/>
  <c r="D13" i="4" s="1"/>
  <c r="AG118" i="4"/>
  <c r="D118" i="4" s="1"/>
  <c r="AG53" i="4"/>
  <c r="D53" i="4" s="1"/>
  <c r="AG122" i="4"/>
  <c r="D122" i="4" s="1"/>
  <c r="AG125" i="4"/>
  <c r="D125" i="4" s="1"/>
  <c r="AG38" i="4"/>
  <c r="D38" i="4" s="1"/>
  <c r="AG85" i="4"/>
  <c r="D85" i="4" s="1"/>
  <c r="AG116" i="4"/>
  <c r="D116" i="4" s="1"/>
  <c r="AG46" i="4"/>
  <c r="D46" i="4" s="1"/>
  <c r="AG75" i="4"/>
  <c r="D75" i="4" s="1"/>
  <c r="AG111" i="4"/>
  <c r="D111" i="4" s="1"/>
  <c r="AG81" i="4"/>
  <c r="D81" i="4" s="1"/>
  <c r="AG10" i="4"/>
  <c r="D10" i="4" s="1"/>
  <c r="AG54" i="4"/>
  <c r="D54" i="4" s="1"/>
  <c r="AG91" i="4"/>
  <c r="D91" i="4" s="1"/>
  <c r="AG41" i="4"/>
  <c r="D41" i="4" s="1"/>
  <c r="AG33" i="4"/>
  <c r="D33" i="4" s="1"/>
  <c r="AG123" i="4"/>
  <c r="D123" i="4" s="1"/>
  <c r="AG77" i="4"/>
  <c r="D77" i="4" s="1"/>
  <c r="AG96" i="4"/>
  <c r="D96" i="4" s="1"/>
  <c r="AG73" i="4"/>
  <c r="D73" i="4" s="1"/>
  <c r="AG112" i="4"/>
  <c r="D112" i="4" s="1"/>
  <c r="AG37" i="4"/>
  <c r="D37" i="4" s="1"/>
  <c r="AG17" i="4"/>
  <c r="D17" i="4" s="1"/>
  <c r="AG83" i="4"/>
  <c r="D83" i="4" s="1"/>
  <c r="AG9" i="4"/>
  <c r="D9" i="4" s="1"/>
  <c r="AG124" i="4"/>
  <c r="D124" i="4" s="1"/>
  <c r="AG67" i="4"/>
  <c r="D67" i="4" s="1"/>
  <c r="AG105" i="4"/>
  <c r="D105" i="4" s="1"/>
  <c r="AG119" i="4"/>
  <c r="D119" i="4" s="1"/>
  <c r="AG43" i="4"/>
  <c r="D43" i="4" s="1"/>
  <c r="AG110" i="4"/>
  <c r="D110" i="4" s="1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" i="4"/>
  <c r="D14" i="4" s="1"/>
  <c r="AG101" i="4"/>
  <c r="D101" i="4" s="1"/>
  <c r="AG102" i="4"/>
  <c r="D102" i="4" s="1"/>
  <c r="AG34" i="4"/>
  <c r="D34" i="4" s="1"/>
  <c r="AG39" i="4"/>
  <c r="D39" i="4" s="1"/>
  <c r="AG8" i="4"/>
  <c r="D8" i="4" s="1"/>
  <c r="AG87" i="4"/>
  <c r="D87" i="4" s="1"/>
  <c r="AG23" i="4"/>
  <c r="D23" i="4" s="1"/>
  <c r="AG130" i="4"/>
  <c r="D130" i="4" s="1"/>
  <c r="AG61" i="4"/>
  <c r="D61" i="4" s="1"/>
  <c r="AG100" i="4"/>
  <c r="D100" i="4" s="1"/>
  <c r="AG86" i="4"/>
  <c r="D86" i="4" s="1"/>
  <c r="AG5" i="4"/>
  <c r="D5" i="4" s="1"/>
  <c r="AG16" i="4"/>
  <c r="D16" i="4" s="1"/>
  <c r="AG19" i="4"/>
  <c r="D19" i="4" s="1"/>
  <c r="AG49" i="4"/>
  <c r="D49" i="4" s="1"/>
  <c r="AG50" i="4"/>
  <c r="D50" i="4" s="1"/>
  <c r="AG97" i="4"/>
  <c r="D97" i="4" s="1"/>
  <c r="AG115" i="4"/>
  <c r="D115" i="4" s="1"/>
  <c r="AG30" i="4"/>
  <c r="D30" i="4" s="1"/>
  <c r="AG82" i="4"/>
  <c r="D82" i="4" s="1"/>
  <c r="AG56" i="4"/>
  <c r="D56" i="4" s="1"/>
  <c r="AG106" i="4"/>
  <c r="D106" i="4" s="1"/>
  <c r="AG18" i="4"/>
  <c r="D18" i="4" s="1"/>
  <c r="AG36" i="4"/>
  <c r="D36" i="4" s="1"/>
  <c r="AG98" i="4"/>
  <c r="D98" i="4" s="1"/>
  <c r="AG66" i="4"/>
  <c r="D66" i="4" s="1"/>
  <c r="AG27" i="4"/>
  <c r="D27" i="4" s="1"/>
  <c r="AG15" i="4"/>
  <c r="D15" i="4" s="1"/>
  <c r="AG25" i="4"/>
  <c r="D25" i="4" s="1"/>
  <c r="AG28" i="4"/>
  <c r="D28" i="4" s="1"/>
  <c r="AG95" i="4"/>
  <c r="D95" i="4" s="1"/>
  <c r="AG31" i="4"/>
  <c r="D31" i="4" s="1"/>
  <c r="AG29" i="4"/>
  <c r="D29" i="4" s="1"/>
  <c r="AG72" i="4"/>
  <c r="D72" i="4" s="1"/>
  <c r="AG44" i="4"/>
  <c r="D44" i="4" s="1"/>
  <c r="AG117" i="4"/>
  <c r="D117" i="4" s="1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D3" i="4"/>
  <c r="AG114" i="4"/>
  <c r="D114" i="4" s="1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52" i="4"/>
  <c r="D52" i="4" s="1"/>
  <c r="AG79" i="4"/>
  <c r="D79" i="4" s="1"/>
  <c r="AG45" i="4"/>
  <c r="D45" i="4" s="1"/>
  <c r="AG40" i="4"/>
  <c r="D40" i="4" s="1"/>
  <c r="AG99" i="4"/>
  <c r="D99" i="4" s="1"/>
  <c r="AG68" i="4"/>
  <c r="D68" i="4" s="1"/>
  <c r="AG22" i="4"/>
  <c r="D22" i="4" s="1"/>
  <c r="AG64" i="4"/>
  <c r="D64" i="4" s="1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55" i="4"/>
  <c r="D55" i="4" s="1"/>
  <c r="AG71" i="4"/>
  <c r="D71" i="4" s="1"/>
  <c r="AG26" i="4"/>
  <c r="D26" i="4" s="1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AQ5" i="9"/>
  <c r="AQ6" i="9"/>
  <c r="AQ7" i="9"/>
  <c r="AQ4" i="9"/>
  <c r="AQ8" i="9"/>
  <c r="AU11" i="9"/>
  <c r="AU7" i="9"/>
  <c r="AU4" i="9"/>
  <c r="AU8" i="9"/>
  <c r="AU6" i="9"/>
  <c r="AU5" i="9"/>
  <c r="AS11" i="9"/>
  <c r="AS4" i="9"/>
  <c r="AS5" i="9"/>
  <c r="AS6" i="9"/>
  <c r="AS8" i="9"/>
  <c r="AS7" i="9"/>
  <c r="AV11" i="9"/>
  <c r="AV4" i="9"/>
  <c r="AV8" i="9"/>
  <c r="AV6" i="9"/>
  <c r="AV5" i="9"/>
  <c r="AV7" i="9"/>
  <c r="AN11" i="9"/>
  <c r="AN8" i="9"/>
  <c r="AN7" i="9"/>
  <c r="AN4" i="9"/>
  <c r="AN5" i="9"/>
  <c r="AN6" i="9"/>
  <c r="AT11" i="9"/>
  <c r="AT8" i="9"/>
  <c r="AT4" i="9"/>
  <c r="AT7" i="9"/>
  <c r="AT5" i="9"/>
  <c r="AT6" i="9"/>
  <c r="AM11" i="9"/>
  <c r="AM5" i="9"/>
  <c r="AM4" i="9"/>
  <c r="AM6" i="9"/>
  <c r="AM8" i="9"/>
  <c r="AM7" i="9"/>
  <c r="AP11" i="9"/>
  <c r="AP4" i="9"/>
  <c r="AP8" i="9"/>
  <c r="AP6" i="9"/>
  <c r="AP5" i="9"/>
  <c r="AP7" i="9"/>
  <c r="AO11" i="9"/>
  <c r="AO6" i="9"/>
  <c r="AO4" i="9"/>
  <c r="AO7" i="9"/>
  <c r="AO5" i="9"/>
  <c r="AO8" i="9"/>
  <c r="AR11" i="9"/>
  <c r="AR8" i="9"/>
  <c r="AR4" i="9"/>
  <c r="AR6" i="9"/>
  <c r="AR7" i="9"/>
  <c r="AR5" i="9"/>
  <c r="S205" i="4"/>
  <c r="S204" i="4"/>
  <c r="R205" i="4"/>
  <c r="R204" i="4"/>
  <c r="C6" i="7" l="1"/>
  <c r="C13" i="7" a="1"/>
  <c r="C13" i="7" s="1"/>
  <c r="AL13" i="9" s="1"/>
  <c r="C7" i="7"/>
  <c r="C4" i="7"/>
  <c r="AL4" i="9" s="1"/>
  <c r="C18" i="7" a="1"/>
  <c r="C18" i="7" s="1"/>
  <c r="AL18" i="9" s="1"/>
  <c r="C12" i="7" a="1"/>
  <c r="C12" i="7" s="1"/>
  <c r="AL12" i="9" s="1"/>
  <c r="C17" i="7" a="1"/>
  <c r="C17" i="7" s="1"/>
  <c r="AL17" i="9" s="1"/>
  <c r="C11" i="7" a="1"/>
  <c r="C11" i="7" s="1"/>
  <c r="AL11" i="9" s="1"/>
  <c r="C16" i="7" a="1"/>
  <c r="C16" i="7" s="1"/>
  <c r="C19" i="7" a="1"/>
  <c r="C19" i="7" s="1"/>
  <c r="AL19" i="9" s="1"/>
  <c r="C14" i="7" a="1"/>
  <c r="C14" i="7" s="1"/>
  <c r="AL14" i="9" s="1"/>
  <c r="C15" i="7" a="1"/>
  <c r="C15" i="7" s="1"/>
  <c r="AL15" i="9" s="1"/>
  <c r="C5" i="7"/>
  <c r="AL5" i="9"/>
  <c r="AL3" i="9"/>
  <c r="C8" i="7"/>
  <c r="AL8" i="9" s="1"/>
  <c r="AL6" i="9"/>
  <c r="AL7" i="9"/>
  <c r="C9" i="7"/>
  <c r="AL16" i="9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<sst xmlns="http://schemas.openxmlformats.org/spreadsheetml/2006/main" count="10333" uniqueCount="7088">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</sst>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7058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7059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7060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7061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7062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7063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7064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7065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7066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7067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7068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7069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7070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7071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7072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7073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7074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7075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7076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7077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7078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7079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7080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7081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7082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7083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7084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7085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7086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7087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workbookViewId="0">
      <selection activeCell="O23" sqref="O2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0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12.270934959349592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10.150609756097559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8.4251626016260168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6.2302439024390237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8.8282926829268291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5.7822764227642276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7.2699999999999978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6.8965853658536593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3.7319105691056915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2.6306097560975608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4.1159349593495929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4.8682926829268292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5.7799999999999994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4.7279674796747972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5.5040650406504055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4.6331707317073176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3.6569512195121949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2.2710569105691061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1.6426016260162601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3.8721951219512203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-0.87560975609756098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4.9380487804878053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1.4534146341463414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-0.13756097560975611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4.0240650406504059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1.0705691056910578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4.036260162601625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2.857560975609756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3.4414634146341463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4.2572357723577223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3.911544715447155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5.0086991869918709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0.18504065040650419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3.2495934959349593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3.8156097560975608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2.6833333333333336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3.3392682926829256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3.5469918699186991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3.6475609756097565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3.3934959349593496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3.2016260162601626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3.8156097560975613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2.7565853658536588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1.9581300813008131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2.8739837398373989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3.2742276422764225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4.2766666666666673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3.9611382113821145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-0.31788617886178827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2.9954471544715453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3.6497967479674802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2.8728455284552847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1.3116260162601625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2.2429268292682925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2.8256910569105691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3.4234146341463423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4.5609756097561016E-2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1.5184146341463414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2.8387804878048781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2.6536991869918696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2.1300813008129998E-2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1.2673170731707315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1.5713821138211381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-0.49186991869918661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-1.3658536585365866E-2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1.2061788617886182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-0.80443089430894288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1.9615853658536588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0.72008130081300836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1.8258536585365852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2.2134959349593499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-2.5475609756097555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1.1774390243902439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-0.45475609756097546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-1.8813008130081297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-0.56666666666666676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-0.173170731707317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2.3697560975609755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1.5434959349593496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-0.25707317073170732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1.7242276422764231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-2.3704878048780493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-2.2869512195121948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1.6923577235772358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1.7007317073170733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0.86365853658536584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1.7110975609756109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0.8446341463414635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1.4136585365853656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1.7258536585365851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0.33235772357723581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1.1482926829268287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1.5795121951219508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0.69951219512195129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1.7230081300813005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1.0848780487804874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0.35808943089430895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0.45463414634146371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0.82650406504065077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1.5466260162601631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-5.0731707317073327E-2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-1.3668292682926824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-2.6071544715447157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-1.3793495934959346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-0.12162601626016267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-1.2729268292682931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0.93292682926829307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1.1070731707317083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0.13121951219512229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0.71121951219512125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-1.0126829268292685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-0.48455284552845423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-0.74861788617886194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-3.1157723577235772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0.19414634146341472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-0.60560975609756096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0.5943089430894315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-2.7495121951219508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-0.6963414634146341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-2.9041463414634152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-1.3717073170731706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-2.5131707317073175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-0.30634146341463375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-0.24300813008130073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-1.6109756097560979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-1.3239024390243903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-0.62601626016260137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0.19780487804878061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-0.70211382113821119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-0.49499999999999988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0.30910569105691021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0.2695934959349594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-0.2410162601626018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-4.9756097560975765E-2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-2.3492682926829271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-0.25426829268292694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-0.59077235772357728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-0.61658536585365853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-1.015650406504065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-0.24463414634146352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-2.0269918699186986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-0.88658536585365832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-2.7282926829268286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-0.62292682926829279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-2.9807317073170729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-0.67414634146341457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-1.1674390243902442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-1.20130081300813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-1.3241463414634147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-0.35390243902439034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-0.51304878048780489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-0.7795121951219508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-2.1707317073170733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-1.2712195121951222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-1.0674796747967481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-3.78861788617883E-2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-1.1884146341463415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-2.6552845528455284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-0.56666666666666654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-0.7566666666666666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-3.3602439024390245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-2.38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-0.76292682926829214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-1.2480487804878047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-1.3336585365853657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-1.746991869918699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-1.4151219512195123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-0.99609756097560997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-3.1219512195121952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-4.1463414634146334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-2.2943902439024391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-1.2176829268292682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-2.4842276422764225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-2.1066666666666665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-1.5471544715447154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-2.1915447154471543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-2.6097560975609757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12.270934959349592</v>
      </c>
      <c r="C15">
        <f>raw!O4</f>
        <v>10.150609756097559</v>
      </c>
      <c r="D15">
        <f>raw!O5</f>
        <v>8.4251626016260168</v>
      </c>
      <c r="E15">
        <f>raw!O6</f>
        <v>6.2302439024390237</v>
      </c>
      <c r="F15">
        <f>raw!O7</f>
        <v>8.8282926829268291</v>
      </c>
      <c r="G15">
        <f>raw!O8</f>
        <v>5.7822764227642276</v>
      </c>
      <c r="H15">
        <f>raw!O9</f>
        <v>7.2699999999999978</v>
      </c>
      <c r="I15">
        <f>raw!O10</f>
        <v>6.8965853658536593</v>
      </c>
      <c r="J15">
        <f>raw!O11</f>
        <v>3.7319105691056915</v>
      </c>
      <c r="K15">
        <f>raw!O12</f>
        <v>2.6306097560975608</v>
      </c>
      <c r="L15">
        <f>raw!O13</f>
        <v>4.1159349593495929</v>
      </c>
      <c r="M15">
        <f>raw!O14</f>
        <v>4.8682926829268292</v>
      </c>
      <c r="N15">
        <f>raw!O15</f>
        <v>5.7799999999999994</v>
      </c>
      <c r="O15">
        <f>raw!O16</f>
        <v>4.7279674796747972</v>
      </c>
      <c r="P15">
        <f>raw!O17</f>
        <v>5.5040650406504055</v>
      </c>
      <c r="Q15">
        <f>raw!O18</f>
        <v>4.6331707317073176</v>
      </c>
      <c r="R15">
        <f>raw!O19</f>
        <v>3.6569512195121949</v>
      </c>
      <c r="S15">
        <f>raw!O20</f>
        <v>2.2710569105691061</v>
      </c>
      <c r="T15">
        <f>raw!O21</f>
        <v>1.6426016260162601</v>
      </c>
      <c r="U15">
        <f>raw!O22</f>
        <v>3.8721951219512203</v>
      </c>
      <c r="V15">
        <f>raw!O23</f>
        <v>-0.87560975609756098</v>
      </c>
      <c r="W15">
        <f>raw!O24</f>
        <v>4.9380487804878053</v>
      </c>
      <c r="X15">
        <f>raw!O25</f>
        <v>1.4534146341463414</v>
      </c>
      <c r="Y15">
        <f>raw!O26</f>
        <v>-0.13756097560975611</v>
      </c>
      <c r="Z15">
        <f>raw!O27</f>
        <v>4.0240650406504059</v>
      </c>
      <c r="AA15">
        <f>raw!O28</f>
        <v>1.0705691056910578</v>
      </c>
      <c r="AB15">
        <f>raw!O29</f>
        <v>4.036260162601625</v>
      </c>
      <c r="AC15">
        <f>raw!O30</f>
        <v>2.857560975609756</v>
      </c>
      <c r="AD15">
        <f>raw!O31</f>
        <v>3.4414634146341463</v>
      </c>
      <c r="AE15">
        <f>raw!O32</f>
        <v>4.2572357723577223</v>
      </c>
      <c r="AF15">
        <f>raw!O33</f>
        <v>3.911544715447155</v>
      </c>
      <c r="AG15">
        <f>raw!O34</f>
        <v>5.0086991869918709</v>
      </c>
      <c r="AH15">
        <f>raw!O35</f>
        <v>0.18504065040650419</v>
      </c>
      <c r="AI15">
        <f>raw!O36</f>
        <v>3.2495934959349593</v>
      </c>
      <c r="AJ15">
        <f>raw!O37</f>
        <v>3.8156097560975608</v>
      </c>
      <c r="AK15">
        <f>raw!O38</f>
        <v>2.6833333333333336</v>
      </c>
      <c r="AL15">
        <f>raw!O39</f>
        <v>3.3392682926829256</v>
      </c>
      <c r="AM15">
        <f>raw!O40</f>
        <v>3.5469918699186991</v>
      </c>
      <c r="AN15">
        <f>raw!O41</f>
        <v>3.6475609756097565</v>
      </c>
      <c r="AO15">
        <f>raw!O42</f>
        <v>3.3934959349593496</v>
      </c>
      <c r="AP15">
        <f>raw!O43</f>
        <v>3.2016260162601626</v>
      </c>
      <c r="AQ15">
        <f>raw!O44</f>
        <v>3.8156097560975613</v>
      </c>
      <c r="AR15">
        <f>raw!O45</f>
        <v>2.7565853658536588</v>
      </c>
      <c r="AS15">
        <f>raw!O46</f>
        <v>1.9581300813008131</v>
      </c>
      <c r="AT15">
        <f>raw!O47</f>
        <v>2.8739837398373989</v>
      </c>
      <c r="AU15">
        <f>raw!O48</f>
        <v>3.2742276422764225</v>
      </c>
      <c r="AV15">
        <f>raw!O49</f>
        <v>4.2766666666666673</v>
      </c>
      <c r="AW15">
        <f>raw!O50</f>
        <v>3.9611382113821145</v>
      </c>
      <c r="AX15">
        <f>raw!O51</f>
        <v>-0.31788617886178827</v>
      </c>
      <c r="AY15">
        <f>raw!O52</f>
        <v>2.9954471544715453</v>
      </c>
      <c r="AZ15">
        <f>raw!O53</f>
        <v>3.6497967479674802</v>
      </c>
      <c r="BA15">
        <f>raw!O54</f>
        <v>2.8728455284552847</v>
      </c>
      <c r="BB15">
        <f>raw!O55</f>
        <v>1.3116260162601625</v>
      </c>
      <c r="BC15">
        <f>raw!O56</f>
        <v>2.2429268292682925</v>
      </c>
      <c r="BD15">
        <f>raw!O57</f>
        <v>2.8256910569105691</v>
      </c>
      <c r="BE15">
        <f>raw!O58</f>
        <v>3.4234146341463423</v>
      </c>
      <c r="BF15">
        <f>raw!O59</f>
        <v>4.5609756097561016E-2</v>
      </c>
      <c r="BG15">
        <f>raw!O60</f>
        <v>1.5184146341463414</v>
      </c>
      <c r="BH15">
        <f>raw!O61</f>
        <v>2.8387804878048781</v>
      </c>
      <c r="BI15">
        <f>raw!O62</f>
        <v>2.6536991869918696</v>
      </c>
      <c r="BJ15">
        <f>raw!O63</f>
        <v>2.1300813008129998E-2</v>
      </c>
      <c r="BK15">
        <f>raw!O64</f>
        <v>1.2673170731707315</v>
      </c>
      <c r="BL15">
        <f>raw!O65</f>
        <v>1.5713821138211381</v>
      </c>
      <c r="BM15">
        <f>raw!O66</f>
        <v>-0.49186991869918661</v>
      </c>
      <c r="BN15">
        <f>raw!O67</f>
        <v>-1.3658536585365866E-2</v>
      </c>
      <c r="BO15">
        <f>raw!O68</f>
        <v>1.2061788617886182</v>
      </c>
      <c r="BP15">
        <f>raw!O69</f>
        <v>-0.80443089430894288</v>
      </c>
      <c r="BQ15">
        <f>raw!O70</f>
        <v>1.9615853658536588</v>
      </c>
      <c r="BR15">
        <f>raw!O71</f>
        <v>0.72008130081300836</v>
      </c>
      <c r="BS15">
        <f>raw!O72</f>
        <v>1.8258536585365852</v>
      </c>
      <c r="BT15">
        <f>raw!O73</f>
        <v>2.2134959349593499</v>
      </c>
      <c r="BU15">
        <f>raw!O74</f>
        <v>-2.5475609756097555</v>
      </c>
      <c r="BV15">
        <f>raw!O75</f>
        <v>1.1774390243902439</v>
      </c>
      <c r="BW15">
        <f>raw!O76</f>
        <v>-0.45475609756097546</v>
      </c>
      <c r="BX15">
        <f>raw!O77</f>
        <v>-1.8813008130081297</v>
      </c>
      <c r="BY15">
        <f>raw!O78</f>
        <v>-0.56666666666666676</v>
      </c>
      <c r="BZ15">
        <f>raw!O79</f>
        <v>-0.173170731707317</v>
      </c>
      <c r="CA15">
        <f>raw!O80</f>
        <v>2.3697560975609755</v>
      </c>
      <c r="CB15">
        <f>raw!O81</f>
        <v>1.5434959349593496</v>
      </c>
      <c r="CC15">
        <f>raw!O82</f>
        <v>-0.25707317073170732</v>
      </c>
      <c r="CD15">
        <f>raw!O83</f>
        <v>1.7242276422764231</v>
      </c>
      <c r="CE15">
        <f>raw!O84</f>
        <v>-2.3704878048780493</v>
      </c>
      <c r="CF15">
        <f>raw!O85</f>
        <v>-2.2869512195121948</v>
      </c>
      <c r="CG15">
        <f>raw!O86</f>
        <v>1.6923577235772358</v>
      </c>
      <c r="CH15">
        <f>raw!O87</f>
        <v>1.7007317073170733</v>
      </c>
      <c r="CI15">
        <f>raw!O88</f>
        <v>0.86365853658536584</v>
      </c>
      <c r="CJ15">
        <f>raw!O89</f>
        <v>1.7110975609756109</v>
      </c>
      <c r="CK15">
        <f>raw!O90</f>
        <v>0.8446341463414635</v>
      </c>
      <c r="CL15">
        <f>raw!O91</f>
        <v>1.4136585365853656</v>
      </c>
      <c r="CM15">
        <f>raw!O92</f>
        <v>1.7258536585365851</v>
      </c>
      <c r="CN15">
        <f>raw!O93</f>
        <v>0.33235772357723581</v>
      </c>
      <c r="CO15">
        <f>raw!O94</f>
        <v>1.1482926829268287</v>
      </c>
      <c r="CP15">
        <f>raw!O95</f>
        <v>1.5795121951219508</v>
      </c>
      <c r="CQ15">
        <f>raw!O96</f>
        <v>0.69951219512195129</v>
      </c>
      <c r="CR15">
        <f>raw!O97</f>
        <v>1.7230081300813005</v>
      </c>
      <c r="CS15">
        <f>raw!O98</f>
        <v>1.0848780487804874</v>
      </c>
      <c r="CT15">
        <f>raw!O99</f>
        <v>0.35808943089430895</v>
      </c>
      <c r="CU15">
        <f>raw!O100</f>
        <v>0.45463414634146371</v>
      </c>
      <c r="CV15">
        <f>raw!O101</f>
        <v>0.82650406504065077</v>
      </c>
      <c r="CW15">
        <f>raw!O102</f>
        <v>1.5466260162601631</v>
      </c>
      <c r="CX15">
        <f>raw!O103</f>
        <v>-5.0731707317073327E-2</v>
      </c>
      <c r="CY15">
        <f>raw!O104</f>
        <v>-1.3668292682926824</v>
      </c>
      <c r="CZ15">
        <f>raw!O105</f>
        <v>-2.6071544715447157</v>
      </c>
      <c r="DA15">
        <f>raw!O106</f>
        <v>-1.3793495934959346</v>
      </c>
      <c r="DB15">
        <f>raw!O107</f>
        <v>-0.12162601626016267</v>
      </c>
      <c r="DC15">
        <f>raw!O108</f>
        <v>-1.2729268292682931</v>
      </c>
      <c r="DD15">
        <f>raw!O109</f>
        <v>0.93292682926829307</v>
      </c>
      <c r="DE15">
        <f>raw!O110</f>
        <v>1.1070731707317083</v>
      </c>
      <c r="DF15">
        <f>raw!O111</f>
        <v>0.13121951219512229</v>
      </c>
      <c r="DG15">
        <f>raw!O112</f>
        <v>0.71121951219512125</v>
      </c>
      <c r="DH15">
        <f>raw!O113</f>
        <v>-1.0126829268292685</v>
      </c>
      <c r="DI15">
        <f>raw!O114</f>
        <v>-0.48455284552845423</v>
      </c>
      <c r="DJ15">
        <f>raw!O115</f>
        <v>-0.74861788617886194</v>
      </c>
      <c r="DK15">
        <f>raw!O116</f>
        <v>-3.1157723577235772</v>
      </c>
      <c r="DL15">
        <f>raw!O117</f>
        <v>0.19414634146341472</v>
      </c>
      <c r="DM15">
        <f>raw!O118</f>
        <v>-0.60560975609756096</v>
      </c>
      <c r="DN15">
        <f>raw!O119</f>
        <v>0.5943089430894315</v>
      </c>
      <c r="DO15">
        <f>raw!O120</f>
        <v>-2.7495121951219508</v>
      </c>
      <c r="DP15">
        <f>raw!O121</f>
        <v>-0.6963414634146341</v>
      </c>
      <c r="DQ15">
        <f>raw!O122</f>
        <v>-2.9041463414634152</v>
      </c>
      <c r="DR15">
        <f>raw!O123</f>
        <v>-1.3717073170731706</v>
      </c>
      <c r="DS15">
        <f>raw!O124</f>
        <v>-2.5131707317073175</v>
      </c>
      <c r="DT15">
        <f>raw!O125</f>
        <v>-0.30634146341463375</v>
      </c>
      <c r="DU15">
        <f>raw!O126</f>
        <v>-0.24300813008130073</v>
      </c>
      <c r="DV15">
        <f>raw!O127</f>
        <v>-1.6109756097560979</v>
      </c>
      <c r="DW15">
        <f>raw!O128</f>
        <v>-1.3239024390243903</v>
      </c>
      <c r="DX15">
        <f>raw!O129</f>
        <v>-0.62601626016260137</v>
      </c>
      <c r="DY15">
        <f>raw!O130</f>
        <v>0.19780487804878061</v>
      </c>
      <c r="DZ15">
        <f>raw!O131</f>
        <v>-0.70211382113821119</v>
      </c>
      <c r="EA15">
        <f>raw!O132</f>
        <v>-0.49499999999999988</v>
      </c>
      <c r="EB15">
        <f>raw!O133</f>
        <v>0.30910569105691021</v>
      </c>
      <c r="EC15">
        <f>raw!O134</f>
        <v>0.2695934959349594</v>
      </c>
      <c r="ED15">
        <f>raw!O135</f>
        <v>-0.2410162601626018</v>
      </c>
      <c r="EE15">
        <f>raw!O136</f>
        <v>-4.9756097560975765E-2</v>
      </c>
      <c r="EF15">
        <f>raw!O137</f>
        <v>-2.3492682926829271</v>
      </c>
      <c r="EG15">
        <f>raw!O138</f>
        <v>-0.25426829268292694</v>
      </c>
      <c r="EH15">
        <f>raw!O139</f>
        <v>-0.59077235772357728</v>
      </c>
      <c r="EI15">
        <f>raw!O140</f>
        <v>-0.61658536585365853</v>
      </c>
      <c r="EJ15">
        <f>raw!O141</f>
        <v>-1.015650406504065</v>
      </c>
      <c r="EK15">
        <f>raw!O142</f>
        <v>-0.24463414634146352</v>
      </c>
      <c r="EL15">
        <f>raw!O143</f>
        <v>-2.0269918699186986</v>
      </c>
      <c r="EM15">
        <f>raw!O144</f>
        <v>-0.88658536585365832</v>
      </c>
      <c r="EN15">
        <f>raw!O145</f>
        <v>-2.7282926829268286</v>
      </c>
      <c r="EO15">
        <f>raw!O146</f>
        <v>-0.62292682926829279</v>
      </c>
      <c r="EP15">
        <f>raw!O147</f>
        <v>-2.9807317073170729</v>
      </c>
      <c r="EQ15">
        <f>raw!O148</f>
        <v>-0.67414634146341457</v>
      </c>
      <c r="ER15">
        <f>raw!O149</f>
        <v>-1.1674390243902442</v>
      </c>
      <c r="ES15">
        <f>raw!O150</f>
        <v>-1.20130081300813</v>
      </c>
      <c r="ET15">
        <f>raw!O151</f>
        <v>-1.3241463414634147</v>
      </c>
      <c r="EU15">
        <f>raw!O152</f>
        <v>-0.35390243902439034</v>
      </c>
      <c r="EV15">
        <f>raw!O153</f>
        <v>-0.51304878048780489</v>
      </c>
      <c r="EW15">
        <f>raw!O154</f>
        <v>-0.7795121951219508</v>
      </c>
      <c r="EX15">
        <f>raw!O155</f>
        <v>-2.1707317073170733</v>
      </c>
      <c r="EY15">
        <f>raw!O156</f>
        <v>-1.2712195121951222</v>
      </c>
      <c r="EZ15">
        <f>raw!O157</f>
        <v>-1.0674796747967481</v>
      </c>
      <c r="FA15">
        <f>raw!O158</f>
        <v>-3.78861788617883E-2</v>
      </c>
      <c r="FB15">
        <f>raw!O159</f>
        <v>-1.1884146341463415</v>
      </c>
      <c r="FC15">
        <f>raw!O160</f>
        <v>-2.6552845528455284</v>
      </c>
      <c r="FD15">
        <f>raw!O161</f>
        <v>-0.56666666666666654</v>
      </c>
      <c r="FE15">
        <f>raw!O162</f>
        <v>-0.7566666666666666</v>
      </c>
      <c r="FF15">
        <f>raw!O163</f>
        <v>-3.3602439024390245</v>
      </c>
      <c r="FG15">
        <f>raw!O164</f>
        <v>-2.38</v>
      </c>
      <c r="FH15">
        <f>raw!O165</f>
        <v>-0.76292682926829214</v>
      </c>
      <c r="FI15">
        <f>raw!O166</f>
        <v>-1.2480487804878047</v>
      </c>
      <c r="FJ15">
        <f>raw!O167</f>
        <v>-1.3336585365853657</v>
      </c>
      <c r="FK15">
        <f>raw!O168</f>
        <v>-1.746991869918699</v>
      </c>
      <c r="FL15">
        <f>raw!O169</f>
        <v>-1.4151219512195123</v>
      </c>
      <c r="FM15">
        <f>raw!O170</f>
        <v>-0.99609756097560997</v>
      </c>
      <c r="FN15">
        <f>raw!O171</f>
        <v>-3.1219512195121952</v>
      </c>
      <c r="FO15">
        <f>raw!O172</f>
        <v>-4.1463414634146334</v>
      </c>
      <c r="FP15">
        <f>raw!O173</f>
        <v>-2.2943902439024391</v>
      </c>
      <c r="FQ15">
        <f>raw!O174</f>
        <v>-1.2176829268292682</v>
      </c>
      <c r="FR15">
        <f>raw!O175</f>
        <v>-2.4842276422764225</v>
      </c>
      <c r="FS15">
        <f>raw!O176</f>
        <v>-2.1066666666666665</v>
      </c>
      <c r="FT15">
        <f>raw!O177</f>
        <v>-1.5471544715447154</v>
      </c>
      <c r="FU15">
        <f>raw!O178</f>
        <v>-2.1915447154471543</v>
      </c>
      <c r="FV15">
        <f>raw!O179</f>
        <v>-2.6097560975609757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179"/>
  <sheetViews>
    <sheetView topLeftCell="A2" workbookViewId="0">
      <selection activeCell="AB3" sqref="AB3"/>
    </sheetView>
  </sheetViews>
  <sheetFormatPr defaultRowHeight="14.4" x14ac:dyDescent="0.3"/>
  <cols>
    <col min="1" max="1" width="21.77734375" bestFit="1" customWidth="1"/>
  </cols>
  <sheetData>
    <row r="2" spans="1:32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  <c r="AF2" t="s">
        <v>7057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12.270934959349592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12.270934959349592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14.377601626016258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10.150609756097559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10.150609756097559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12.257276422764225</v>
      </c>
    </row>
    <row r="5" spans="1:32" x14ac:dyDescent="0.3">
      <c r="A5" t="str">
        <v>Damian Lillard</v>
      </c>
      <c r="B5">
        <v>-0.42292682926829267</v>
      </c>
      <c r="C5">
        <v>4.4673170731707312</v>
      </c>
      <c r="D5">
        <v>2.3917073170731706</v>
      </c>
      <c r="E5">
        <v>2.161463414634146</v>
      </c>
      <c r="F5">
        <v>-0.42195121951219511</v>
      </c>
      <c r="G5">
        <v>2.3190243902439023</v>
      </c>
      <c r="H5">
        <v>-0.11853658536585365</v>
      </c>
      <c r="I5">
        <v>-0.61609756097560964</v>
      </c>
      <c r="J5">
        <v>-1.5478048780487803</v>
      </c>
      <c r="K5">
        <v>3.7448780487804871</v>
      </c>
      <c r="L5">
        <v>9.76</v>
      </c>
      <c r="M5">
        <v>5.8931707317073174</v>
      </c>
      <c r="N5">
        <v>8.2121951219512201</v>
      </c>
      <c r="O5">
        <v>8.8282926829268291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8.8282926829268291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10.934959349593495</v>
      </c>
    </row>
    <row r="6" spans="1:32" x14ac:dyDescent="0.3">
      <c r="A6" t="str">
        <v>James Harden</v>
      </c>
      <c r="B6">
        <v>0.20170731707317074</v>
      </c>
      <c r="C6">
        <v>2.5540243902439026</v>
      </c>
      <c r="D6">
        <v>1.0359756097560975</v>
      </c>
      <c r="E6">
        <v>1.5132520325203251</v>
      </c>
      <c r="F6">
        <v>1.1657723577235772</v>
      </c>
      <c r="G6">
        <v>3.9682520325203257</v>
      </c>
      <c r="H6">
        <v>0.64865853658536587</v>
      </c>
      <c r="I6">
        <v>0.46434959349593502</v>
      </c>
      <c r="J6">
        <v>-2.6624796747967481</v>
      </c>
      <c r="K6">
        <v>6.3354878048780501</v>
      </c>
      <c r="L6">
        <v>11.5519918699187</v>
      </c>
      <c r="M6">
        <v>4.9212601626016257</v>
      </c>
      <c r="N6">
        <v>8.8895121951219522</v>
      </c>
      <c r="O6">
        <v>8.4251626016260168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8.4251626016260168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10.531829268292682</v>
      </c>
    </row>
    <row r="7" spans="1:32" x14ac:dyDescent="0.3">
      <c r="A7" t="str">
        <v>Bradley Beal</v>
      </c>
      <c r="B7">
        <v>0.1251219512195122</v>
      </c>
      <c r="C7">
        <v>3.2163414634146341</v>
      </c>
      <c r="D7">
        <v>0.89170731707317075</v>
      </c>
      <c r="E7">
        <v>2.7084146341463415</v>
      </c>
      <c r="F7">
        <v>-0.20780487804878045</v>
      </c>
      <c r="G7">
        <v>1.5117073170731705</v>
      </c>
      <c r="H7">
        <v>0.73743902439024378</v>
      </c>
      <c r="I7">
        <v>-0.37902439024390244</v>
      </c>
      <c r="J7">
        <v>-1.7129268292682926</v>
      </c>
      <c r="K7">
        <v>3.6746341463414636</v>
      </c>
      <c r="L7">
        <v>8.6039024390243881</v>
      </c>
      <c r="M7">
        <v>5.3792682926829265</v>
      </c>
      <c r="N7">
        <v>6.8909756097560955</v>
      </c>
      <c r="O7">
        <v>7.2699999999999978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7.2699999999999978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9.3766666666666652</v>
      </c>
    </row>
    <row r="8" spans="1:32" x14ac:dyDescent="0.3">
      <c r="A8" t="str">
        <v>Jayson Tatum</v>
      </c>
      <c r="B8">
        <v>0.1429268292682927</v>
      </c>
      <c r="C8">
        <v>1.9892682926829268</v>
      </c>
      <c r="D8">
        <v>1.357560975609756</v>
      </c>
      <c r="E8">
        <v>2.0443902439024391</v>
      </c>
      <c r="F8">
        <v>0.95365853658536592</v>
      </c>
      <c r="G8">
        <v>0.92390243902439029</v>
      </c>
      <c r="H8">
        <v>0.77902439024390246</v>
      </c>
      <c r="I8">
        <v>-0.14780487804878048</v>
      </c>
      <c r="J8">
        <v>-1.2941463414634145</v>
      </c>
      <c r="K8">
        <v>4.7595121951219515</v>
      </c>
      <c r="L8">
        <v>8.0429268292682927</v>
      </c>
      <c r="M8">
        <v>5.8248780487804881</v>
      </c>
      <c r="N8">
        <v>6.7487804878048783</v>
      </c>
      <c r="O8">
        <v>6.8965853658536593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6.8965853658536593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9.0032520325203258</v>
      </c>
    </row>
    <row r="9" spans="1:32" x14ac:dyDescent="0.3">
      <c r="A9" t="str">
        <v>Kevin Durant</v>
      </c>
      <c r="B9">
        <v>2.18390243902439</v>
      </c>
      <c r="C9">
        <v>2.8458536585365852</v>
      </c>
      <c r="D9">
        <v>0.47756097560975602</v>
      </c>
      <c r="E9">
        <v>1.7143089430894309</v>
      </c>
      <c r="F9">
        <v>0.65317073170731699</v>
      </c>
      <c r="G9">
        <v>0.99382113821138196</v>
      </c>
      <c r="H9">
        <v>-0.72926829268292681</v>
      </c>
      <c r="I9">
        <v>1.3878048780487808</v>
      </c>
      <c r="J9">
        <v>-1.9091056910569106</v>
      </c>
      <c r="K9">
        <v>4.7721951219512198</v>
      </c>
      <c r="L9">
        <v>9.5271544715447156</v>
      </c>
      <c r="M9">
        <v>6.6242276422764226</v>
      </c>
      <c r="N9">
        <v>7.618048780487805</v>
      </c>
      <c r="O9">
        <v>6.2302439024390237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6.2302439024390237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8.3369105691056902</v>
      </c>
    </row>
    <row r="10" spans="1:32" x14ac:dyDescent="0.3">
      <c r="A10" t="str">
        <v>Karl-Anthony Towns</v>
      </c>
      <c r="B10">
        <v>0.7876422764227643</v>
      </c>
      <c r="C10">
        <v>1.9650406504065039</v>
      </c>
      <c r="D10">
        <v>0.65235772357723576</v>
      </c>
      <c r="E10">
        <v>1.5856910569105691</v>
      </c>
      <c r="F10">
        <v>2.1741463414634148</v>
      </c>
      <c r="G10">
        <v>0.80227642276422761</v>
      </c>
      <c r="H10">
        <v>-0.38943089430894312</v>
      </c>
      <c r="I10">
        <v>1.5884552845528455</v>
      </c>
      <c r="J10">
        <v>-1.7954471544715445</v>
      </c>
      <c r="K10">
        <v>5.4056910569105705</v>
      </c>
      <c r="L10">
        <v>9.1661788617886177</v>
      </c>
      <c r="M10">
        <v>6.5684552845528454</v>
      </c>
      <c r="N10">
        <v>7.3707317073170735</v>
      </c>
      <c r="O10">
        <v>5.7822764227642276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5.7822764227642276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7.8889430894308941</v>
      </c>
    </row>
    <row r="11" spans="1:32" x14ac:dyDescent="0.3">
      <c r="A11" t="str">
        <v>Paul George</v>
      </c>
      <c r="B11">
        <v>-8.8292682926829277E-2</v>
      </c>
      <c r="C11">
        <v>1.8756097560975611</v>
      </c>
      <c r="D11">
        <v>1.8682113821138211</v>
      </c>
      <c r="E11">
        <v>1.6829268292682926</v>
      </c>
      <c r="F11">
        <v>0.66967479674796748</v>
      </c>
      <c r="G11">
        <v>1.2885365853658537</v>
      </c>
      <c r="H11">
        <v>0.57723577235772361</v>
      </c>
      <c r="I11">
        <v>-0.37024390243902439</v>
      </c>
      <c r="J11">
        <v>-2.0939024390243905</v>
      </c>
      <c r="K11">
        <v>3.5341463414634147</v>
      </c>
      <c r="L11">
        <v>7.5036585365853661</v>
      </c>
      <c r="M11">
        <v>4.1212195121951218</v>
      </c>
      <c r="N11">
        <v>5.409756097560976</v>
      </c>
      <c r="O11">
        <v>5.7799999999999994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5.7799999999999994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7.8866666666666658</v>
      </c>
    </row>
    <row r="12" spans="1:32" x14ac:dyDescent="0.3">
      <c r="A12" t="str">
        <v>Jimmy Butler</v>
      </c>
      <c r="B12">
        <v>0.81642276422764226</v>
      </c>
      <c r="C12">
        <v>2.6653658536585367</v>
      </c>
      <c r="D12">
        <v>-1.3430894308943089</v>
      </c>
      <c r="E12">
        <v>0.93333333333333335</v>
      </c>
      <c r="F12">
        <v>6.3577235772357715E-2</v>
      </c>
      <c r="G12">
        <v>0.69674796747967482</v>
      </c>
      <c r="H12">
        <v>2.0569105691056908</v>
      </c>
      <c r="I12">
        <v>-0.66601626016260163</v>
      </c>
      <c r="J12">
        <v>-0.38520325203252043</v>
      </c>
      <c r="K12">
        <v>2.172682926829268</v>
      </c>
      <c r="L12">
        <v>5.2232520325203247</v>
      </c>
      <c r="M12">
        <v>4.1413008130081295</v>
      </c>
      <c r="N12">
        <v>4.8380487804878038</v>
      </c>
      <c r="O12">
        <v>5.5040650406504055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5.5040650406504055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7.6107317073170719</v>
      </c>
    </row>
    <row r="13" spans="1:32" x14ac:dyDescent="0.3">
      <c r="A13" t="str">
        <v>Trae Young</v>
      </c>
      <c r="B13">
        <v>-0.81227642276422762</v>
      </c>
      <c r="C13">
        <v>3.4916260162601627</v>
      </c>
      <c r="D13">
        <v>0.76878048780487807</v>
      </c>
      <c r="E13">
        <v>1.7224390243902441</v>
      </c>
      <c r="F13">
        <v>-0.48967479674796749</v>
      </c>
      <c r="G13">
        <v>3.5431707317073173</v>
      </c>
      <c r="H13">
        <v>-0.29544715447154474</v>
      </c>
      <c r="I13">
        <v>-0.80731707317073176</v>
      </c>
      <c r="J13">
        <v>-2.9199186991869914</v>
      </c>
      <c r="K13">
        <v>0.70975609756097557</v>
      </c>
      <c r="L13">
        <v>7.1213008130081299</v>
      </c>
      <c r="M13">
        <v>0.65821138211382202</v>
      </c>
      <c r="N13">
        <v>4.201382113821138</v>
      </c>
      <c r="O13">
        <v>5.0086991869918709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5.0086991869918709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7.1153658536585374</v>
      </c>
    </row>
    <row r="14" spans="1:32" x14ac:dyDescent="0.3">
      <c r="A14" t="str">
        <v>Chris Paul</v>
      </c>
      <c r="B14">
        <v>0.60536585365853668</v>
      </c>
      <c r="C14">
        <v>1.5045528455284554</v>
      </c>
      <c r="D14">
        <v>-0.3069918699186992</v>
      </c>
      <c r="E14">
        <v>0.2426016260162602</v>
      </c>
      <c r="F14">
        <v>-0.33934959349593496</v>
      </c>
      <c r="G14">
        <v>2.8936585365853662</v>
      </c>
      <c r="H14">
        <v>0.90569105691056917</v>
      </c>
      <c r="I14">
        <v>-0.64682926829268284</v>
      </c>
      <c r="J14">
        <v>-0.56747967479674788</v>
      </c>
      <c r="K14">
        <v>2.7866666666666671</v>
      </c>
      <c r="L14">
        <v>4.8586991869918705</v>
      </c>
      <c r="M14">
        <v>1.3975609756097567</v>
      </c>
      <c r="N14">
        <v>4.2912195121951227</v>
      </c>
      <c r="O14">
        <v>4.9380487804878053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4.9380487804878053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7.0447154471544717</v>
      </c>
    </row>
    <row r="15" spans="1:32" x14ac:dyDescent="0.3">
      <c r="A15" t="str">
        <v>Fred VanVleet</v>
      </c>
      <c r="B15">
        <v>-1.9753658536585363</v>
      </c>
      <c r="C15">
        <v>1.6246341463414633</v>
      </c>
      <c r="D15">
        <v>1.6536585365853658</v>
      </c>
      <c r="E15">
        <v>0.84243902439024398</v>
      </c>
      <c r="F15">
        <v>-0.55195121951219506</v>
      </c>
      <c r="G15">
        <v>1.5317073170731708</v>
      </c>
      <c r="H15">
        <v>1.7604878048780488</v>
      </c>
      <c r="I15">
        <v>0.16536585365853657</v>
      </c>
      <c r="J15">
        <v>-1.7317073170731695E-2</v>
      </c>
      <c r="K15">
        <v>3.4090243902439021</v>
      </c>
      <c r="L15">
        <v>5.0509756097560974</v>
      </c>
      <c r="M15">
        <v>3.5019512195121951</v>
      </c>
      <c r="N15">
        <v>5.0336585365853654</v>
      </c>
      <c r="O15">
        <v>4.8682926829268292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4.8682926829268292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6.9749593495934956</v>
      </c>
    </row>
    <row r="16" spans="1:32" x14ac:dyDescent="0.3">
      <c r="A16" t="str">
        <v>Kyrie Irving</v>
      </c>
      <c r="B16">
        <v>1.0419512195121954</v>
      </c>
      <c r="C16">
        <v>1.4401219512195123</v>
      </c>
      <c r="D16">
        <v>0.86313008130081292</v>
      </c>
      <c r="E16">
        <v>1.2657317073170731</v>
      </c>
      <c r="F16">
        <v>-0.68361788617886177</v>
      </c>
      <c r="G16">
        <v>1.129390243902439</v>
      </c>
      <c r="H16">
        <v>0.65089430894308953</v>
      </c>
      <c r="I16">
        <v>-0.31894308943089428</v>
      </c>
      <c r="J16">
        <v>-0.97963414634146362</v>
      </c>
      <c r="K16">
        <v>2.9689024390243901</v>
      </c>
      <c r="L16">
        <v>5.3886585365853659</v>
      </c>
      <c r="M16">
        <v>3.279634146341464</v>
      </c>
      <c r="N16">
        <v>4.4090243902439026</v>
      </c>
      <c r="O16">
        <v>4.7279674796747972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4.7279674796747972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6.8346341463414637</v>
      </c>
    </row>
    <row r="17" spans="1:29" x14ac:dyDescent="0.3">
      <c r="A17" t="str">
        <v>Nikola Vucevic</v>
      </c>
      <c r="B17">
        <v>0.29902439024390243</v>
      </c>
      <c r="C17">
        <v>0.73073170731707315</v>
      </c>
      <c r="D17">
        <v>0.33317073170731704</v>
      </c>
      <c r="E17">
        <v>1.0492682926829269</v>
      </c>
      <c r="F17">
        <v>2.4560975609756097</v>
      </c>
      <c r="G17">
        <v>2.6341463414634156E-2</v>
      </c>
      <c r="H17">
        <v>-8.9268292682926825E-2</v>
      </c>
      <c r="I17">
        <v>0.56439024390243908</v>
      </c>
      <c r="J17">
        <v>-0.17219512195121953</v>
      </c>
      <c r="K17">
        <v>4.4668292682926829</v>
      </c>
      <c r="L17">
        <v>5.3697560975609759</v>
      </c>
      <c r="M17">
        <v>5.1712195121951217</v>
      </c>
      <c r="N17">
        <v>5.1975609756097567</v>
      </c>
      <c r="O17">
        <v>4.6331707317073176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4.6331707317073176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6.7398373983739841</v>
      </c>
    </row>
    <row r="18" spans="1:29" x14ac:dyDescent="0.3">
      <c r="A18" t="str">
        <v>Khris Middleton</v>
      </c>
      <c r="B18">
        <v>0.366869918699187</v>
      </c>
      <c r="C18">
        <v>1.5339024390243903</v>
      </c>
      <c r="D18">
        <v>0.46276422764227643</v>
      </c>
      <c r="E18">
        <v>0.95947154471544738</v>
      </c>
      <c r="F18">
        <v>0.33024390243902446</v>
      </c>
      <c r="G18">
        <v>1.2867886178861789</v>
      </c>
      <c r="H18">
        <v>0.46406504065040655</v>
      </c>
      <c r="I18">
        <v>-1.0415447154471544</v>
      </c>
      <c r="J18">
        <v>-1.1274390243902439</v>
      </c>
      <c r="K18">
        <v>1.7012195121951226</v>
      </c>
      <c r="L18">
        <v>4.3625609756097568</v>
      </c>
      <c r="M18">
        <v>1.9483333333333335</v>
      </c>
      <c r="N18">
        <v>3.2351219512195128</v>
      </c>
      <c r="O18">
        <v>4.2766666666666673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4.2766666666666673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6.3833333333333337</v>
      </c>
    </row>
    <row r="19" spans="1:29" x14ac:dyDescent="0.3">
      <c r="A19" t="str">
        <v>Luka Doncic</v>
      </c>
      <c r="B19">
        <v>0.59032520325203253</v>
      </c>
      <c r="C19">
        <v>-1.1475609756097562</v>
      </c>
      <c r="D19">
        <v>1.2788617886178861</v>
      </c>
      <c r="E19">
        <v>2.1933333333333329</v>
      </c>
      <c r="F19">
        <v>1.2434959349593495</v>
      </c>
      <c r="G19">
        <v>3.0744308943089433</v>
      </c>
      <c r="H19">
        <v>0.26975609756097557</v>
      </c>
      <c r="I19">
        <v>-0.13800813008130083</v>
      </c>
      <c r="J19">
        <v>-3.2454065040650408</v>
      </c>
      <c r="K19">
        <v>5.2667886178861778</v>
      </c>
      <c r="L19">
        <v>7.3646341463414631</v>
      </c>
      <c r="M19">
        <v>1.0447967479674785</v>
      </c>
      <c r="N19">
        <v>4.1192276422764227</v>
      </c>
      <c r="O19">
        <v>4.2572357723577223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4.2572357723577223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6.3639024390243888</v>
      </c>
    </row>
    <row r="20" spans="1:29" x14ac:dyDescent="0.3">
      <c r="A20" t="str">
        <v>Giannis Antetokounmpo</v>
      </c>
      <c r="B20">
        <v>3.8590243902439023</v>
      </c>
      <c r="C20">
        <v>-3.7841463414634151</v>
      </c>
      <c r="D20">
        <v>-0.67626016260162602</v>
      </c>
      <c r="E20">
        <v>2.1279674796747967</v>
      </c>
      <c r="F20">
        <v>2.3627642276422764</v>
      </c>
      <c r="G20">
        <v>1.5497560975609757</v>
      </c>
      <c r="H20">
        <v>0.73203252032520327</v>
      </c>
      <c r="I20">
        <v>1.3808943089430894</v>
      </c>
      <c r="J20">
        <v>-2.0552032520325203</v>
      </c>
      <c r="K20">
        <v>9.2809756097560978</v>
      </c>
      <c r="L20">
        <v>7.552032520325203</v>
      </c>
      <c r="M20">
        <v>3.9470731707317066</v>
      </c>
      <c r="N20">
        <v>5.4968292682926823</v>
      </c>
      <c r="O20">
        <v>4.1159349593495929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4.1159349593495929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6.2226016260162593</v>
      </c>
    </row>
    <row r="21" spans="1:29" x14ac:dyDescent="0.3">
      <c r="A21" t="str">
        <v>Jrue Holiday</v>
      </c>
      <c r="B21">
        <v>1.0466666666666666</v>
      </c>
      <c r="C21">
        <v>-1.6260162601626016E-3</v>
      </c>
      <c r="D21">
        <v>0.10552845528455287</v>
      </c>
      <c r="E21">
        <v>0.49203252032520317</v>
      </c>
      <c r="F21">
        <v>-0.32975609756097563</v>
      </c>
      <c r="G21">
        <v>1.5889430894308945</v>
      </c>
      <c r="H21">
        <v>1.7307317073170729</v>
      </c>
      <c r="I21">
        <v>5.5284552845528551E-3</v>
      </c>
      <c r="J21">
        <v>-0.59626016260162595</v>
      </c>
      <c r="K21">
        <v>4.0434146341463411</v>
      </c>
      <c r="L21">
        <v>4.6380487804878046</v>
      </c>
      <c r="M21">
        <v>2.4528455284552839</v>
      </c>
      <c r="N21">
        <v>4.0417886178861782</v>
      </c>
      <c r="O21">
        <v>4.036260162601625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4.036260162601625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6.1429268292682915</v>
      </c>
    </row>
    <row r="22" spans="1:29" x14ac:dyDescent="0.3">
      <c r="A22" t="str">
        <v>Tobias Harris</v>
      </c>
      <c r="B22">
        <v>1.4161382113821137</v>
      </c>
      <c r="C22">
        <v>1.3687398373983739</v>
      </c>
      <c r="D22">
        <v>-0.46020325203252033</v>
      </c>
      <c r="E22">
        <v>0.84288617886178863</v>
      </c>
      <c r="F22">
        <v>0.67028455284552846</v>
      </c>
      <c r="G22">
        <v>0.31524390243902434</v>
      </c>
      <c r="H22">
        <v>-6.0569105691056918E-2</v>
      </c>
      <c r="I22">
        <v>0.5032113821138211</v>
      </c>
      <c r="J22">
        <v>-6.8455284552845497E-2</v>
      </c>
      <c r="K22">
        <v>3.1585365853658534</v>
      </c>
      <c r="L22">
        <v>4.5957317073170723</v>
      </c>
      <c r="M22">
        <v>4.2120325203252031</v>
      </c>
      <c r="N22">
        <v>4.5272764227642268</v>
      </c>
      <c r="O22">
        <v>4.0240650406504059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4.0240650406504059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6.1307317073170724</v>
      </c>
    </row>
    <row r="23" spans="1:29" x14ac:dyDescent="0.3">
      <c r="A23" t="str">
        <v>Dejounte Murray</v>
      </c>
      <c r="B23">
        <v>-0.20439024390243904</v>
      </c>
      <c r="C23">
        <v>0.16317073170731708</v>
      </c>
      <c r="D23">
        <v>-0.8504065040650407</v>
      </c>
      <c r="E23">
        <v>0.34780487804878057</v>
      </c>
      <c r="F23">
        <v>0.91154471544715454</v>
      </c>
      <c r="G23">
        <v>2.0044715447154475</v>
      </c>
      <c r="H23">
        <v>1.7382113821138212</v>
      </c>
      <c r="I23">
        <v>-1.0474796747967481</v>
      </c>
      <c r="J23">
        <v>-0.14926829268292688</v>
      </c>
      <c r="K23">
        <v>2.7504878048780488</v>
      </c>
      <c r="L23">
        <v>3.0629268292682932</v>
      </c>
      <c r="M23">
        <v>0.90918699186991869</v>
      </c>
      <c r="N23">
        <v>2.9136585365853662</v>
      </c>
      <c r="O23">
        <v>3.9611382113821145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3.9611382113821145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6.067804878048781</v>
      </c>
    </row>
    <row r="24" spans="1:29" x14ac:dyDescent="0.3">
      <c r="A24" t="str">
        <v>Domantas Sabonis</v>
      </c>
      <c r="B24">
        <v>2.015609756097561</v>
      </c>
      <c r="C24">
        <v>-0.95138211382113813</v>
      </c>
      <c r="D24">
        <v>-1.0360975609756098</v>
      </c>
      <c r="E24">
        <v>0.83739837398373984</v>
      </c>
      <c r="F24">
        <v>2.5770731707317074</v>
      </c>
      <c r="G24">
        <v>1.7904065040650408</v>
      </c>
      <c r="H24">
        <v>0.60829268292682914</v>
      </c>
      <c r="I24">
        <v>-0.20552845528455282</v>
      </c>
      <c r="J24">
        <v>-1.9297560975609753</v>
      </c>
      <c r="K24">
        <v>4.6573983739837406</v>
      </c>
      <c r="L24">
        <v>5.6357723577235781</v>
      </c>
      <c r="M24">
        <v>1.9156097560975613</v>
      </c>
      <c r="N24">
        <v>3.7060162601626025</v>
      </c>
      <c r="O24">
        <v>3.911544715447155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3.911544715447155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6.0182113821138215</v>
      </c>
    </row>
    <row r="25" spans="1:29" x14ac:dyDescent="0.3">
      <c r="A25" t="str">
        <v>Bam Adebayo</v>
      </c>
      <c r="B25">
        <v>2.6502439024390245</v>
      </c>
      <c r="C25">
        <v>0.4478048780487805</v>
      </c>
      <c r="D25">
        <v>-1.8131707317073171</v>
      </c>
      <c r="E25">
        <v>0.73707317073170731</v>
      </c>
      <c r="F25">
        <v>1.5780487804878049</v>
      </c>
      <c r="G25">
        <v>0.67024390243902443</v>
      </c>
      <c r="H25">
        <v>0.77902439024390246</v>
      </c>
      <c r="I25">
        <v>0.9643902439024391</v>
      </c>
      <c r="J25">
        <v>-1.1770731707317073</v>
      </c>
      <c r="K25">
        <v>4.3887804878048788</v>
      </c>
      <c r="L25">
        <v>6.0136585365853668</v>
      </c>
      <c r="M25">
        <v>4.1663414634146347</v>
      </c>
      <c r="N25">
        <v>4.8365853658536597</v>
      </c>
      <c r="O25">
        <v>3.8721951219512203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3.8721951219512203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5.9788617886178868</v>
      </c>
    </row>
    <row r="26" spans="1:29" x14ac:dyDescent="0.3">
      <c r="A26" t="str">
        <v>Donovan Mitchell</v>
      </c>
      <c r="B26">
        <v>-0.90081300813008125</v>
      </c>
      <c r="C26">
        <v>1.3702439024390243</v>
      </c>
      <c r="D26">
        <v>1.6692682926829268</v>
      </c>
      <c r="E26">
        <v>1.8639024390243906</v>
      </c>
      <c r="F26">
        <v>-0.35853658536585364</v>
      </c>
      <c r="G26">
        <v>1.329918699186992</v>
      </c>
      <c r="H26">
        <v>0.14780487804878045</v>
      </c>
      <c r="I26">
        <v>-0.62764227642276427</v>
      </c>
      <c r="J26">
        <v>-1.3061788617886179</v>
      </c>
      <c r="K26">
        <v>1.817723577235772</v>
      </c>
      <c r="L26">
        <v>4.4941463414634146</v>
      </c>
      <c r="M26">
        <v>1.8580487804878052</v>
      </c>
      <c r="N26">
        <v>3.1879674796747968</v>
      </c>
      <c r="O26">
        <v>3.8156097560975613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3.8156097560975613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5.9222764227642273</v>
      </c>
    </row>
    <row r="27" spans="1:29" x14ac:dyDescent="0.3">
      <c r="A27" t="str">
        <v>CJ McCollum</v>
      </c>
      <c r="B27">
        <v>-0.20048780487804879</v>
      </c>
      <c r="C27">
        <v>0.47804878048780486</v>
      </c>
      <c r="D27">
        <v>1.8227642276422764</v>
      </c>
      <c r="E27">
        <v>1.2691056910569105</v>
      </c>
      <c r="F27">
        <v>-0.57918699186991873</v>
      </c>
      <c r="G27">
        <v>0.85983739837398376</v>
      </c>
      <c r="H27">
        <v>-0.16878048780487806</v>
      </c>
      <c r="I27">
        <v>-0.42617886178861791</v>
      </c>
      <c r="J27">
        <v>0.33430894308943093</v>
      </c>
      <c r="K27">
        <v>2.911382113821138</v>
      </c>
      <c r="L27">
        <v>3.0551219512195118</v>
      </c>
      <c r="M27">
        <v>2.5295934959349591</v>
      </c>
      <c r="N27">
        <v>3.3894308943089428</v>
      </c>
      <c r="O27">
        <v>3.8156097560975608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3.8156097560975608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5.9222764227642273</v>
      </c>
    </row>
    <row r="28" spans="1:29" x14ac:dyDescent="0.3">
      <c r="A28" t="str">
        <v>Joel Embiid</v>
      </c>
      <c r="B28">
        <v>1.1443495934959351</v>
      </c>
      <c r="C28">
        <v>1.7193902439024391</v>
      </c>
      <c r="D28">
        <v>-0.83109756097560972</v>
      </c>
      <c r="E28">
        <v>1.6194715447154471</v>
      </c>
      <c r="F28">
        <v>1.7646341463414639</v>
      </c>
      <c r="G28">
        <v>-0.22040650406504061</v>
      </c>
      <c r="H28">
        <v>-0.10313008130081297</v>
      </c>
      <c r="I28">
        <v>1.5335365853658538</v>
      </c>
      <c r="J28">
        <v>-1.3613008130081301</v>
      </c>
      <c r="K28">
        <v>3.5460569105691069</v>
      </c>
      <c r="L28">
        <v>6.626747967479675</v>
      </c>
      <c r="M28">
        <v>5.4858536585365867</v>
      </c>
      <c r="N28">
        <v>5.2654471544715449</v>
      </c>
      <c r="O28">
        <v>3.7319105691056915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3.7319105691056915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5.838577235772358</v>
      </c>
    </row>
    <row r="29" spans="1:29" x14ac:dyDescent="0.3">
      <c r="A29" t="str">
        <v>Michael Porter Jr.</v>
      </c>
      <c r="B29">
        <v>1.5746341463414633</v>
      </c>
      <c r="C29">
        <v>0.34499999999999997</v>
      </c>
      <c r="D29">
        <v>1.1926829268292682</v>
      </c>
      <c r="E29">
        <v>0.88134146341463415</v>
      </c>
      <c r="F29">
        <v>0.95195121951219508</v>
      </c>
      <c r="G29">
        <v>-0.94804878048780483</v>
      </c>
      <c r="H29">
        <v>-0.71890243902439022</v>
      </c>
      <c r="I29">
        <v>0.61999999999999988</v>
      </c>
      <c r="J29">
        <v>0.37829268292682927</v>
      </c>
      <c r="K29">
        <v>3.9319512195121948</v>
      </c>
      <c r="L29">
        <v>3.8986585365853657</v>
      </c>
      <c r="M29">
        <v>5.2249999999999996</v>
      </c>
      <c r="N29">
        <v>4.2769512195121946</v>
      </c>
      <c r="O29">
        <v>3.6569512195121949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3.6569512195121949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5.7636178861788618</v>
      </c>
    </row>
    <row r="30" spans="1:29" x14ac:dyDescent="0.3">
      <c r="A30" t="str">
        <v>Julius Randle</v>
      </c>
      <c r="B30">
        <v>1.5081300813008132E-2</v>
      </c>
      <c r="C30">
        <v>0.88089430894308951</v>
      </c>
      <c r="D30">
        <v>0.53544715447154478</v>
      </c>
      <c r="E30">
        <v>1.3551626016260163</v>
      </c>
      <c r="F30">
        <v>1.9445934959349593</v>
      </c>
      <c r="G30">
        <v>1.0084959349593499</v>
      </c>
      <c r="H30">
        <v>-0.12817073170731708</v>
      </c>
      <c r="I30">
        <v>-0.60841463414634145</v>
      </c>
      <c r="J30">
        <v>-1.9617073170731711</v>
      </c>
      <c r="K30">
        <v>2.1604878048780489</v>
      </c>
      <c r="L30">
        <v>5.0030894308943097</v>
      </c>
      <c r="M30">
        <v>2.0328861788617885</v>
      </c>
      <c r="N30">
        <v>3.0413821138211388</v>
      </c>
      <c r="O30">
        <v>3.6497967479674802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3.6497967479674802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5.7564634146341467</v>
      </c>
    </row>
    <row r="31" spans="1:29" x14ac:dyDescent="0.3">
      <c r="A31" t="str">
        <v>LaMelo Ball</v>
      </c>
      <c r="B31">
        <v>-0.51073170731707318</v>
      </c>
      <c r="C31">
        <v>-8.8170731707317068E-2</v>
      </c>
      <c r="D31">
        <v>0.29439024390243901</v>
      </c>
      <c r="E31">
        <v>0.67560975609756091</v>
      </c>
      <c r="F31">
        <v>0.61109756097560974</v>
      </c>
      <c r="G31">
        <v>2.0801219512195122</v>
      </c>
      <c r="H31">
        <v>2.3848780487804877</v>
      </c>
      <c r="I31">
        <v>-0.26341463414634148</v>
      </c>
      <c r="J31">
        <v>-1.7996341463414631</v>
      </c>
      <c r="K31">
        <v>3.4723170731707316</v>
      </c>
      <c r="L31">
        <v>5.1837804878048779</v>
      </c>
      <c r="M31">
        <v>1.3040243902439024</v>
      </c>
      <c r="N31">
        <v>3.3841463414634148</v>
      </c>
      <c r="O31">
        <v>3.6475609756097565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3.6475609756097565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5.7542276422764225</v>
      </c>
    </row>
    <row r="32" spans="1:29" x14ac:dyDescent="0.3">
      <c r="A32" t="str">
        <v>Zach LaVine</v>
      </c>
      <c r="B32">
        <v>1.0370731707317074</v>
      </c>
      <c r="C32">
        <v>1.274308943089431</v>
      </c>
      <c r="D32">
        <v>1.5637398373983742</v>
      </c>
      <c r="E32">
        <v>1.7679674796747968</v>
      </c>
      <c r="F32">
        <v>-0.28178861788617882</v>
      </c>
      <c r="G32">
        <v>0.60081300813008132</v>
      </c>
      <c r="H32">
        <v>-0.52373983739837404</v>
      </c>
      <c r="I32">
        <v>-0.25349593495934958</v>
      </c>
      <c r="J32">
        <v>-1.8913821138211382</v>
      </c>
      <c r="K32">
        <v>2.019186991869919</v>
      </c>
      <c r="L32">
        <v>5.1848780487804875</v>
      </c>
      <c r="M32">
        <v>2.692682926829268</v>
      </c>
      <c r="N32">
        <v>3.2934959349593491</v>
      </c>
      <c r="O32">
        <v>3.5469918699186991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3.5469918699186991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5.6536585365853655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3.4414634146341463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3.4414634146341463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5.5481300813008128</v>
      </c>
    </row>
    <row r="34" spans="1:29" x14ac:dyDescent="0.3">
      <c r="A34" t="str">
        <v>Devin Booker</v>
      </c>
      <c r="B34">
        <v>0.80634146341463409</v>
      </c>
      <c r="C34">
        <v>2.1746341463414636</v>
      </c>
      <c r="D34">
        <v>0.21609756097560975</v>
      </c>
      <c r="E34">
        <v>1.8785365853658536</v>
      </c>
      <c r="F34">
        <v>-0.34390243902439022</v>
      </c>
      <c r="G34">
        <v>0.79707317073170736</v>
      </c>
      <c r="H34">
        <v>-0.28439024390243905</v>
      </c>
      <c r="I34">
        <v>-0.82097560975609751</v>
      </c>
      <c r="J34">
        <v>-1.8209756097560974</v>
      </c>
      <c r="K34">
        <v>0.42780487804878098</v>
      </c>
      <c r="L34">
        <v>4.4234146341463418</v>
      </c>
      <c r="M34">
        <v>1.8053658536585373</v>
      </c>
      <c r="N34">
        <v>2.6024390243902444</v>
      </c>
      <c r="O34">
        <v>3.4234146341463423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3.4234146341463423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5.5300813008130092</v>
      </c>
    </row>
    <row r="35" spans="1:29" x14ac:dyDescent="0.3">
      <c r="A35" t="str">
        <v>Tyrese Haliburton</v>
      </c>
      <c r="B35">
        <v>0.26959349593495935</v>
      </c>
      <c r="C35">
        <v>0.46845528455284552</v>
      </c>
      <c r="D35">
        <v>0.76747967479674795</v>
      </c>
      <c r="E35">
        <v>0.21382113821138218</v>
      </c>
      <c r="F35">
        <v>-0.84780487804878046</v>
      </c>
      <c r="G35">
        <v>1.3778861788617887</v>
      </c>
      <c r="H35">
        <v>1.1743089430894309</v>
      </c>
      <c r="I35">
        <v>-0.11918699186991868</v>
      </c>
      <c r="J35">
        <v>-3.0243902439024389E-2</v>
      </c>
      <c r="K35">
        <v>2.8058536585365852</v>
      </c>
      <c r="L35">
        <v>3.3045528455284554</v>
      </c>
      <c r="M35">
        <v>1.8964227642276423</v>
      </c>
      <c r="N35">
        <v>3.274308943089431</v>
      </c>
      <c r="O35">
        <v>3.3934959349593496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3.3934959349593496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5.5001626016260161</v>
      </c>
    </row>
    <row r="36" spans="1:29" x14ac:dyDescent="0.3">
      <c r="A36" t="str">
        <v>Brandon Ingram</v>
      </c>
      <c r="B36">
        <v>2.8780487804878047E-2</v>
      </c>
      <c r="C36">
        <v>1.9831707317073171</v>
      </c>
      <c r="D36">
        <v>0.56414634146341458</v>
      </c>
      <c r="E36">
        <v>1.4848780487804878</v>
      </c>
      <c r="F36">
        <v>-0.12109756097560972</v>
      </c>
      <c r="G36">
        <v>1.0396341463414633</v>
      </c>
      <c r="H36">
        <v>-0.64024390243902429</v>
      </c>
      <c r="I36">
        <v>4.4878048780487817E-2</v>
      </c>
      <c r="J36">
        <v>-0.99999999999999989</v>
      </c>
      <c r="K36">
        <v>1.4009756097560975</v>
      </c>
      <c r="L36">
        <v>4.3841463414634134</v>
      </c>
      <c r="M36">
        <v>2.344512195121951</v>
      </c>
      <c r="N36">
        <v>3.3841463414634134</v>
      </c>
      <c r="O36">
        <v>3.3392682926829256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3.3392682926829256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5.445934959349592</v>
      </c>
    </row>
    <row r="37" spans="1:29" x14ac:dyDescent="0.3">
      <c r="A37" t="str">
        <v>LeBron James</v>
      </c>
      <c r="B37">
        <v>1.7595934959349595</v>
      </c>
      <c r="C37">
        <v>-1.7911382113821139</v>
      </c>
      <c r="D37">
        <v>0.49439024390243902</v>
      </c>
      <c r="E37">
        <v>1.5571544715447154</v>
      </c>
      <c r="F37">
        <v>0.88252032520325208</v>
      </c>
      <c r="G37">
        <v>2.2947154471544722</v>
      </c>
      <c r="H37">
        <v>0.35471544715447156</v>
      </c>
      <c r="I37">
        <v>7.0731707317073234E-3</v>
      </c>
      <c r="J37">
        <v>-2.2777235772357725</v>
      </c>
      <c r="K37">
        <v>5.0724390243902455</v>
      </c>
      <c r="L37">
        <v>5.559024390243902</v>
      </c>
      <c r="M37">
        <v>0.9865853658536583</v>
      </c>
      <c r="N37">
        <v>3.2813008130081296</v>
      </c>
      <c r="O37">
        <v>3.2742276422764225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3.2742276422764225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5.3808943089430894</v>
      </c>
    </row>
    <row r="38" spans="1:29" x14ac:dyDescent="0.3">
      <c r="A38" t="str">
        <v>Zion Williamson</v>
      </c>
      <c r="B38">
        <v>5.2390243902439027</v>
      </c>
      <c r="C38">
        <v>-2.975609756097561</v>
      </c>
      <c r="D38">
        <v>-1.6213008130081301</v>
      </c>
      <c r="E38">
        <v>2.1613008130081304</v>
      </c>
      <c r="F38">
        <v>0.92699186991869909</v>
      </c>
      <c r="G38">
        <v>0.70634146341463422</v>
      </c>
      <c r="H38">
        <v>0.17658536585365853</v>
      </c>
      <c r="I38">
        <v>0.29333333333333333</v>
      </c>
      <c r="J38">
        <v>-1.363739837398374</v>
      </c>
      <c r="K38">
        <v>6.5185365853658546</v>
      </c>
      <c r="L38">
        <v>4.9066666666666663</v>
      </c>
      <c r="M38">
        <v>2.8365853658536588</v>
      </c>
      <c r="N38">
        <v>3.5429268292682923</v>
      </c>
      <c r="O38">
        <v>3.2495934959349593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3.2495934959349593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5.3562601626016253</v>
      </c>
    </row>
    <row r="39" spans="1:29" x14ac:dyDescent="0.3">
      <c r="A39" t="str">
        <v>Jaylen Brown</v>
      </c>
      <c r="B39">
        <v>0.74926829268292694</v>
      </c>
      <c r="C39">
        <v>-0.22227642276422765</v>
      </c>
      <c r="D39">
        <v>1.122439024390244</v>
      </c>
      <c r="E39">
        <v>1.6048780487804879</v>
      </c>
      <c r="F39">
        <v>0.25544715447154476</v>
      </c>
      <c r="G39">
        <v>0.207479674796748</v>
      </c>
      <c r="H39">
        <v>0.63707317073170722</v>
      </c>
      <c r="I39">
        <v>5.5284552845528551E-3</v>
      </c>
      <c r="J39">
        <v>-1.1526829268292684</v>
      </c>
      <c r="K39">
        <v>3.4294308943089429</v>
      </c>
      <c r="L39">
        <v>4.3598373983739842</v>
      </c>
      <c r="M39">
        <v>2.9996747967479678</v>
      </c>
      <c r="N39">
        <v>3.2071544715447158</v>
      </c>
      <c r="O39">
        <v>3.2016260162601626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3.2016260162601626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5.3082926829268295</v>
      </c>
    </row>
    <row r="40" spans="1:29" x14ac:dyDescent="0.3">
      <c r="A40" t="str">
        <v>Gordon Hayward</v>
      </c>
      <c r="B40">
        <v>0.31658536585365854</v>
      </c>
      <c r="C40">
        <v>1.3086178861788618</v>
      </c>
      <c r="D40">
        <v>1.5447154471544711E-2</v>
      </c>
      <c r="E40">
        <v>0.6580487804878048</v>
      </c>
      <c r="F40">
        <v>7.7886178861788613E-2</v>
      </c>
      <c r="G40">
        <v>0.47512195121951223</v>
      </c>
      <c r="H40">
        <v>0.51560975609756099</v>
      </c>
      <c r="I40">
        <v>-0.67756097560975603</v>
      </c>
      <c r="J40">
        <v>-0.37186991869918695</v>
      </c>
      <c r="K40">
        <v>1.0092682926829268</v>
      </c>
      <c r="L40">
        <v>2.6897560975609762</v>
      </c>
      <c r="M40">
        <v>1.8427642276422769</v>
      </c>
      <c r="N40">
        <v>2.317886178861789</v>
      </c>
      <c r="O40">
        <v>2.9954471544715453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2.9954471544715453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5.1021138211382118</v>
      </c>
    </row>
    <row r="41" spans="1:29" x14ac:dyDescent="0.3">
      <c r="A41" t="str">
        <v>Mikal Bridges</v>
      </c>
      <c r="B41">
        <v>1.4601626016260163</v>
      </c>
      <c r="C41">
        <v>0.37317073170731707</v>
      </c>
      <c r="D41">
        <v>0.22772357723577236</v>
      </c>
      <c r="E41">
        <v>-1.8780487804878024E-2</v>
      </c>
      <c r="F41">
        <v>-0.29292682926829272</v>
      </c>
      <c r="G41">
        <v>-0.3721138211382114</v>
      </c>
      <c r="H41">
        <v>0.55056910569105699</v>
      </c>
      <c r="I41">
        <v>0.76666666666666661</v>
      </c>
      <c r="J41">
        <v>0.94617886178861788</v>
      </c>
      <c r="K41">
        <v>3.2674796747967481</v>
      </c>
      <c r="L41">
        <v>2.6944715447154475</v>
      </c>
      <c r="M41">
        <v>4.0127642276422772</v>
      </c>
      <c r="N41">
        <v>3.6406504065040655</v>
      </c>
      <c r="O41">
        <v>2.8739837398373989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2.8739837398373989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4.9806504065040649</v>
      </c>
    </row>
    <row r="42" spans="1:29" x14ac:dyDescent="0.3">
      <c r="A42" t="str">
        <v>Bogdan Bogdanovic</v>
      </c>
      <c r="B42">
        <v>0.37317073170731707</v>
      </c>
      <c r="C42">
        <v>0.47869918699186997</v>
      </c>
      <c r="D42">
        <v>1.4772357723577236</v>
      </c>
      <c r="E42">
        <v>0.23365853658536587</v>
      </c>
      <c r="F42">
        <v>-0.74260162601626023</v>
      </c>
      <c r="G42">
        <v>0.12617886178861787</v>
      </c>
      <c r="H42">
        <v>0.32699186991869922</v>
      </c>
      <c r="I42">
        <v>-0.65869918699187002</v>
      </c>
      <c r="J42">
        <v>0.59951219512195131</v>
      </c>
      <c r="K42">
        <v>1.7354471544715446</v>
      </c>
      <c r="L42">
        <v>1.6146341463414635</v>
      </c>
      <c r="M42">
        <v>2.0879674796747967</v>
      </c>
      <c r="N42">
        <v>2.2141463414634148</v>
      </c>
      <c r="O42">
        <v>2.8728455284552847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2.8728455284552847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4.9795121951219512</v>
      </c>
    </row>
    <row r="43" spans="1:29" x14ac:dyDescent="0.3">
      <c r="A43" t="str">
        <v>Deandre Ayton</v>
      </c>
      <c r="B43">
        <v>3.4014634146341463</v>
      </c>
      <c r="C43">
        <v>-8.8780487804878044E-2</v>
      </c>
      <c r="D43">
        <v>-1.6570731707317075</v>
      </c>
      <c r="E43">
        <v>0.27853658536585368</v>
      </c>
      <c r="F43">
        <v>2.3780487804878048</v>
      </c>
      <c r="G43">
        <v>-0.7346341463414634</v>
      </c>
      <c r="H43">
        <v>-0.80146341463414628</v>
      </c>
      <c r="I43">
        <v>1.5009756097560976</v>
      </c>
      <c r="J43">
        <v>8.1463414634146344E-2</v>
      </c>
      <c r="K43">
        <v>4.4473170731707317</v>
      </c>
      <c r="L43">
        <v>4.2770731707317076</v>
      </c>
      <c r="M43">
        <v>5.0931707317073167</v>
      </c>
      <c r="N43">
        <v>4.3585365853658535</v>
      </c>
      <c r="O43">
        <v>2.857560975609756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2.857560975609756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4.9642276422764224</v>
      </c>
    </row>
    <row r="44" spans="1:29" x14ac:dyDescent="0.3">
      <c r="A44" t="str">
        <v>Terry Rozier</v>
      </c>
      <c r="B44">
        <v>-0.69211382113821129</v>
      </c>
      <c r="C44">
        <v>0.58178861788617886</v>
      </c>
      <c r="D44">
        <v>1.3274390243902439</v>
      </c>
      <c r="E44">
        <v>0.87203252032520329</v>
      </c>
      <c r="F44">
        <v>-0.33040650406504068</v>
      </c>
      <c r="G44">
        <v>0.65528455284552845</v>
      </c>
      <c r="H44">
        <v>0.70695121951219508</v>
      </c>
      <c r="I44">
        <v>-0.40032520325203258</v>
      </c>
      <c r="J44">
        <v>-0.28219512195121954</v>
      </c>
      <c r="K44">
        <v>1.8566666666666665</v>
      </c>
      <c r="L44">
        <v>2.7206504065040651</v>
      </c>
      <c r="M44">
        <v>1.7831707317073171</v>
      </c>
      <c r="N44">
        <v>2.4384552845528455</v>
      </c>
      <c r="O44">
        <v>2.8387804878048781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2.8387804878048781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4.9454471544715446</v>
      </c>
    </row>
    <row r="45" spans="1:29" x14ac:dyDescent="0.3">
      <c r="A45" t="str">
        <v>Mike Conley</v>
      </c>
      <c r="B45">
        <v>-0.39073170731707318</v>
      </c>
      <c r="C45">
        <v>0.87479674796747975</v>
      </c>
      <c r="D45">
        <v>0.82650406504065055</v>
      </c>
      <c r="E45">
        <v>0.18650406504065045</v>
      </c>
      <c r="F45">
        <v>-0.83691056910569106</v>
      </c>
      <c r="G45">
        <v>1.4465040650406504</v>
      </c>
      <c r="H45">
        <v>0.88341463414634136</v>
      </c>
      <c r="I45">
        <v>-0.87560975609756109</v>
      </c>
      <c r="J45">
        <v>-0.164390243902439</v>
      </c>
      <c r="K45">
        <v>1.0752845528455284</v>
      </c>
      <c r="L45">
        <v>2.114471544715447</v>
      </c>
      <c r="M45">
        <v>0.5035772357723578</v>
      </c>
      <c r="N45">
        <v>1.950081300813008</v>
      </c>
      <c r="O45">
        <v>2.8256910569105691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2.8256910569105691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4.9323577235772351</v>
      </c>
    </row>
    <row r="46" spans="1:29" x14ac:dyDescent="0.3">
      <c r="A46" t="str">
        <v>OG Anunoby</v>
      </c>
      <c r="B46">
        <v>0.27902439024390246</v>
      </c>
      <c r="C46">
        <v>9.3170731707317073E-2</v>
      </c>
      <c r="D46">
        <v>0.86414634146341474</v>
      </c>
      <c r="E46">
        <v>0.3953658536585366</v>
      </c>
      <c r="F46">
        <v>0.10439024390243906</v>
      </c>
      <c r="G46">
        <v>-0.39926829268292685</v>
      </c>
      <c r="H46">
        <v>1.4370731707317073</v>
      </c>
      <c r="I46">
        <v>0.23195121951219511</v>
      </c>
      <c r="J46">
        <v>-1.7317073170731695E-2</v>
      </c>
      <c r="K46">
        <v>2.8953658536585367</v>
      </c>
      <c r="L46">
        <v>3.0058536585365854</v>
      </c>
      <c r="M46">
        <v>3.3878048780487804</v>
      </c>
      <c r="N46">
        <v>2.9885365853658539</v>
      </c>
      <c r="O46">
        <v>2.7565853658536588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2.7565853658536588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4.8632520325203252</v>
      </c>
    </row>
    <row r="47" spans="1:29" x14ac:dyDescent="0.3">
      <c r="A47" t="str">
        <v>John Collins</v>
      </c>
      <c r="B47">
        <v>2.6305691056910572</v>
      </c>
      <c r="C47">
        <v>0.72752032520325205</v>
      </c>
      <c r="D47">
        <v>-0.46991869918699192</v>
      </c>
      <c r="E47">
        <v>0.53199186991869929</v>
      </c>
      <c r="F47">
        <v>0.89373983739837404</v>
      </c>
      <c r="G47">
        <v>-0.87975609756097561</v>
      </c>
      <c r="H47">
        <v>-1.1486991869918701</v>
      </c>
      <c r="I47">
        <v>0.93069105691056908</v>
      </c>
      <c r="J47">
        <v>0.39788617886178862</v>
      </c>
      <c r="K47">
        <v>2.8865040650406506</v>
      </c>
      <c r="L47">
        <v>3.216138211382114</v>
      </c>
      <c r="M47">
        <v>4.4937804878048784</v>
      </c>
      <c r="N47">
        <v>3.6140243902439027</v>
      </c>
      <c r="O47">
        <v>2.6833333333333336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2.6833333333333336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4.79</v>
      </c>
    </row>
    <row r="48" spans="1:29" x14ac:dyDescent="0.3">
      <c r="A48" t="str">
        <v>Malcolm Brogdon</v>
      </c>
      <c r="B48">
        <v>-0.57109756097560982</v>
      </c>
      <c r="C48">
        <v>0.84841463414634144</v>
      </c>
      <c r="D48">
        <v>0.73967479674796743</v>
      </c>
      <c r="E48">
        <v>0.86390243902439046</v>
      </c>
      <c r="F48">
        <v>-6.8699186991869901E-2</v>
      </c>
      <c r="G48">
        <v>1.4647560975609755</v>
      </c>
      <c r="H48">
        <v>-0.16000000000000003</v>
      </c>
      <c r="I48">
        <v>-0.63540650406504073</v>
      </c>
      <c r="J48">
        <v>-0.46325203252032521</v>
      </c>
      <c r="K48">
        <v>1.1698780487804874</v>
      </c>
      <c r="L48">
        <v>2.4815447154471544</v>
      </c>
      <c r="M48">
        <v>0.5535365853658536</v>
      </c>
      <c r="N48">
        <v>2.0182926829268291</v>
      </c>
      <c r="O48">
        <v>2.6536991869918696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2.6536991869918696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4.760365853658536</v>
      </c>
    </row>
    <row r="49" spans="1:29" x14ac:dyDescent="0.3">
      <c r="A49" t="str">
        <v>Anthony Davis</v>
      </c>
      <c r="B49">
        <v>1.2545121951219511</v>
      </c>
      <c r="C49">
        <v>-0.19154471544715448</v>
      </c>
      <c r="D49">
        <v>-0.9258536585365853</v>
      </c>
      <c r="E49">
        <v>1.2661382113821138</v>
      </c>
      <c r="F49">
        <v>1.3366666666666667</v>
      </c>
      <c r="G49">
        <v>-0.5142276422764227</v>
      </c>
      <c r="H49">
        <v>0.74715447154471537</v>
      </c>
      <c r="I49">
        <v>2.9387804878048782</v>
      </c>
      <c r="J49">
        <v>-0.34223577235772351</v>
      </c>
      <c r="K49">
        <v>5.7609349593495942</v>
      </c>
      <c r="L49">
        <v>5.911626016260163</v>
      </c>
      <c r="M49">
        <v>6.0836178861788621</v>
      </c>
      <c r="N49">
        <v>5.5693902439024399</v>
      </c>
      <c r="O49">
        <v>2.6306097560975608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2.6306097560975608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4.7372764227642268</v>
      </c>
    </row>
    <row r="50" spans="1:29" x14ac:dyDescent="0.3">
      <c r="A50" t="str">
        <v>DeMar DeRozan</v>
      </c>
      <c r="B50">
        <v>1.0892682926829269</v>
      </c>
      <c r="C50">
        <v>2.4673170731707317</v>
      </c>
      <c r="D50">
        <v>-1.54</v>
      </c>
      <c r="E50">
        <v>0.89317073170731709</v>
      </c>
      <c r="F50">
        <v>-0.57804878048780484</v>
      </c>
      <c r="G50">
        <v>0.55317073170731712</v>
      </c>
      <c r="H50">
        <v>-0.39170731707317075</v>
      </c>
      <c r="I50">
        <v>-0.87951219512195111</v>
      </c>
      <c r="J50">
        <v>-0.12341463414634146</v>
      </c>
      <c r="K50">
        <v>-0.9770731707317073</v>
      </c>
      <c r="L50">
        <v>1.613658536585366</v>
      </c>
      <c r="M50">
        <v>0.93707317073170726</v>
      </c>
      <c r="N50">
        <v>1.4902439024390244</v>
      </c>
      <c r="O50">
        <v>2.3697560975609755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2.3697560975609755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4.4764227642276424</v>
      </c>
    </row>
    <row r="51" spans="1:29" x14ac:dyDescent="0.3">
      <c r="A51" t="str">
        <v>Richaun Holmes</v>
      </c>
      <c r="B51">
        <v>3.4546341463414634</v>
      </c>
      <c r="C51">
        <v>5.5934959349593492E-2</v>
      </c>
      <c r="D51">
        <v>-1.841951219512195</v>
      </c>
      <c r="E51">
        <v>0.10829268292682928</v>
      </c>
      <c r="F51">
        <v>1.4258536585365853</v>
      </c>
      <c r="G51">
        <v>-0.58878048780487802</v>
      </c>
      <c r="H51">
        <v>-0.81154471544715445</v>
      </c>
      <c r="I51">
        <v>2.4230894308943087</v>
      </c>
      <c r="J51">
        <v>0.4686178861788618</v>
      </c>
      <c r="K51">
        <v>4.6382113821138216</v>
      </c>
      <c r="L51">
        <v>4.2255284552845529</v>
      </c>
      <c r="M51">
        <v>5.2829268292682929</v>
      </c>
      <c r="N51">
        <v>4.6941463414634148</v>
      </c>
      <c r="O51">
        <v>2.2710569105691061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2.2710569105691061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4.3777235772357725</v>
      </c>
    </row>
    <row r="52" spans="1:29" x14ac:dyDescent="0.3">
      <c r="A52" t="str">
        <v>Lonzo Ball</v>
      </c>
      <c r="B52">
        <v>-1.0336585365853659</v>
      </c>
      <c r="C52">
        <v>-3.0487804878048776E-2</v>
      </c>
      <c r="D52">
        <v>1.2446341463414634</v>
      </c>
      <c r="E52">
        <v>1.4878048780487846E-2</v>
      </c>
      <c r="F52">
        <v>-0.19999999999999996</v>
      </c>
      <c r="G52">
        <v>1.4936585365853658</v>
      </c>
      <c r="H52">
        <v>1.4370731707317073</v>
      </c>
      <c r="I52">
        <v>5.1219512195121955E-2</v>
      </c>
      <c r="J52">
        <v>-0.68317073170731701</v>
      </c>
      <c r="K52">
        <v>2.324634146341463</v>
      </c>
      <c r="L52">
        <v>2.9773170731707315</v>
      </c>
      <c r="M52">
        <v>0.80048780487804883</v>
      </c>
      <c r="N52">
        <v>2.2941463414634145</v>
      </c>
      <c r="O52">
        <v>2.2429268292682925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2.2429268292682925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4.3495934959349594</v>
      </c>
    </row>
    <row r="53" spans="1:29" x14ac:dyDescent="0.3">
      <c r="A53" t="str">
        <v>Kyle Lowry</v>
      </c>
      <c r="B53">
        <v>-0.5362601626016259</v>
      </c>
      <c r="C53">
        <v>1.0344715447154471</v>
      </c>
      <c r="D53">
        <v>0.9209756097560976</v>
      </c>
      <c r="E53">
        <v>0.2426016260162602</v>
      </c>
      <c r="F53">
        <v>-0.20504065040650404</v>
      </c>
      <c r="G53">
        <v>1.7616260162601627</v>
      </c>
      <c r="H53">
        <v>-6.3252032520325185E-2</v>
      </c>
      <c r="I53">
        <v>-0.66601626016260163</v>
      </c>
      <c r="J53">
        <v>-0.9416260162601624</v>
      </c>
      <c r="K53">
        <v>0.51300813008130142</v>
      </c>
      <c r="L53">
        <v>2.4891056910569107</v>
      </c>
      <c r="M53">
        <v>-0.21414634146341416</v>
      </c>
      <c r="N53">
        <v>1.5474796747967483</v>
      </c>
      <c r="O53">
        <v>2.2134959349593499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2.2134959349593499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4.3201626016260164</v>
      </c>
    </row>
    <row r="54" spans="1:29" x14ac:dyDescent="0.3">
      <c r="A54" t="str">
        <v>De'Aaron Fox</v>
      </c>
      <c r="B54">
        <v>0.46231707317073167</v>
      </c>
      <c r="C54">
        <v>-1.7259756097560974</v>
      </c>
      <c r="D54">
        <v>2.4634146341463409E-2</v>
      </c>
      <c r="E54">
        <v>1.7931707317073171</v>
      </c>
      <c r="F54">
        <v>-0.70878048780487801</v>
      </c>
      <c r="G54">
        <v>2.1860975609756097</v>
      </c>
      <c r="H54">
        <v>1.4889024390243903</v>
      </c>
      <c r="I54">
        <v>-0.19597560975609757</v>
      </c>
      <c r="J54">
        <v>-1.5587804878048779</v>
      </c>
      <c r="K54">
        <v>3.4915853658536586</v>
      </c>
      <c r="L54">
        <v>3.3243902439024393</v>
      </c>
      <c r="M54">
        <v>-0.42048780487804849</v>
      </c>
      <c r="N54">
        <v>1.7656097560975614</v>
      </c>
      <c r="O54">
        <v>1.9615853658536588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1.9615853658536588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4.0682520325203253</v>
      </c>
    </row>
    <row r="55" spans="1:29" x14ac:dyDescent="0.3">
      <c r="A55" t="str">
        <v>Derrick White</v>
      </c>
      <c r="B55">
        <v>-0.65873983739837394</v>
      </c>
      <c r="C55">
        <v>0.9260975609756098</v>
      </c>
      <c r="D55">
        <v>0.75060975609756087</v>
      </c>
      <c r="E55">
        <v>0.65048780487804891</v>
      </c>
      <c r="F55">
        <v>-0.82284552845528447</v>
      </c>
      <c r="G55">
        <v>0.698130081300813</v>
      </c>
      <c r="H55">
        <v>0.11256097560975609</v>
      </c>
      <c r="I55">
        <v>0.8834552845528455</v>
      </c>
      <c r="J55">
        <v>0.30182926829268292</v>
      </c>
      <c r="K55">
        <v>1.9154878048780488</v>
      </c>
      <c r="L55">
        <v>2.5397560975609759</v>
      </c>
      <c r="M55">
        <v>2.1434552845528456</v>
      </c>
      <c r="N55">
        <v>2.8415853658536587</v>
      </c>
      <c r="O55">
        <v>1.9581300813008131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1.9581300813008131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4.0647967479674794</v>
      </c>
    </row>
    <row r="56" spans="1:29" x14ac:dyDescent="0.3">
      <c r="A56" t="str">
        <v>Kemba Walker</v>
      </c>
      <c r="B56">
        <v>-1.1767073170731706</v>
      </c>
      <c r="C56">
        <v>1.4154878048780486</v>
      </c>
      <c r="D56">
        <v>0.99548780487804867</v>
      </c>
      <c r="E56">
        <v>0.49634146341463414</v>
      </c>
      <c r="F56">
        <v>-0.67256097560975603</v>
      </c>
      <c r="G56">
        <v>0.78914634146341456</v>
      </c>
      <c r="H56">
        <v>0.15439024390243899</v>
      </c>
      <c r="I56">
        <v>-0.7040243902439024</v>
      </c>
      <c r="J56">
        <v>-0.17573170731707313</v>
      </c>
      <c r="K56">
        <v>-0.29365853658536578</v>
      </c>
      <c r="L56">
        <v>1.2975609756097559</v>
      </c>
      <c r="M56">
        <v>0.33268292682926848</v>
      </c>
      <c r="N56">
        <v>1.1218292682926827</v>
      </c>
      <c r="O56">
        <v>1.8258536585365852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1.8258536585365852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3.9325203252032517</v>
      </c>
    </row>
    <row r="57" spans="1:29" x14ac:dyDescent="0.3">
      <c r="A57" t="str">
        <v>Saddiq Bey</v>
      </c>
      <c r="B57">
        <v>-0.9692682926829268</v>
      </c>
      <c r="C57">
        <v>0.82829268292682923</v>
      </c>
      <c r="D57">
        <v>1.4746341463414634</v>
      </c>
      <c r="E57">
        <v>0.2882926829268293</v>
      </c>
      <c r="F57">
        <v>0.21219512195121953</v>
      </c>
      <c r="G57">
        <v>-0.57853658536585362</v>
      </c>
      <c r="H57">
        <v>-0.11853658536585365</v>
      </c>
      <c r="I57">
        <v>-0.7039024390243902</v>
      </c>
      <c r="J57">
        <v>0.58878048780487802</v>
      </c>
      <c r="K57">
        <v>0.19365853658536558</v>
      </c>
      <c r="L57">
        <v>0.43317073170731679</v>
      </c>
      <c r="M57">
        <v>1.6004878048780486</v>
      </c>
      <c r="N57">
        <v>1.0219512195121947</v>
      </c>
      <c r="O57">
        <v>1.7258536585365851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1.7258536585365851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3.8325203252032516</v>
      </c>
    </row>
    <row r="58" spans="1:29" x14ac:dyDescent="0.3">
      <c r="A58" t="str">
        <v>Harrison Barnes</v>
      </c>
      <c r="B58">
        <v>0.73967479674796754</v>
      </c>
      <c r="C58">
        <v>0.84260162601626021</v>
      </c>
      <c r="D58">
        <v>-0.14390243902439023</v>
      </c>
      <c r="E58">
        <v>0.18504065040650411</v>
      </c>
      <c r="F58">
        <v>0.44731707317073177</v>
      </c>
      <c r="G58">
        <v>0.21707317073170729</v>
      </c>
      <c r="H58">
        <v>-0.70601626016260166</v>
      </c>
      <c r="I58">
        <v>-0.86747967479674803</v>
      </c>
      <c r="J58">
        <v>0.14243902439024392</v>
      </c>
      <c r="K58">
        <v>1.4146341463414647E-2</v>
      </c>
      <c r="L58">
        <v>0.71430894308943105</v>
      </c>
      <c r="M58">
        <v>0.6396747967479679</v>
      </c>
      <c r="N58">
        <v>0.85674796747967497</v>
      </c>
      <c r="O58">
        <v>1.7242276422764231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1.7242276422764231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3.8308943089430896</v>
      </c>
    </row>
    <row r="59" spans="1:29" x14ac:dyDescent="0.3">
      <c r="A59" t="str">
        <v>Joe Harris</v>
      </c>
      <c r="B59">
        <v>0.92894308943089432</v>
      </c>
      <c r="C59">
        <v>-2.032520325203252E-2</v>
      </c>
      <c r="D59">
        <v>1.5065853658536585</v>
      </c>
      <c r="E59">
        <v>9.9268292682926876E-2</v>
      </c>
      <c r="F59">
        <v>-0.58804878048780496</v>
      </c>
      <c r="G59">
        <v>-0.48032520325203254</v>
      </c>
      <c r="H59">
        <v>-0.55121951219512189</v>
      </c>
      <c r="I59">
        <v>-0.80731707317073176</v>
      </c>
      <c r="J59">
        <v>0.828130081300813</v>
      </c>
      <c r="K59">
        <v>0.93601626016260164</v>
      </c>
      <c r="L59">
        <v>8.7560975609755842E-2</v>
      </c>
      <c r="M59">
        <v>1.3960162601626014</v>
      </c>
      <c r="N59">
        <v>0.91569105691056885</v>
      </c>
      <c r="O59">
        <v>1.7230081300813005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1.7230081300813005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3.829674796747967</v>
      </c>
    </row>
    <row r="60" spans="1:29" x14ac:dyDescent="0.3">
      <c r="A60" t="str">
        <v>Collin Sexton</v>
      </c>
      <c r="B60">
        <v>0.37560975609756098</v>
      </c>
      <c r="C60">
        <v>1.0871951219512195</v>
      </c>
      <c r="D60">
        <v>-0.16804878048780489</v>
      </c>
      <c r="E60">
        <v>1.4752439024390245</v>
      </c>
      <c r="F60">
        <v>-0.82439024390243887</v>
      </c>
      <c r="G60">
        <v>0.6735365853658537</v>
      </c>
      <c r="H60">
        <v>0.43878048780487805</v>
      </c>
      <c r="I60">
        <v>-0.84146341463414631</v>
      </c>
      <c r="J60">
        <v>-1.3468292682926828</v>
      </c>
      <c r="K60">
        <v>-0.21756097560975562</v>
      </c>
      <c r="L60">
        <v>2.2164634146341475</v>
      </c>
      <c r="M60">
        <v>0.1960975609756106</v>
      </c>
      <c r="N60">
        <v>0.86963414634146474</v>
      </c>
      <c r="O60">
        <v>1.7110975609756109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1.7110975609756109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3.8177642276422774</v>
      </c>
    </row>
    <row r="61" spans="1:29" x14ac:dyDescent="0.3">
      <c r="A61" t="str">
        <v>Darius Garland</v>
      </c>
      <c r="B61">
        <v>-0.17756097560975609</v>
      </c>
      <c r="C61">
        <v>0.93975609756097556</v>
      </c>
      <c r="D61">
        <v>0.4170731707317073</v>
      </c>
      <c r="E61">
        <v>0.79487804878048784</v>
      </c>
      <c r="F61">
        <v>-1.1512195121951219</v>
      </c>
      <c r="G61">
        <v>1.7504878048780488</v>
      </c>
      <c r="H61">
        <v>0.77121951219512197</v>
      </c>
      <c r="I61">
        <v>-1.0712195121951218</v>
      </c>
      <c r="J61">
        <v>-1.6439024390243901</v>
      </c>
      <c r="K61">
        <v>-0.31024390243902406</v>
      </c>
      <c r="L61">
        <v>2.2734146341463415</v>
      </c>
      <c r="M61">
        <v>-1.1209756097560972</v>
      </c>
      <c r="N61">
        <v>0.62951219512195133</v>
      </c>
      <c r="O61">
        <v>1.7007317073170733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1.7007317073170733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3.80739837398374</v>
      </c>
    </row>
    <row r="62" spans="1:29" x14ac:dyDescent="0.3">
      <c r="A62" t="str">
        <v>Norman Powell</v>
      </c>
      <c r="B62">
        <v>0.12398373983739837</v>
      </c>
      <c r="C62">
        <v>1.4464634146341462</v>
      </c>
      <c r="D62">
        <v>0.71536585365853655</v>
      </c>
      <c r="E62">
        <v>0.58056910569105691</v>
      </c>
      <c r="F62">
        <v>-0.88418699186991878</v>
      </c>
      <c r="G62">
        <v>-0.53971544715447151</v>
      </c>
      <c r="H62">
        <v>0.26975609756097557</v>
      </c>
      <c r="I62">
        <v>-0.62378048780487805</v>
      </c>
      <c r="J62">
        <v>-1.9878048780487795E-2</v>
      </c>
      <c r="K62">
        <v>-0.37788617886178871</v>
      </c>
      <c r="L62">
        <v>1.0884552845528455</v>
      </c>
      <c r="M62">
        <v>1.6082926829268289</v>
      </c>
      <c r="N62">
        <v>1.0685772357723577</v>
      </c>
      <c r="O62">
        <v>1.6923577235772358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1.6923577235772358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3.7990243902439023</v>
      </c>
    </row>
    <row r="63" spans="1:29" x14ac:dyDescent="0.3">
      <c r="A63" t="str">
        <v>Kristaps Porzingis</v>
      </c>
      <c r="B63">
        <v>-0.37739837398373982</v>
      </c>
      <c r="C63">
        <v>0.97983739837398376</v>
      </c>
      <c r="D63">
        <v>0.42097560975609755</v>
      </c>
      <c r="E63">
        <v>0.74617886178861781</v>
      </c>
      <c r="F63">
        <v>1.3178861788617886</v>
      </c>
      <c r="G63">
        <v>-0.78016260162601614</v>
      </c>
      <c r="H63">
        <v>-1.3269918699186993</v>
      </c>
      <c r="I63">
        <v>1.6739837398373985</v>
      </c>
      <c r="J63">
        <v>0.6622764227642276</v>
      </c>
      <c r="K63">
        <v>2.3367479674796745</v>
      </c>
      <c r="L63">
        <v>2.6543089430894309</v>
      </c>
      <c r="M63">
        <v>4.0967479674796747</v>
      </c>
      <c r="N63">
        <v>3.3165853658536584</v>
      </c>
      <c r="O63">
        <v>1.6426016260162601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1.6426016260162601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3.7492682926829266</v>
      </c>
    </row>
    <row r="64" spans="1:29" x14ac:dyDescent="0.3">
      <c r="A64" t="str">
        <v>T.J. McConnell</v>
      </c>
      <c r="B64">
        <v>1.381951219512195</v>
      </c>
      <c r="C64">
        <v>-0.17658536585365853</v>
      </c>
      <c r="D64">
        <v>-1.6278048780487806</v>
      </c>
      <c r="E64">
        <v>-0.93121951219512189</v>
      </c>
      <c r="F64">
        <v>-0.71463414634146338</v>
      </c>
      <c r="G64">
        <v>1.6556097560975609</v>
      </c>
      <c r="H64">
        <v>2.2326829268292681</v>
      </c>
      <c r="I64">
        <v>-0.66487804878048773</v>
      </c>
      <c r="J64">
        <v>-0.2404878048780488</v>
      </c>
      <c r="K64">
        <v>1.0912195121951218</v>
      </c>
      <c r="L64">
        <v>1.1551219512195119</v>
      </c>
      <c r="M64">
        <v>-0.74097560975609778</v>
      </c>
      <c r="N64">
        <v>0.91463414634146312</v>
      </c>
      <c r="O64">
        <v>1.5795121951219508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1.5795121951219508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3.6861788617886173</v>
      </c>
    </row>
    <row r="65" spans="1:29" x14ac:dyDescent="0.3">
      <c r="A65" t="str">
        <v>Caris LeVert</v>
      </c>
      <c r="B65">
        <v>-0.74910569105691072</v>
      </c>
      <c r="C65">
        <v>0.51642276422764233</v>
      </c>
      <c r="D65">
        <v>-7.8861788617886189E-2</v>
      </c>
      <c r="E65">
        <v>0.71463414634146338</v>
      </c>
      <c r="F65">
        <v>-0.38422764227642281</v>
      </c>
      <c r="G65">
        <v>1.0221138211382113</v>
      </c>
      <c r="H65">
        <v>1.0154471544715449</v>
      </c>
      <c r="I65">
        <v>-3.6260162601626025E-2</v>
      </c>
      <c r="J65">
        <v>-0.48504065040650401</v>
      </c>
      <c r="K65">
        <v>1.01869918699187</v>
      </c>
      <c r="L65">
        <v>2.0201626016260161</v>
      </c>
      <c r="M65">
        <v>0.51300813008130086</v>
      </c>
      <c r="N65">
        <v>1.5351219512195122</v>
      </c>
      <c r="O65">
        <v>1.5713821138211381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1.5713821138211381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3.6780487804878046</v>
      </c>
    </row>
    <row r="66" spans="1:29" x14ac:dyDescent="0.3">
      <c r="A66" t="str">
        <v>Reggie Jackson</v>
      </c>
      <c r="B66">
        <v>-0.51723577235772356</v>
      </c>
      <c r="C66">
        <v>0.36804878048780487</v>
      </c>
      <c r="D66">
        <v>0.87081300813008133</v>
      </c>
      <c r="E66">
        <v>0.18223577235772359</v>
      </c>
      <c r="F66">
        <v>-0.40813008130081296</v>
      </c>
      <c r="G66">
        <v>1.1799186991869921</v>
      </c>
      <c r="H66">
        <v>-0.19658536585365854</v>
      </c>
      <c r="I66">
        <v>-0.95410569105691057</v>
      </c>
      <c r="J66">
        <v>6.7560975609756116E-2</v>
      </c>
      <c r="K66">
        <v>0.22447154471544761</v>
      </c>
      <c r="L66">
        <v>0.52495934959349633</v>
      </c>
      <c r="M66">
        <v>-0.58739837398373962</v>
      </c>
      <c r="N66">
        <v>0.59252032520325248</v>
      </c>
      <c r="O66">
        <v>1.5466260162601631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1.5466260162601631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3.6532926829268293</v>
      </c>
    </row>
    <row r="67" spans="1:29" x14ac:dyDescent="0.3">
      <c r="A67" t="str">
        <v>Anthony Edwards</v>
      </c>
      <c r="B67">
        <v>-0.97439024390243911</v>
      </c>
      <c r="C67">
        <v>0.1559349593495935</v>
      </c>
      <c r="D67">
        <v>0.90772357723577246</v>
      </c>
      <c r="E67">
        <v>1.1984146341463415</v>
      </c>
      <c r="F67">
        <v>-5.3943089430894306E-2</v>
      </c>
      <c r="G67">
        <v>0.35211382113821144</v>
      </c>
      <c r="H67">
        <v>0.86130081300813011</v>
      </c>
      <c r="I67">
        <v>-4.9999999999999996E-2</v>
      </c>
      <c r="J67">
        <v>-0.90365853658536588</v>
      </c>
      <c r="K67">
        <v>1.3375609756097564</v>
      </c>
      <c r="L67">
        <v>2.3971544715447157</v>
      </c>
      <c r="M67">
        <v>1.141382113821138</v>
      </c>
      <c r="N67">
        <v>1.4934959349593497</v>
      </c>
      <c r="O67">
        <v>1.5434959349593496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1.5434959349593496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3.650162601626016</v>
      </c>
    </row>
    <row r="68" spans="1:29" x14ac:dyDescent="0.3">
      <c r="A68" t="str">
        <v>Jonas Valanciunas</v>
      </c>
      <c r="B68">
        <v>2.4084146341463413</v>
      </c>
      <c r="C68">
        <v>-5.9268292682926826E-2</v>
      </c>
      <c r="D68">
        <v>-1.5168292682926827</v>
      </c>
      <c r="E68">
        <v>0.12646341463414634</v>
      </c>
      <c r="F68">
        <v>2.2585365853658534</v>
      </c>
      <c r="G68">
        <v>-0.56926829268292678</v>
      </c>
      <c r="H68">
        <v>-1.1508536585365854</v>
      </c>
      <c r="I68">
        <v>0.74817073170731707</v>
      </c>
      <c r="J68">
        <v>2.121951219512197E-2</v>
      </c>
      <c r="K68">
        <v>2.3258536585365852</v>
      </c>
      <c r="L68">
        <v>2.2453658536585364</v>
      </c>
      <c r="M68">
        <v>2.8358536585365854</v>
      </c>
      <c r="N68">
        <v>2.2665853658536586</v>
      </c>
      <c r="O68">
        <v>1.5184146341463414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1.5184146341463414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3.6250813008130081</v>
      </c>
    </row>
    <row r="69" spans="1:29" x14ac:dyDescent="0.3">
      <c r="A69" t="str">
        <v>Jaren Jackson Jr.</v>
      </c>
      <c r="B69">
        <v>0.16487804878048781</v>
      </c>
      <c r="C69">
        <v>0.62585365853658537</v>
      </c>
      <c r="D69">
        <v>0.20780487804878051</v>
      </c>
      <c r="E69">
        <v>0.49048780487804877</v>
      </c>
      <c r="F69">
        <v>0.6275609756097561</v>
      </c>
      <c r="G69">
        <v>-0.83682926829268289</v>
      </c>
      <c r="H69">
        <v>0.37170731707317073</v>
      </c>
      <c r="I69">
        <v>2.6385365853658533</v>
      </c>
      <c r="J69">
        <v>-0.19804878048780489</v>
      </c>
      <c r="K69">
        <v>3.4660975609756095</v>
      </c>
      <c r="L69">
        <v>4.2899999999999991</v>
      </c>
      <c r="M69">
        <v>4.9287804878048771</v>
      </c>
      <c r="N69">
        <v>4.0919512195121941</v>
      </c>
      <c r="O69">
        <v>1.4534146341463414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1.4534146341463414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3.5600813008130077</v>
      </c>
    </row>
    <row r="70" spans="1:29" x14ac:dyDescent="0.3">
      <c r="A70" t="str">
        <v>Buddy Hield</v>
      </c>
      <c r="B70">
        <v>-1.1643902439024389</v>
      </c>
      <c r="C70">
        <v>0.12585365853658537</v>
      </c>
      <c r="D70">
        <v>2.2746341463414632</v>
      </c>
      <c r="E70">
        <v>0.34682926829268296</v>
      </c>
      <c r="F70">
        <v>-0.22682926829268291</v>
      </c>
      <c r="G70">
        <v>0.33853658536585363</v>
      </c>
      <c r="H70">
        <v>-0.11853658536585365</v>
      </c>
      <c r="I70">
        <v>-0.39170731707317075</v>
      </c>
      <c r="J70">
        <v>-0.16243902439024391</v>
      </c>
      <c r="K70">
        <v>0.89609756097560944</v>
      </c>
      <c r="L70">
        <v>1.1843902439024387</v>
      </c>
      <c r="M70">
        <v>0.68341463414634129</v>
      </c>
      <c r="N70">
        <v>1.0219512195121949</v>
      </c>
      <c r="O70">
        <v>1.4136585365853656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1.4136585365853656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3.5203252032520318</v>
      </c>
    </row>
    <row r="71" spans="1:29" x14ac:dyDescent="0.3">
      <c r="A71" t="str">
        <v>Pascal Siakam</v>
      </c>
      <c r="B71">
        <v>-0.25670731707317074</v>
      </c>
      <c r="C71">
        <v>1.075</v>
      </c>
      <c r="D71">
        <v>-0.7117073170731707</v>
      </c>
      <c r="E71">
        <v>0.66073170731707309</v>
      </c>
      <c r="F71">
        <v>0.40532520325203253</v>
      </c>
      <c r="G71">
        <v>0.50658536585365854</v>
      </c>
      <c r="H71">
        <v>2.605691056910564E-2</v>
      </c>
      <c r="I71">
        <v>4.1951219512195076E-2</v>
      </c>
      <c r="J71">
        <v>-0.39365853658536576</v>
      </c>
      <c r="K71">
        <v>0.2785772357723576</v>
      </c>
      <c r="L71">
        <v>1.7472357723577234</v>
      </c>
      <c r="M71">
        <v>0.84699186991869913</v>
      </c>
      <c r="N71">
        <v>1.3535772357723577</v>
      </c>
      <c r="O71">
        <v>1.3116260162601625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1.3116260162601625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3.418292682926829</v>
      </c>
    </row>
    <row r="72" spans="1:29" x14ac:dyDescent="0.3">
      <c r="A72" t="str">
        <v>Robert Covington</v>
      </c>
      <c r="B72">
        <v>-0.5790243902439024</v>
      </c>
      <c r="C72">
        <v>-2.0487804878048781E-2</v>
      </c>
      <c r="D72">
        <v>0.29414634146341467</v>
      </c>
      <c r="E72">
        <v>-0.64829268292682929</v>
      </c>
      <c r="F72">
        <v>0.65121951219512197</v>
      </c>
      <c r="G72">
        <v>-0.60780487804878047</v>
      </c>
      <c r="H72">
        <v>1.3253658536585364</v>
      </c>
      <c r="I72">
        <v>0.9643902439024391</v>
      </c>
      <c r="J72">
        <v>0.85219512195121949</v>
      </c>
      <c r="K72">
        <v>2.2521951219512193</v>
      </c>
      <c r="L72">
        <v>1.3795121951219511</v>
      </c>
      <c r="M72">
        <v>2.8395121951219511</v>
      </c>
      <c r="N72">
        <v>2.2317073170731705</v>
      </c>
      <c r="O72">
        <v>1.2673170731707315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1.2673170731707315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3.373983739837398</v>
      </c>
    </row>
    <row r="73" spans="1:29" x14ac:dyDescent="0.3">
      <c r="A73" t="str">
        <v>Draymond Green</v>
      </c>
      <c r="B73">
        <v>-7.5772357723577224E-2</v>
      </c>
      <c r="C73">
        <v>9.4308943089430899E-2</v>
      </c>
      <c r="D73">
        <v>-1.3047154471544715</v>
      </c>
      <c r="E73">
        <v>-1.0717073170731706</v>
      </c>
      <c r="F73">
        <v>0.88861788617886195</v>
      </c>
      <c r="G73">
        <v>2.5674796747967479</v>
      </c>
      <c r="H73">
        <v>1.7882926829268291</v>
      </c>
      <c r="I73">
        <v>0.5331707317073171</v>
      </c>
      <c r="J73">
        <v>-1.6803252032520324</v>
      </c>
      <c r="K73">
        <v>1.6450406504065045</v>
      </c>
      <c r="L73">
        <v>3.4196747967479677</v>
      </c>
      <c r="M73">
        <v>-0.82813008130081256</v>
      </c>
      <c r="N73">
        <v>1.7393495934959353</v>
      </c>
      <c r="O73">
        <v>1.2061788617886182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1.2061788617886182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3.3128455284552847</v>
      </c>
    </row>
    <row r="74" spans="1:29" x14ac:dyDescent="0.3">
      <c r="A74" t="str">
        <v>Kyle Anderson</v>
      </c>
      <c r="B74">
        <v>0.25028455284552847</v>
      </c>
      <c r="C74">
        <v>-3.0284552845528452E-2</v>
      </c>
      <c r="D74">
        <v>-0.40191056910569112</v>
      </c>
      <c r="E74">
        <v>-0.30353658536585365</v>
      </c>
      <c r="F74">
        <v>0.14565040650406505</v>
      </c>
      <c r="G74">
        <v>0.31524390243902434</v>
      </c>
      <c r="H74">
        <v>0.64865853658536587</v>
      </c>
      <c r="I74">
        <v>0.44491869918699195</v>
      </c>
      <c r="J74">
        <v>0.55333333333333345</v>
      </c>
      <c r="K74">
        <v>1.6526422764227642</v>
      </c>
      <c r="L74">
        <v>1.0690243902439025</v>
      </c>
      <c r="M74">
        <v>1.3071138211382116</v>
      </c>
      <c r="N74">
        <v>1.622357723577236</v>
      </c>
      <c r="O74">
        <v>1.1774390243902439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1.1774390243902439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3.2841056910569106</v>
      </c>
    </row>
    <row r="75" spans="1:29" x14ac:dyDescent="0.3">
      <c r="A75" t="str">
        <v>Bobby Portis</v>
      </c>
      <c r="B75">
        <v>1.1052439024390242</v>
      </c>
      <c r="C75">
        <v>-0.19544715447154473</v>
      </c>
      <c r="D75">
        <v>-0.54764227642276431</v>
      </c>
      <c r="E75">
        <v>-0.23552845528455285</v>
      </c>
      <c r="F75">
        <v>1.0977642276422763</v>
      </c>
      <c r="G75">
        <v>-0.87004065040650413</v>
      </c>
      <c r="H75">
        <v>-8.0000000000000016E-2</v>
      </c>
      <c r="I75">
        <v>-0.29345528455284553</v>
      </c>
      <c r="J75">
        <v>0.87394308943089438</v>
      </c>
      <c r="K75">
        <v>1.050284552845528</v>
      </c>
      <c r="L75">
        <v>-1.9105691056911123E-2</v>
      </c>
      <c r="M75">
        <v>1.7248780487804873</v>
      </c>
      <c r="N75">
        <v>0.8548373983739832</v>
      </c>
      <c r="O75">
        <v>1.1482926829268287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1.1482926829268287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3.254959349593495</v>
      </c>
    </row>
    <row r="76" spans="1:29" x14ac:dyDescent="0.3">
      <c r="A76" t="str">
        <v>Jordan Clarkson</v>
      </c>
      <c r="B76">
        <v>-1.1815447154471543</v>
      </c>
      <c r="C76">
        <v>1.0822764227642279</v>
      </c>
      <c r="D76">
        <v>1.394146341463415</v>
      </c>
      <c r="E76">
        <v>0.64772357723577256</v>
      </c>
      <c r="F76">
        <v>-0.49130081300813006</v>
      </c>
      <c r="G76">
        <v>-0.21105691056910569</v>
      </c>
      <c r="H76">
        <v>-8.0650406504065034E-2</v>
      </c>
      <c r="I76">
        <v>-1.0474796747967481</v>
      </c>
      <c r="J76">
        <v>-5.2520325203252033E-2</v>
      </c>
      <c r="K76">
        <v>-1.0226829268292674</v>
      </c>
      <c r="L76">
        <v>0.11211382113821222</v>
      </c>
      <c r="M76">
        <v>0.27065040650406602</v>
      </c>
      <c r="N76">
        <v>5.9593495934960189E-2</v>
      </c>
      <c r="O76">
        <v>1.1070731707317083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1.1070731707317083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3.213739837398375</v>
      </c>
    </row>
    <row r="77" spans="1:29" x14ac:dyDescent="0.3">
      <c r="A77" t="str">
        <v>Ja Morant</v>
      </c>
      <c r="B77">
        <v>0.11548780487804877</v>
      </c>
      <c r="C77">
        <v>-0.25195121951219512</v>
      </c>
      <c r="D77">
        <v>-0.36073170731707316</v>
      </c>
      <c r="E77">
        <v>1.0609756097560976</v>
      </c>
      <c r="F77">
        <v>-0.30414634146341457</v>
      </c>
      <c r="G77">
        <v>2.5521951219512191</v>
      </c>
      <c r="H77">
        <v>0.19792682926829269</v>
      </c>
      <c r="I77">
        <v>-0.57170731707317068</v>
      </c>
      <c r="J77">
        <v>-1.9248780487804877</v>
      </c>
      <c r="K77">
        <v>0.76512195121951199</v>
      </c>
      <c r="L77">
        <v>2.4380487804878044</v>
      </c>
      <c r="M77">
        <v>-2.039024390243902</v>
      </c>
      <c r="N77">
        <v>0.51317073170731664</v>
      </c>
      <c r="O77">
        <v>1.0848780487804874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1.0848780487804874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3.1915447154471539</v>
      </c>
    </row>
    <row r="78" spans="1:29" x14ac:dyDescent="0.3">
      <c r="A78" t="str">
        <v>Clint Capela</v>
      </c>
      <c r="B78">
        <v>2.7277235772357722</v>
      </c>
      <c r="C78">
        <v>-2.8380487804878047</v>
      </c>
      <c r="D78">
        <v>-1.8203658536585368</v>
      </c>
      <c r="E78">
        <v>0.1433739837398374</v>
      </c>
      <c r="F78">
        <v>4.0026829268292694</v>
      </c>
      <c r="G78">
        <v>-1.0740650406504064</v>
      </c>
      <c r="H78">
        <v>-0.51719512195121953</v>
      </c>
      <c r="I78">
        <v>3.3692682926829272</v>
      </c>
      <c r="J78">
        <v>0.44646341463414635</v>
      </c>
      <c r="K78">
        <v>7.2778861788617899</v>
      </c>
      <c r="L78">
        <v>3.9933739837398385</v>
      </c>
      <c r="M78">
        <v>5.5139024390243918</v>
      </c>
      <c r="N78">
        <v>4.4398373983739852</v>
      </c>
      <c r="O78">
        <v>1.0705691056910578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1.0705691056910578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3.177235772357724</v>
      </c>
    </row>
    <row r="79" spans="1:29" x14ac:dyDescent="0.3">
      <c r="A79" t="str">
        <v>Joe Ingles</v>
      </c>
      <c r="B79">
        <v>0.4728455284552846</v>
      </c>
      <c r="C79">
        <v>0.35666666666666669</v>
      </c>
      <c r="D79">
        <v>0.91040650406504076</v>
      </c>
      <c r="E79">
        <v>-0.35845528455284548</v>
      </c>
      <c r="F79">
        <v>-0.68479674796747958</v>
      </c>
      <c r="G79">
        <v>0.91121951219512209</v>
      </c>
      <c r="H79">
        <v>-0.67081300813008138</v>
      </c>
      <c r="I79">
        <v>-0.85398373983739839</v>
      </c>
      <c r="J79">
        <v>-4.1463414634146656E-3</v>
      </c>
      <c r="K79">
        <v>-0.27772357723577201</v>
      </c>
      <c r="L79">
        <v>8.3089430894309313E-2</v>
      </c>
      <c r="M79">
        <v>-0.83227642276422731</v>
      </c>
      <c r="N79">
        <v>7.8943089430894647E-2</v>
      </c>
      <c r="O79">
        <v>0.93292682926829307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0.93292682926829307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3.0395934959349598</v>
      </c>
    </row>
    <row r="80" spans="1:29" x14ac:dyDescent="0.3">
      <c r="A80" t="str">
        <v>Evan Fournier</v>
      </c>
      <c r="B80">
        <v>-0.19658536585365852</v>
      </c>
      <c r="C80">
        <v>0.35</v>
      </c>
      <c r="D80">
        <v>1.0068292682926829</v>
      </c>
      <c r="E80">
        <v>0.27170731707317075</v>
      </c>
      <c r="F80">
        <v>-0.9514634146341463</v>
      </c>
      <c r="G80">
        <v>1.9268292682926846E-2</v>
      </c>
      <c r="H80">
        <v>0.35268292682926827</v>
      </c>
      <c r="I80">
        <v>-0.22463414634146339</v>
      </c>
      <c r="J80">
        <v>1.1219512195121961E-2</v>
      </c>
      <c r="K80">
        <v>0.28902439024390258</v>
      </c>
      <c r="L80">
        <v>0.62780487804878049</v>
      </c>
      <c r="M80">
        <v>0.61975609756097561</v>
      </c>
      <c r="N80">
        <v>0.63902439024390245</v>
      </c>
      <c r="O80">
        <v>0.86365853658536584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0.86365853658536584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2.9703252032520324</v>
      </c>
    </row>
    <row r="81" spans="1:29" x14ac:dyDescent="0.3">
      <c r="A81" t="str">
        <v>Marcus Smart</v>
      </c>
      <c r="B81">
        <v>-0.9385365853658536</v>
      </c>
      <c r="C81">
        <v>0.18829268292682927</v>
      </c>
      <c r="D81">
        <v>0.13170731707317074</v>
      </c>
      <c r="E81">
        <v>-0.17536585365853655</v>
      </c>
      <c r="F81">
        <v>-0.78975609756097553</v>
      </c>
      <c r="G81">
        <v>1.4080487804878048</v>
      </c>
      <c r="H81">
        <v>1.3039024390243903</v>
      </c>
      <c r="I81">
        <v>-0.25317073170731708</v>
      </c>
      <c r="J81">
        <v>-0.28365853658536583</v>
      </c>
      <c r="K81">
        <v>0.40317073170731721</v>
      </c>
      <c r="L81">
        <v>0.87512195121951231</v>
      </c>
      <c r="M81">
        <v>-0.81658536585365837</v>
      </c>
      <c r="N81">
        <v>0.59146341463414642</v>
      </c>
      <c r="O81">
        <v>0.8446341463414635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0.8446341463414635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2.95130081300813</v>
      </c>
    </row>
    <row r="82" spans="1:29" x14ac:dyDescent="0.3">
      <c r="A82" t="str">
        <v>Keldon Johnson</v>
      </c>
      <c r="B82">
        <v>0.31804878048780494</v>
      </c>
      <c r="C82">
        <v>-0.39796747967479673</v>
      </c>
      <c r="D82">
        <v>-0.34731707317073168</v>
      </c>
      <c r="E82">
        <v>0.35747967479674803</v>
      </c>
      <c r="F82">
        <v>0.52455284552845538</v>
      </c>
      <c r="G82">
        <v>-0.36585365853658536</v>
      </c>
      <c r="H82">
        <v>0.21926829268292689</v>
      </c>
      <c r="I82">
        <v>-0.32186991869918702</v>
      </c>
      <c r="J82">
        <v>0.51829268292682928</v>
      </c>
      <c r="K82">
        <v>0.90260162601626048</v>
      </c>
      <c r="L82">
        <v>-1.3658536585365533E-2</v>
      </c>
      <c r="M82">
        <v>0.87048780487804911</v>
      </c>
      <c r="N82">
        <v>0.50463414634146375</v>
      </c>
      <c r="O82">
        <v>0.82650406504065077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0.82650406504065077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2.9331707317073175</v>
      </c>
    </row>
    <row r="83" spans="1:29" x14ac:dyDescent="0.3">
      <c r="A83" t="str">
        <v>Jerami Grant</v>
      </c>
      <c r="B83">
        <v>-0.33983739837398369</v>
      </c>
      <c r="C83">
        <v>1.633739837398374</v>
      </c>
      <c r="D83">
        <v>0.27186991869918703</v>
      </c>
      <c r="E83">
        <v>0.87991869918699195</v>
      </c>
      <c r="F83">
        <v>-0.32682926829268288</v>
      </c>
      <c r="G83">
        <v>-0.11430894308943088</v>
      </c>
      <c r="H83">
        <v>-0.97073170731707326</v>
      </c>
      <c r="I83">
        <v>1.0422764227642276</v>
      </c>
      <c r="J83">
        <v>-0.31373983739837408</v>
      </c>
      <c r="K83">
        <v>0.12861788617886177</v>
      </c>
      <c r="L83">
        <v>2.0760975609756098</v>
      </c>
      <c r="M83">
        <v>1.8766666666666667</v>
      </c>
      <c r="N83">
        <v>1.7623577235772356</v>
      </c>
      <c r="O83">
        <v>0.72008130081300836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0.72008130081300836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2.8267479674796747</v>
      </c>
    </row>
    <row r="84" spans="1:29" x14ac:dyDescent="0.3">
      <c r="A84" t="str">
        <v>Russell Westbrook</v>
      </c>
      <c r="B84">
        <v>0.16243902439024391</v>
      </c>
      <c r="C84">
        <v>-1.5814634146341464</v>
      </c>
      <c r="D84">
        <v>-0.64243902439024381</v>
      </c>
      <c r="E84">
        <v>0.83463414634146338</v>
      </c>
      <c r="F84">
        <v>1.2658536585365852</v>
      </c>
      <c r="G84">
        <v>2.6507317073170729</v>
      </c>
      <c r="H84">
        <v>0.77902439024390246</v>
      </c>
      <c r="I84">
        <v>-0.52829268292682918</v>
      </c>
      <c r="J84">
        <v>-2.7575609756097559</v>
      </c>
      <c r="K84">
        <v>1.764390243902439</v>
      </c>
      <c r="L84">
        <v>2.9404878048780478</v>
      </c>
      <c r="M84">
        <v>-2.4678048780487805</v>
      </c>
      <c r="N84">
        <v>0.18292682926829196</v>
      </c>
      <c r="O84">
        <v>0.71121951219512125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0.71121951219512125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2.8178861788617877</v>
      </c>
    </row>
    <row r="85" spans="1:29" x14ac:dyDescent="0.3">
      <c r="A85" t="str">
        <v>Kelly Olynyk</v>
      </c>
      <c r="B85">
        <v>9.5121951219512193E-3</v>
      </c>
      <c r="C85">
        <v>0.57658536585365849</v>
      </c>
      <c r="D85">
        <v>-0.10060975609756098</v>
      </c>
      <c r="E85">
        <v>-0.34560975609756095</v>
      </c>
      <c r="F85">
        <v>0.47621951219512199</v>
      </c>
      <c r="G85">
        <v>-0.12609756097560976</v>
      </c>
      <c r="H85">
        <v>0.22682926829268291</v>
      </c>
      <c r="I85">
        <v>-4.1829268292682922E-2</v>
      </c>
      <c r="J85">
        <v>-1.7317073170731695E-2</v>
      </c>
      <c r="K85">
        <v>8.1097560975609828E-2</v>
      </c>
      <c r="L85">
        <v>0.67500000000000004</v>
      </c>
      <c r="M85">
        <v>0.78378048780487819</v>
      </c>
      <c r="N85">
        <v>0.65768292682926832</v>
      </c>
      <c r="O85">
        <v>0.69951219512195129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0.69951219512195129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2.8061788617886179</v>
      </c>
    </row>
    <row r="86" spans="1:29" x14ac:dyDescent="0.3">
      <c r="A86" t="str">
        <v>Jordan Poole</v>
      </c>
      <c r="B86">
        <v>-0.46560975609756095</v>
      </c>
      <c r="C86">
        <v>1.566016260162602</v>
      </c>
      <c r="D86">
        <v>0.84268292682926838</v>
      </c>
      <c r="E86">
        <v>0.31878048780487811</v>
      </c>
      <c r="F86">
        <v>-1.1298373983739838</v>
      </c>
      <c r="G86">
        <v>-0.18203252032520323</v>
      </c>
      <c r="H86">
        <v>-0.69983739837398384</v>
      </c>
      <c r="I86">
        <v>-0.67983739837398371</v>
      </c>
      <c r="J86">
        <v>0.34414634146341461</v>
      </c>
      <c r="K86">
        <v>-1.6515447154471545</v>
      </c>
      <c r="L86">
        <v>-0.42967479674796683</v>
      </c>
      <c r="M86">
        <v>9.650406504065101E-2</v>
      </c>
      <c r="N86">
        <v>-8.5528455284552218E-2</v>
      </c>
      <c r="O86">
        <v>0.5943089430894315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0.5943089430894315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2.7009756097560977</v>
      </c>
    </row>
    <row r="87" spans="1:29" x14ac:dyDescent="0.3">
      <c r="A87" t="str">
        <v>De'Andre Hunter</v>
      </c>
      <c r="B87">
        <v>0.33609756097560978</v>
      </c>
      <c r="C87">
        <v>1.2821951219512195</v>
      </c>
      <c r="D87">
        <v>-0.42951219512195121</v>
      </c>
      <c r="E87">
        <v>5.292682926829273E-2</v>
      </c>
      <c r="F87">
        <v>-0.23804878048780484</v>
      </c>
      <c r="G87">
        <v>-0.57048780487804873</v>
      </c>
      <c r="H87">
        <v>-0.4463414634146341</v>
      </c>
      <c r="I87">
        <v>-0.20560975609756094</v>
      </c>
      <c r="J87">
        <v>0.46780487804878046</v>
      </c>
      <c r="K87">
        <v>-1.0331707317073169</v>
      </c>
      <c r="L87">
        <v>-0.21878048780487769</v>
      </c>
      <c r="M87">
        <v>0.8195121951219515</v>
      </c>
      <c r="N87">
        <v>0.24902439024390277</v>
      </c>
      <c r="O87">
        <v>0.45463414634146371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0.45463414634146371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2.5613008130081303</v>
      </c>
    </row>
    <row r="88" spans="1:29" x14ac:dyDescent="0.3">
      <c r="A88" t="str">
        <v>Miles Bridges</v>
      </c>
      <c r="B88">
        <v>0.73024390243902437</v>
      </c>
      <c r="C88">
        <v>0.71434959349593496</v>
      </c>
      <c r="D88">
        <v>3.5813008130081314E-2</v>
      </c>
      <c r="E88">
        <v>-0.23191056910569102</v>
      </c>
      <c r="F88">
        <v>0.30853658536585371</v>
      </c>
      <c r="G88">
        <v>-0.37284552845528457</v>
      </c>
      <c r="H88">
        <v>-0.89231707317073183</v>
      </c>
      <c r="I88">
        <v>0.46922764227642283</v>
      </c>
      <c r="J88">
        <v>6.6219512195121955E-2</v>
      </c>
      <c r="K88">
        <v>0.11296747967479659</v>
      </c>
      <c r="L88">
        <v>0.76109756097560988</v>
      </c>
      <c r="M88">
        <v>1.2001626016260163</v>
      </c>
      <c r="N88">
        <v>0.82731707317073178</v>
      </c>
      <c r="O88">
        <v>0.35808943089430895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0.35808943089430895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2.4647560975609752</v>
      </c>
    </row>
    <row r="89" spans="1:29" x14ac:dyDescent="0.3">
      <c r="A89" t="str">
        <v>Nickeil Alexander-Walker</v>
      </c>
      <c r="B89">
        <v>-0.64752032520325198</v>
      </c>
      <c r="C89">
        <v>-0.11642276422764228</v>
      </c>
      <c r="D89">
        <v>0.65369918699186991</v>
      </c>
      <c r="E89">
        <v>0.16654471544715449</v>
      </c>
      <c r="F89">
        <v>-0.44126016260162604</v>
      </c>
      <c r="G89">
        <v>1.272357723577236E-2</v>
      </c>
      <c r="H89">
        <v>1.1200813008130082</v>
      </c>
      <c r="I89">
        <v>0.19569105691056915</v>
      </c>
      <c r="J89">
        <v>-0.41548780487804882</v>
      </c>
      <c r="K89">
        <v>0.64447154471544721</v>
      </c>
      <c r="L89">
        <v>0.94353658536585372</v>
      </c>
      <c r="M89">
        <v>0.51532520325203257</v>
      </c>
      <c r="N89">
        <v>0.5280487804878049</v>
      </c>
      <c r="O89">
        <v>0.33235772357723581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0.33235772357723581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2.4390243902439024</v>
      </c>
    </row>
    <row r="90" spans="1:29" x14ac:dyDescent="0.3">
      <c r="A90" t="str">
        <v>Tim Hardaway Jr.</v>
      </c>
      <c r="B90">
        <v>-0.42577235772357724</v>
      </c>
      <c r="C90">
        <v>0.2343089430894309</v>
      </c>
      <c r="D90">
        <v>1.5641056910569104</v>
      </c>
      <c r="E90">
        <v>0.60081300813008132</v>
      </c>
      <c r="F90">
        <v>-0.64174796747967477</v>
      </c>
      <c r="G90">
        <v>-0.49040650406504066</v>
      </c>
      <c r="H90">
        <v>-1.3037804878048782</v>
      </c>
      <c r="I90">
        <v>-0.78475609756097575</v>
      </c>
      <c r="J90">
        <v>0.77158536585365856</v>
      </c>
      <c r="K90">
        <v>-0.70995934959349605</v>
      </c>
      <c r="L90">
        <v>-1.2472357723577241</v>
      </c>
      <c r="M90">
        <v>1.4756097560975068E-2</v>
      </c>
      <c r="N90">
        <v>-0.47565040650406554</v>
      </c>
      <c r="O90">
        <v>0.30910569105691021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0.30910569105691021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2.4157723577235766</v>
      </c>
    </row>
    <row r="91" spans="1:29" x14ac:dyDescent="0.3">
      <c r="A91" t="str">
        <v>Duncan Robinson</v>
      </c>
      <c r="B91">
        <v>-0.38471544715447153</v>
      </c>
      <c r="C91">
        <v>0.50552845528455281</v>
      </c>
      <c r="D91">
        <v>1.7764227642276422</v>
      </c>
      <c r="E91">
        <v>-0.14308943089430892</v>
      </c>
      <c r="F91">
        <v>-0.67804878048780481</v>
      </c>
      <c r="G91">
        <v>-0.55934959349593494</v>
      </c>
      <c r="H91">
        <v>-0.87268292682926829</v>
      </c>
      <c r="I91">
        <v>-0.58536585365853655</v>
      </c>
      <c r="J91">
        <v>0.62552845528455281</v>
      </c>
      <c r="K91">
        <v>-0.82130081300813007</v>
      </c>
      <c r="L91">
        <v>-0.94130081300812996</v>
      </c>
      <c r="M91">
        <v>0.24357723577235779</v>
      </c>
      <c r="N91">
        <v>-0.31577235772357715</v>
      </c>
      <c r="O91">
        <v>0.2695934959349594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0.2695934959349594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2.3762601626016258</v>
      </c>
    </row>
    <row r="92" spans="1:29" x14ac:dyDescent="0.3">
      <c r="A92" t="str">
        <v>Devonte' Graham</v>
      </c>
      <c r="B92">
        <v>-1.9753658536585363</v>
      </c>
      <c r="C92">
        <v>0.54975609756097554</v>
      </c>
      <c r="D92">
        <v>1.4063414634146341</v>
      </c>
      <c r="E92">
        <v>2.4390243902439046E-2</v>
      </c>
      <c r="F92">
        <v>-1.0751219512195123</v>
      </c>
      <c r="G92">
        <v>1.2082926829268292</v>
      </c>
      <c r="H92">
        <v>-0.18</v>
      </c>
      <c r="I92">
        <v>-1.0712195121951218</v>
      </c>
      <c r="J92">
        <v>0.23951219512195121</v>
      </c>
      <c r="K92">
        <v>-1.4231707317073168</v>
      </c>
      <c r="L92">
        <v>-1.1129268292682923</v>
      </c>
      <c r="M92">
        <v>-2.0817073170731701</v>
      </c>
      <c r="N92">
        <v>-0.87341463414634113</v>
      </c>
      <c r="O92">
        <v>0.19780487804878061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0.19780487804878061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2.3044715447154469</v>
      </c>
    </row>
    <row r="93" spans="1:29" x14ac:dyDescent="0.3">
      <c r="A93" t="str">
        <v>Jae'Sean Tate</v>
      </c>
      <c r="B93">
        <v>0.84536585365853656</v>
      </c>
      <c r="C93">
        <v>-0.57658536585365849</v>
      </c>
      <c r="D93">
        <v>-0.83756097560975606</v>
      </c>
      <c r="E93">
        <v>-0.33609756097560972</v>
      </c>
      <c r="F93">
        <v>0.14390243902439026</v>
      </c>
      <c r="G93">
        <v>-0.14926829268292682</v>
      </c>
      <c r="H93">
        <v>0.89609756097560977</v>
      </c>
      <c r="I93">
        <v>-0.10878048780487803</v>
      </c>
      <c r="J93">
        <v>0.20829268292682926</v>
      </c>
      <c r="K93">
        <v>0.66195121951219515</v>
      </c>
      <c r="L93">
        <v>-0.12292682926829257</v>
      </c>
      <c r="M93">
        <v>0.23463414634146351</v>
      </c>
      <c r="N93">
        <v>8.5365853658536689E-2</v>
      </c>
      <c r="O93">
        <v>0.19414634146341472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0.19414634146341472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2.3008130081300813</v>
      </c>
    </row>
    <row r="94" spans="1:29" x14ac:dyDescent="0.3">
      <c r="A94" t="str">
        <v>Robert Williams</v>
      </c>
      <c r="B94">
        <v>2.7780487804878051</v>
      </c>
      <c r="C94">
        <v>-1.0302439024390244</v>
      </c>
      <c r="D94">
        <v>-1.8707317073170733</v>
      </c>
      <c r="E94">
        <v>-0.7943089430894309</v>
      </c>
      <c r="F94">
        <v>1.0209756097560976</v>
      </c>
      <c r="G94">
        <v>-0.47739837398373985</v>
      </c>
      <c r="H94">
        <v>-8.7967479674796761E-2</v>
      </c>
      <c r="I94">
        <v>3.0665040650406503</v>
      </c>
      <c r="J94">
        <v>0.64666666666666672</v>
      </c>
      <c r="K94">
        <v>4.2817886178861793</v>
      </c>
      <c r="L94">
        <v>2.6048780487804879</v>
      </c>
      <c r="M94">
        <v>3.7289430894308944</v>
      </c>
      <c r="N94">
        <v>3.2515447154471548</v>
      </c>
      <c r="O94">
        <v>0.18504065040650419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0.18504065040650419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2.2917073170731705</v>
      </c>
    </row>
    <row r="95" spans="1:29" x14ac:dyDescent="0.3">
      <c r="A95" t="str">
        <v>D'Angelo Russell</v>
      </c>
      <c r="B95">
        <v>-0.95756097560975606</v>
      </c>
      <c r="C95">
        <v>-0.44902439024390239</v>
      </c>
      <c r="D95">
        <v>1.225609756097561</v>
      </c>
      <c r="E95">
        <v>0.8139024390243903</v>
      </c>
      <c r="F95">
        <v>-1.0085365853658534</v>
      </c>
      <c r="G95">
        <v>1.5887804878048781</v>
      </c>
      <c r="H95">
        <v>0.23853658536585365</v>
      </c>
      <c r="I95">
        <v>-0.37682926829268293</v>
      </c>
      <c r="J95">
        <v>-1.3204878048780488</v>
      </c>
      <c r="K95">
        <v>0.20341463414634142</v>
      </c>
      <c r="L95">
        <v>1.0748780487804881</v>
      </c>
      <c r="M95">
        <v>-1.8343902439024389</v>
      </c>
      <c r="N95">
        <v>-0.24560975609756075</v>
      </c>
      <c r="O95">
        <v>0.13121951219512229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0.13121951219512229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2.237886178861789</v>
      </c>
    </row>
    <row r="96" spans="1:29" x14ac:dyDescent="0.3">
      <c r="A96" t="str">
        <v>Jusuf Nurkic</v>
      </c>
      <c r="B96">
        <v>1.1541463414634145</v>
      </c>
      <c r="C96">
        <v>-0.9436585365853658</v>
      </c>
      <c r="D96">
        <v>-1.4568292682926829</v>
      </c>
      <c r="E96">
        <v>4.3414634146341502E-2</v>
      </c>
      <c r="F96">
        <v>1.8926829268292684</v>
      </c>
      <c r="G96">
        <v>2.4390243902439046E-4</v>
      </c>
      <c r="H96">
        <v>0.40024390243902441</v>
      </c>
      <c r="I96">
        <v>2.0487804878048776</v>
      </c>
      <c r="J96">
        <v>-1.0446341463414635</v>
      </c>
      <c r="K96">
        <v>3.0380487804878045</v>
      </c>
      <c r="L96">
        <v>3.1390243902439021</v>
      </c>
      <c r="M96">
        <v>2.0941463414634143</v>
      </c>
      <c r="N96">
        <v>2.0943902439024384</v>
      </c>
      <c r="O96">
        <v>4.5609756097561016E-2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4.5609756097561016E-2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2.1522764227642277</v>
      </c>
    </row>
    <row r="97" spans="1:29" x14ac:dyDescent="0.3">
      <c r="A97" t="str">
        <v>Isaiah Stewart</v>
      </c>
      <c r="B97">
        <v>1.4258536585365853</v>
      </c>
      <c r="C97">
        <v>-0.39947154471544716</v>
      </c>
      <c r="D97">
        <v>-1.3831707317073172</v>
      </c>
      <c r="E97">
        <v>-0.4395528455284553</v>
      </c>
      <c r="F97">
        <v>1.6126829268292684</v>
      </c>
      <c r="G97">
        <v>-0.84089430894308947</v>
      </c>
      <c r="H97">
        <v>-0.21601626016260164</v>
      </c>
      <c r="I97">
        <v>2.1742682926829269</v>
      </c>
      <c r="J97">
        <v>0.26186991869918702</v>
      </c>
      <c r="K97">
        <v>2.5950406504065042</v>
      </c>
      <c r="L97">
        <v>1.9336991869918698</v>
      </c>
      <c r="M97">
        <v>3.0364634146341465</v>
      </c>
      <c r="N97">
        <v>2.1955691056910567</v>
      </c>
      <c r="O97">
        <v>2.1300813008129998E-2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2.1300813008129998E-2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2.1279674796747963</v>
      </c>
    </row>
    <row r="98" spans="1:29" x14ac:dyDescent="0.3">
      <c r="A98" t="str">
        <v>Derrick Favors</v>
      </c>
      <c r="B98">
        <v>1.937560975609756</v>
      </c>
      <c r="C98">
        <v>-0.25317073170731713</v>
      </c>
      <c r="D98">
        <v>-1.8995121951219514</v>
      </c>
      <c r="E98">
        <v>-0.84341463414634144</v>
      </c>
      <c r="F98">
        <v>1.4609756097560975</v>
      </c>
      <c r="G98">
        <v>-1.0570731707317074</v>
      </c>
      <c r="H98">
        <v>-0.41121951219512193</v>
      </c>
      <c r="I98">
        <v>1.1546341463414636</v>
      </c>
      <c r="J98">
        <v>1.0521951219512196</v>
      </c>
      <c r="K98">
        <v>1.3941463414634145</v>
      </c>
      <c r="L98">
        <v>8.8780487804878128E-2</v>
      </c>
      <c r="M98">
        <v>2.1980487804878051</v>
      </c>
      <c r="N98">
        <v>1.1409756097560977</v>
      </c>
      <c r="O98">
        <v>-1.3658536585365866E-2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-1.3658536585365866E-2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2.0930081300813006</v>
      </c>
    </row>
    <row r="99" spans="1:29" x14ac:dyDescent="0.3">
      <c r="A99" t="str">
        <v>Bojan Bogdanovic</v>
      </c>
      <c r="B99">
        <v>-0.71390243902439021</v>
      </c>
      <c r="C99">
        <v>1.3372357723577237</v>
      </c>
      <c r="D99">
        <v>0.84747967479674813</v>
      </c>
      <c r="E99">
        <v>0.51243902439024391</v>
      </c>
      <c r="F99">
        <v>-0.47</v>
      </c>
      <c r="G99">
        <v>-0.49016260162601627</v>
      </c>
      <c r="H99">
        <v>-0.82666666666666666</v>
      </c>
      <c r="I99">
        <v>-1.0237398373983739</v>
      </c>
      <c r="J99">
        <v>-0.2343089430894309</v>
      </c>
      <c r="K99">
        <v>-2.3988617886178858</v>
      </c>
      <c r="L99">
        <v>-0.82731707317073133</v>
      </c>
      <c r="M99">
        <v>-0.57146341463414574</v>
      </c>
      <c r="N99">
        <v>-1.0616260162601623</v>
      </c>
      <c r="O99">
        <v>-3.78861788617883E-2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-3.78861788617883E-2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2.0687804878048781</v>
      </c>
    </row>
    <row r="100" spans="1:29" x14ac:dyDescent="0.3">
      <c r="A100" t="str">
        <v>Terance Mann</v>
      </c>
      <c r="B100">
        <v>0.41609756097560974</v>
      </c>
      <c r="C100">
        <v>0.69170731707317068</v>
      </c>
      <c r="D100">
        <v>-0.74</v>
      </c>
      <c r="E100">
        <v>-0.41414634146341461</v>
      </c>
      <c r="F100">
        <v>0.18292682926829268</v>
      </c>
      <c r="G100">
        <v>-0.20780487804878051</v>
      </c>
      <c r="H100">
        <v>-0.80146341463414628</v>
      </c>
      <c r="I100">
        <v>-0.57707317073170727</v>
      </c>
      <c r="J100">
        <v>0.82292682926829264</v>
      </c>
      <c r="K100">
        <v>-1.3185365853658539</v>
      </c>
      <c r="L100">
        <v>-1.4497560975609756</v>
      </c>
      <c r="M100">
        <v>-0.41902439024390248</v>
      </c>
      <c r="N100">
        <v>-0.62682926829268293</v>
      </c>
      <c r="O100">
        <v>-4.9756097560975765E-2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-4.9756097560975765E-2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2.0569105691056908</v>
      </c>
    </row>
    <row r="101" spans="1:29" x14ac:dyDescent="0.3">
      <c r="A101" t="str">
        <v>Chuma Okeke</v>
      </c>
      <c r="B101">
        <v>-0.47560975609756101</v>
      </c>
      <c r="C101">
        <v>-6.8292682926829273E-2</v>
      </c>
      <c r="D101">
        <v>-0.45609756097560977</v>
      </c>
      <c r="E101">
        <v>-0.67170731707317077</v>
      </c>
      <c r="F101">
        <v>-0.14845528455284554</v>
      </c>
      <c r="G101">
        <v>-0.12845528455284555</v>
      </c>
      <c r="H101">
        <v>1.0908943089430894</v>
      </c>
      <c r="I101">
        <v>7.6910569105691051E-2</v>
      </c>
      <c r="J101">
        <v>0.8069918699186992</v>
      </c>
      <c r="K101">
        <v>9.4471544715446998E-2</v>
      </c>
      <c r="L101">
        <v>-0.78081300813008148</v>
      </c>
      <c r="M101">
        <v>0.15463414634146311</v>
      </c>
      <c r="N101">
        <v>2.6178861788617724E-2</v>
      </c>
      <c r="O101">
        <v>-5.0731707317073327E-2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-5.0731707317073327E-2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2.0559349593495932</v>
      </c>
    </row>
    <row r="102" spans="1:29" x14ac:dyDescent="0.3">
      <c r="A102" t="str">
        <v>Danny Green</v>
      </c>
      <c r="B102">
        <v>-0.63975609756097573</v>
      </c>
      <c r="C102">
        <v>0.12447154471544718</v>
      </c>
      <c r="D102">
        <v>0.6878861788617886</v>
      </c>
      <c r="E102">
        <v>-0.69707317073170727</v>
      </c>
      <c r="F102">
        <v>-0.55902439024390249</v>
      </c>
      <c r="G102">
        <v>-0.61739837398373987</v>
      </c>
      <c r="H102">
        <v>0.81910569105691056</v>
      </c>
      <c r="I102">
        <v>0.2295934959349594</v>
      </c>
      <c r="J102">
        <v>0.76016260162601623</v>
      </c>
      <c r="K102">
        <v>-1.6504065040650495E-2</v>
      </c>
      <c r="L102">
        <v>-0.65219512195121954</v>
      </c>
      <c r="M102">
        <v>0.72536585365853679</v>
      </c>
      <c r="N102">
        <v>0.1079674796747967</v>
      </c>
      <c r="O102">
        <v>-0.12162601626016267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-0.12162601626016267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1.9850406504065039</v>
      </c>
    </row>
    <row r="103" spans="1:29" x14ac:dyDescent="0.3">
      <c r="A103" t="str">
        <v>Rudy Gobert</v>
      </c>
      <c r="B103">
        <v>3.4697560975609756</v>
      </c>
      <c r="C103">
        <v>-3.5521951219512196</v>
      </c>
      <c r="D103">
        <v>-1.8131707317073171</v>
      </c>
      <c r="E103">
        <v>7.3658536585365864E-2</v>
      </c>
      <c r="F103">
        <v>3.4707317073170731</v>
      </c>
      <c r="G103">
        <v>-0.81268292682926824</v>
      </c>
      <c r="H103">
        <v>-0.86</v>
      </c>
      <c r="I103">
        <v>4.7692682926829271</v>
      </c>
      <c r="J103">
        <v>-0.11365853658536584</v>
      </c>
      <c r="K103">
        <v>8.18390243902439</v>
      </c>
      <c r="L103">
        <v>4.7453658536585372</v>
      </c>
      <c r="M103">
        <v>5.444390243902439</v>
      </c>
      <c r="N103">
        <v>4.6317073170731717</v>
      </c>
      <c r="O103">
        <v>-0.13756097560975611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-0.13756097560975611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1.9691056910569102</v>
      </c>
    </row>
    <row r="104" spans="1:29" x14ac:dyDescent="0.3">
      <c r="A104" t="str">
        <v>Christian Wood</v>
      </c>
      <c r="B104">
        <v>1.4585365853658536</v>
      </c>
      <c r="C104">
        <v>-2.5321951219512195</v>
      </c>
      <c r="D104">
        <v>-1.4634146341463428E-3</v>
      </c>
      <c r="E104">
        <v>0.82341463414634153</v>
      </c>
      <c r="F104">
        <v>1.5597560975609757</v>
      </c>
      <c r="G104">
        <v>-0.70365853658536581</v>
      </c>
      <c r="H104">
        <v>-0.53195121951219515</v>
      </c>
      <c r="I104">
        <v>1.1831707317073172</v>
      </c>
      <c r="J104">
        <v>-0.24560975609756097</v>
      </c>
      <c r="K104">
        <v>3.5421951219512198</v>
      </c>
      <c r="L104">
        <v>1.2556097560975612</v>
      </c>
      <c r="M104">
        <v>1.713658536585366</v>
      </c>
      <c r="N104">
        <v>1.0100000000000002</v>
      </c>
      <c r="O104">
        <v>-0.173170731707317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-0.173170731707317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1.9334959349593495</v>
      </c>
    </row>
    <row r="105" spans="1:29" x14ac:dyDescent="0.3">
      <c r="A105" t="str">
        <v>Dorian Finney-Smith</v>
      </c>
      <c r="B105">
        <v>0.25028455284552847</v>
      </c>
      <c r="C105">
        <v>-0.04</v>
      </c>
      <c r="D105">
        <v>0.15186991869918701</v>
      </c>
      <c r="E105">
        <v>-0.72130081300813009</v>
      </c>
      <c r="F105">
        <v>-2.9227642276422772E-2</v>
      </c>
      <c r="G105">
        <v>-0.67573170731707322</v>
      </c>
      <c r="H105">
        <v>-0.21601626016260164</v>
      </c>
      <c r="I105">
        <v>-0.44890243902439025</v>
      </c>
      <c r="J105">
        <v>1.0391056910569105</v>
      </c>
      <c r="K105">
        <v>-0.64991869918699208</v>
      </c>
      <c r="L105">
        <v>-1.7290243902439026</v>
      </c>
      <c r="M105">
        <v>-1.418699186991873E-2</v>
      </c>
      <c r="N105">
        <v>-0.68991869918699211</v>
      </c>
      <c r="O105">
        <v>-0.2410162601626018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-0.2410162601626018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1.8656504065040647</v>
      </c>
    </row>
    <row r="106" spans="1:29" x14ac:dyDescent="0.3">
      <c r="A106" t="str">
        <v>Danilo Gallinari</v>
      </c>
      <c r="B106">
        <v>-0.46609756097560978</v>
      </c>
      <c r="C106">
        <v>2.0731300813008127</v>
      </c>
      <c r="D106">
        <v>-2.6016260162601279E-3</v>
      </c>
      <c r="E106">
        <v>-0.39126016260162594</v>
      </c>
      <c r="F106">
        <v>-0.63707317073170722</v>
      </c>
      <c r="G106">
        <v>-0.85341463414634144</v>
      </c>
      <c r="H106">
        <v>-1.1178048780487804</v>
      </c>
      <c r="I106">
        <v>-0.91471544715447151</v>
      </c>
      <c r="J106">
        <v>1.1521138211382114</v>
      </c>
      <c r="K106">
        <v>-3.2308536585365855</v>
      </c>
      <c r="L106">
        <v>-2.3098373983739835</v>
      </c>
      <c r="M106">
        <v>-0.30430894308943079</v>
      </c>
      <c r="N106">
        <v>-1.1577235772357721</v>
      </c>
      <c r="O106">
        <v>-0.24300813008130073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-0.24300813008130073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1.8636585365853657</v>
      </c>
    </row>
    <row r="107" spans="1:29" x14ac:dyDescent="0.3">
      <c r="A107" t="str">
        <v>Facundo Campazzo</v>
      </c>
      <c r="B107">
        <v>-0.67451219512195115</v>
      </c>
      <c r="C107">
        <v>0.52841463414634149</v>
      </c>
      <c r="D107">
        <v>-0.35109756097560973</v>
      </c>
      <c r="E107">
        <v>-1.0392682926829269</v>
      </c>
      <c r="F107">
        <v>-1.151951219512195</v>
      </c>
      <c r="G107">
        <v>0.70243902439024386</v>
      </c>
      <c r="H107">
        <v>1.3347560975609756</v>
      </c>
      <c r="I107">
        <v>-0.74512195121951219</v>
      </c>
      <c r="J107">
        <v>0.40658536585365856</v>
      </c>
      <c r="K107">
        <v>-1.5181707317073168</v>
      </c>
      <c r="L107">
        <v>-1.3963414634146343</v>
      </c>
      <c r="M107">
        <v>-1.6921951219512197</v>
      </c>
      <c r="N107">
        <v>-0.98975609756097571</v>
      </c>
      <c r="O107">
        <v>-0.24463414634146352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-0.24463414634146352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1.8620325203252031</v>
      </c>
    </row>
    <row r="108" spans="1:29" x14ac:dyDescent="0.3">
      <c r="A108" t="str">
        <v>Jalen Suggs</v>
      </c>
      <c r="B108">
        <v>-0.53963414634146334</v>
      </c>
      <c r="C108">
        <v>-0.29048780487804876</v>
      </c>
      <c r="D108">
        <v>-0.37036585365853658</v>
      </c>
      <c r="E108">
        <v>0.16500000000000004</v>
      </c>
      <c r="F108">
        <v>-0.3812195121951219</v>
      </c>
      <c r="G108">
        <v>1.2804878048780486</v>
      </c>
      <c r="H108">
        <v>1.3540243902439024</v>
      </c>
      <c r="I108">
        <v>-0.6198780487804878</v>
      </c>
      <c r="J108">
        <v>-1.4720731707317074</v>
      </c>
      <c r="K108">
        <v>-0.58365853658536593</v>
      </c>
      <c r="L108">
        <v>0.59792682926829266</v>
      </c>
      <c r="M108">
        <v>-2.1546341463414631</v>
      </c>
      <c r="N108">
        <v>-0.87414634146341474</v>
      </c>
      <c r="O108">
        <v>-0.25426829268292694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-0.25426829268292694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1.8523983739837395</v>
      </c>
    </row>
    <row r="109" spans="1:29" x14ac:dyDescent="0.3">
      <c r="A109" t="str">
        <v>PJ Washington</v>
      </c>
      <c r="B109">
        <v>-0.28178861788617882</v>
      </c>
      <c r="C109">
        <v>-0.27219512195121953</v>
      </c>
      <c r="D109">
        <v>3.9674796747967506E-2</v>
      </c>
      <c r="E109">
        <v>-0.15528455284552842</v>
      </c>
      <c r="F109">
        <v>0.57292682926829275</v>
      </c>
      <c r="G109">
        <v>-0.21105691056910569</v>
      </c>
      <c r="H109">
        <v>0.46113821138211386</v>
      </c>
      <c r="I109">
        <v>1.3808943089430894</v>
      </c>
      <c r="J109">
        <v>-0.41048780487804892</v>
      </c>
      <c r="K109">
        <v>1.3960162601626016</v>
      </c>
      <c r="L109">
        <v>1.534308943089431</v>
      </c>
      <c r="M109">
        <v>1.3348780487804879</v>
      </c>
      <c r="N109">
        <v>1.1238211382113821</v>
      </c>
      <c r="O109">
        <v>-0.25707317073170732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-0.25707317073170732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1.8495934959349591</v>
      </c>
    </row>
    <row r="110" spans="1:29" x14ac:dyDescent="0.3">
      <c r="A110" t="str">
        <v>Kevin Porter Jr.</v>
      </c>
      <c r="B110">
        <v>-0.72926829268292681</v>
      </c>
      <c r="C110">
        <v>-0.41097560975609754</v>
      </c>
      <c r="D110">
        <v>0.30292682926829267</v>
      </c>
      <c r="E110">
        <v>0.50951219512195123</v>
      </c>
      <c r="F110">
        <v>-0.48536585365853652</v>
      </c>
      <c r="G110">
        <v>1.76</v>
      </c>
      <c r="H110">
        <v>0.59048780487804875</v>
      </c>
      <c r="I110">
        <v>-0.4719512195121951</v>
      </c>
      <c r="J110">
        <v>-1.8436585365853657</v>
      </c>
      <c r="K110">
        <v>-0.36731707317073115</v>
      </c>
      <c r="L110">
        <v>1.0653658536585369</v>
      </c>
      <c r="M110">
        <v>-2.5382926829268291</v>
      </c>
      <c r="N110">
        <v>-0.77829268292682885</v>
      </c>
      <c r="O110">
        <v>-0.30634146341463375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-0.30634146341463375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1.8003252032520327</v>
      </c>
    </row>
    <row r="111" spans="1:29" x14ac:dyDescent="0.3">
      <c r="A111" t="str">
        <v>Jakob Poeltl</v>
      </c>
      <c r="B111">
        <v>2.1409756097560981</v>
      </c>
      <c r="C111">
        <v>-1.5193089430894309</v>
      </c>
      <c r="D111">
        <v>-1.8059756097560977</v>
      </c>
      <c r="E111">
        <v>-0.59439024390243911</v>
      </c>
      <c r="F111">
        <v>1.7780487804878049</v>
      </c>
      <c r="G111">
        <v>-0.32386178861788617</v>
      </c>
      <c r="H111">
        <v>-0.23593495934959352</v>
      </c>
      <c r="I111">
        <v>3.4376422764227645</v>
      </c>
      <c r="J111">
        <v>0.24256097560975612</v>
      </c>
      <c r="K111">
        <v>4.6390650406504079</v>
      </c>
      <c r="L111">
        <v>2.8771951219512202</v>
      </c>
      <c r="M111">
        <v>3.4436178861788624</v>
      </c>
      <c r="N111">
        <v>3.1197560975609764</v>
      </c>
      <c r="O111">
        <v>-0.31788617886178827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-0.31788617886178827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1.7887804878048783</v>
      </c>
    </row>
    <row r="112" spans="1:29" x14ac:dyDescent="0.3">
      <c r="A112" t="str">
        <v>Seth Curry</v>
      </c>
      <c r="B112">
        <v>7.926829268292683E-2</v>
      </c>
      <c r="C112">
        <v>0.45463414634146337</v>
      </c>
      <c r="D112">
        <v>0.43609756097560975</v>
      </c>
      <c r="E112">
        <v>-0.27999999999999997</v>
      </c>
      <c r="F112">
        <v>-1.1797560975609755</v>
      </c>
      <c r="G112">
        <v>-0.13292682926829266</v>
      </c>
      <c r="H112">
        <v>-0.39878048780487807</v>
      </c>
      <c r="I112">
        <v>-1.0712195121951218</v>
      </c>
      <c r="J112">
        <v>0.66756097560975602</v>
      </c>
      <c r="K112">
        <v>-1.8797560975609751</v>
      </c>
      <c r="L112">
        <v>-2.0926829268292684</v>
      </c>
      <c r="M112">
        <v>-1.2921951219512193</v>
      </c>
      <c r="N112">
        <v>-1.4251219512195124</v>
      </c>
      <c r="O112">
        <v>-0.35390243902439034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-0.35390243902439034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1.7527642276422761</v>
      </c>
    </row>
    <row r="113" spans="1:29" x14ac:dyDescent="0.3">
      <c r="A113" t="str">
        <v>Brook Lopez</v>
      </c>
      <c r="B113">
        <v>0.83321138211382118</v>
      </c>
      <c r="C113">
        <v>0.57207317073170738</v>
      </c>
      <c r="D113">
        <v>-0.36304878048780487</v>
      </c>
      <c r="E113">
        <v>-0.27439024390243905</v>
      </c>
      <c r="F113">
        <v>-7.7804878048780488E-2</v>
      </c>
      <c r="G113">
        <v>-1.1420731707317073</v>
      </c>
      <c r="H113">
        <v>-0.87666666666666671</v>
      </c>
      <c r="I113">
        <v>2.0382520325203255</v>
      </c>
      <c r="J113">
        <v>0.87394308943089438</v>
      </c>
      <c r="K113">
        <v>1.0114227642276423</v>
      </c>
      <c r="L113">
        <v>0.70955284552845566</v>
      </c>
      <c r="M113">
        <v>2.7255691056910574</v>
      </c>
      <c r="N113">
        <v>1.58349593495935</v>
      </c>
      <c r="O113">
        <v>-0.45475609756097546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-0.45475609756097546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1.651910569105691</v>
      </c>
    </row>
    <row r="114" spans="1:29" x14ac:dyDescent="0.3">
      <c r="A114" t="str">
        <v>Ben Simmons</v>
      </c>
      <c r="B114">
        <v>1.8349593495934959</v>
      </c>
      <c r="C114">
        <v>-3.3691056910569106</v>
      </c>
      <c r="D114">
        <v>-1.7669918699186991</v>
      </c>
      <c r="E114">
        <v>-7.7560975609756083E-2</v>
      </c>
      <c r="F114">
        <v>0.70032520325203262</v>
      </c>
      <c r="G114">
        <v>2.0123577235772361</v>
      </c>
      <c r="H114">
        <v>1.6473170731707318</v>
      </c>
      <c r="I114">
        <v>-7.9674796747967458E-3</v>
      </c>
      <c r="J114">
        <v>-1.4658536585365853</v>
      </c>
      <c r="K114">
        <v>2.8765853658536593</v>
      </c>
      <c r="L114">
        <v>0.97333333333333438</v>
      </c>
      <c r="M114">
        <v>-2.5048780487804869</v>
      </c>
      <c r="N114">
        <v>-0.49252032520325095</v>
      </c>
      <c r="O114">
        <v>-0.48455284552845423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-0.48455284552845423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1.6221138211382122</v>
      </c>
    </row>
    <row r="115" spans="1:29" x14ac:dyDescent="0.3">
      <c r="A115" t="str">
        <v>Chris Boucher</v>
      </c>
      <c r="B115">
        <v>0.8931707317073172</v>
      </c>
      <c r="C115">
        <v>-1.6260162601626016E-3</v>
      </c>
      <c r="D115">
        <v>-0.43170731707317067</v>
      </c>
      <c r="E115">
        <v>-0.2946341463414634</v>
      </c>
      <c r="F115">
        <v>0.36097560975609766</v>
      </c>
      <c r="G115">
        <v>-1.0108943089430895</v>
      </c>
      <c r="H115">
        <v>-1.1089430894308943</v>
      </c>
      <c r="I115">
        <v>2.3751219512195121</v>
      </c>
      <c r="J115">
        <v>1.1017886178861789</v>
      </c>
      <c r="K115">
        <v>1.8848780487804877</v>
      </c>
      <c r="L115">
        <v>0.78146341463414659</v>
      </c>
      <c r="M115">
        <v>2.894146341463415</v>
      </c>
      <c r="N115">
        <v>1.8832520325203255</v>
      </c>
      <c r="O115">
        <v>-0.49186991869918661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-0.49186991869918661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1.6147967479674799</v>
      </c>
    </row>
    <row r="116" spans="1:29" x14ac:dyDescent="0.3">
      <c r="A116" t="str">
        <v>Spencer Dinwiddie</v>
      </c>
      <c r="B116">
        <v>-0.88605691056910563</v>
      </c>
      <c r="C116">
        <v>0.3199186991869919</v>
      </c>
      <c r="D116">
        <v>0.1917886178861789</v>
      </c>
      <c r="E116">
        <v>0.41369918699187003</v>
      </c>
      <c r="F116">
        <v>-0.58605691056910558</v>
      </c>
      <c r="G116">
        <v>1.9389024390243903</v>
      </c>
      <c r="H116">
        <v>-0.36101626016260163</v>
      </c>
      <c r="I116">
        <v>-0.56569105691056909</v>
      </c>
      <c r="J116">
        <v>-1.5261788617886181</v>
      </c>
      <c r="K116">
        <v>-1.3806097560975608</v>
      </c>
      <c r="L116">
        <v>0.46548780487804908</v>
      </c>
      <c r="M116">
        <v>-2.9995934959349593</v>
      </c>
      <c r="N116">
        <v>-1.060691056910569</v>
      </c>
      <c r="O116">
        <v>-0.49499999999999988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-0.49499999999999988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1.6116666666666666</v>
      </c>
    </row>
    <row r="117" spans="1:29" x14ac:dyDescent="0.3">
      <c r="A117" t="str">
        <v>RJ Barrett</v>
      </c>
      <c r="B117">
        <v>-0.48808943089430895</v>
      </c>
      <c r="C117">
        <v>-0.28288617886178863</v>
      </c>
      <c r="D117">
        <v>7.4146341463414617E-2</v>
      </c>
      <c r="E117">
        <v>0.70686991869918703</v>
      </c>
      <c r="F117">
        <v>0.3010975609756098</v>
      </c>
      <c r="G117">
        <v>0.11121951219512197</v>
      </c>
      <c r="H117">
        <v>-0.54634146341463419</v>
      </c>
      <c r="I117">
        <v>-0.58491869918699191</v>
      </c>
      <c r="J117">
        <v>-0.38906504065040648</v>
      </c>
      <c r="K117">
        <v>-0.81508130081300822</v>
      </c>
      <c r="L117">
        <v>-0.70890243902439032</v>
      </c>
      <c r="M117">
        <v>-1.209186991869919</v>
      </c>
      <c r="N117">
        <v>-1.0979674796747969</v>
      </c>
      <c r="O117">
        <v>-0.51304878048780489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-0.51304878048780489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1.5936178861788615</v>
      </c>
    </row>
    <row r="118" spans="1:29" x14ac:dyDescent="0.3">
      <c r="A118" t="str">
        <v>Dennis Schroder</v>
      </c>
      <c r="B118">
        <v>-0.64943089430894319</v>
      </c>
      <c r="C118">
        <v>1.0726016260162603</v>
      </c>
      <c r="D118">
        <v>-0.67626016260162602</v>
      </c>
      <c r="E118">
        <v>-4.8780487804872541E-4</v>
      </c>
      <c r="F118">
        <v>-0.81056910569105689</v>
      </c>
      <c r="G118">
        <v>1.2498373983739837</v>
      </c>
      <c r="H118">
        <v>0.21926829268292689</v>
      </c>
      <c r="I118">
        <v>-0.87333333333333329</v>
      </c>
      <c r="J118">
        <v>-0.97162601626016265</v>
      </c>
      <c r="K118">
        <v>-2.5126016260162602</v>
      </c>
      <c r="L118">
        <v>-0.46837398373983719</v>
      </c>
      <c r="M118">
        <v>-2.6898373983739834</v>
      </c>
      <c r="N118">
        <v>-1.44</v>
      </c>
      <c r="O118">
        <v>-0.56666666666666654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-0.56666666666666654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1.54</v>
      </c>
    </row>
    <row r="119" spans="1:29" x14ac:dyDescent="0.3">
      <c r="A119" t="str">
        <v>Jarrett Allen</v>
      </c>
      <c r="B119">
        <v>2.4561788617886178</v>
      </c>
      <c r="C119">
        <v>-1.7427642276422766</v>
      </c>
      <c r="D119">
        <v>-1.7114634146341463</v>
      </c>
      <c r="E119">
        <v>-7.7886178861788585E-2</v>
      </c>
      <c r="F119">
        <v>2.2176422764227643</v>
      </c>
      <c r="G119">
        <v>-0.56902439024390239</v>
      </c>
      <c r="H119">
        <v>-1.0771544715447154</v>
      </c>
      <c r="I119">
        <v>2.0194308943089432</v>
      </c>
      <c r="J119">
        <v>-6.219512195121954E-2</v>
      </c>
      <c r="K119">
        <v>3.1955284552845526</v>
      </c>
      <c r="L119">
        <v>1.5149593495934961</v>
      </c>
      <c r="M119">
        <v>2.0217886178861786</v>
      </c>
      <c r="N119">
        <v>1.4527642276422765</v>
      </c>
      <c r="O119">
        <v>-0.56666666666666676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-0.56666666666666676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1.5399999999999996</v>
      </c>
    </row>
    <row r="120" spans="1:29" x14ac:dyDescent="0.3">
      <c r="A120" t="str">
        <v>Royce O'Neale</v>
      </c>
      <c r="B120">
        <v>-8.975609756097562E-2</v>
      </c>
      <c r="C120">
        <v>0.21260162601626018</v>
      </c>
      <c r="D120">
        <v>-0.25617886178861793</v>
      </c>
      <c r="E120">
        <v>-1.0807723577235773</v>
      </c>
      <c r="F120">
        <v>0.66056910569105698</v>
      </c>
      <c r="G120">
        <v>-0.20939024390243904</v>
      </c>
      <c r="H120">
        <v>-0.35203252032520327</v>
      </c>
      <c r="I120">
        <v>-0.1574390243902439</v>
      </c>
      <c r="J120">
        <v>0.52418699186991868</v>
      </c>
      <c r="K120">
        <v>-0.9608130081300813</v>
      </c>
      <c r="L120">
        <v>-1.2723983739837399</v>
      </c>
      <c r="M120">
        <v>-0.53882113821138211</v>
      </c>
      <c r="N120">
        <v>-0.74821138211382121</v>
      </c>
      <c r="O120">
        <v>-0.59077235772357728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-0.59077235772357728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1.5158943089430892</v>
      </c>
    </row>
    <row r="121" spans="1:29" x14ac:dyDescent="0.3">
      <c r="A121" t="str">
        <v>Ivica Zubac</v>
      </c>
      <c r="B121">
        <v>2.3640243902439022</v>
      </c>
      <c r="C121">
        <v>0.10817073170731707</v>
      </c>
      <c r="D121">
        <v>-1.7915853658536585</v>
      </c>
      <c r="E121">
        <v>-0.5942682926829268</v>
      </c>
      <c r="F121">
        <v>1.1353658536585365</v>
      </c>
      <c r="G121">
        <v>-0.73695121951219511</v>
      </c>
      <c r="H121">
        <v>-1.5804878048780489</v>
      </c>
      <c r="I121">
        <v>0.9182926829268292</v>
      </c>
      <c r="J121">
        <v>0.49012195121951219</v>
      </c>
      <c r="K121">
        <v>0.20451219512195129</v>
      </c>
      <c r="L121">
        <v>-0.17743902439024395</v>
      </c>
      <c r="M121">
        <v>1.0496341463414631</v>
      </c>
      <c r="N121">
        <v>0.31268292682926824</v>
      </c>
      <c r="O121">
        <v>-0.60560975609756096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-0.60560975609756096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1.5010569105691056</v>
      </c>
    </row>
    <row r="122" spans="1:29" x14ac:dyDescent="0.3">
      <c r="A122" t="str">
        <v>Lauri Markkanen</v>
      </c>
      <c r="B122">
        <v>0.33544715447154472</v>
      </c>
      <c r="C122">
        <v>0.39382113821138215</v>
      </c>
      <c r="D122">
        <v>0.40211382113821142</v>
      </c>
      <c r="E122">
        <v>-0.18130081300813009</v>
      </c>
      <c r="F122">
        <v>-4.4715447154471538E-2</v>
      </c>
      <c r="G122">
        <v>-1.0809756097560976</v>
      </c>
      <c r="H122">
        <v>-1.2573983739837398</v>
      </c>
      <c r="I122">
        <v>-0.65869918699187002</v>
      </c>
      <c r="J122">
        <v>0.81642276422764237</v>
      </c>
      <c r="K122">
        <v>-1.6691056910569104</v>
      </c>
      <c r="L122">
        <v>-2.0917073170731708</v>
      </c>
      <c r="M122">
        <v>-0.19430894308943081</v>
      </c>
      <c r="N122">
        <v>-1.2752845528455286</v>
      </c>
      <c r="O122">
        <v>-0.61658536585365853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-0.61658536585365853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1.4900813008130078</v>
      </c>
    </row>
    <row r="123" spans="1:29" x14ac:dyDescent="0.3">
      <c r="A123" t="str">
        <v>Marcus Morris Sr.</v>
      </c>
      <c r="B123">
        <v>0.10715447154471545</v>
      </c>
      <c r="C123">
        <v>0.19882113821138211</v>
      </c>
      <c r="D123">
        <v>0.78743902439024394</v>
      </c>
      <c r="E123">
        <v>-0.11048780487804875</v>
      </c>
      <c r="F123">
        <v>-0.45081300813008129</v>
      </c>
      <c r="G123">
        <v>-0.99987804878048792</v>
      </c>
      <c r="H123">
        <v>-0.91467479674796759</v>
      </c>
      <c r="I123">
        <v>-0.61630081300813011</v>
      </c>
      <c r="J123">
        <v>0.75951219512195123</v>
      </c>
      <c r="K123">
        <v>-1.4380487804878048</v>
      </c>
      <c r="L123">
        <v>-1.9987398373983742</v>
      </c>
      <c r="M123">
        <v>-0.2393495934959351</v>
      </c>
      <c r="N123">
        <v>-1.239227642276423</v>
      </c>
      <c r="O123">
        <v>-0.62292682926829279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-0.62292682926829279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1.4837398373983737</v>
      </c>
    </row>
    <row r="124" spans="1:29" x14ac:dyDescent="0.3">
      <c r="A124" t="str">
        <v>Larry Nance Jr.</v>
      </c>
      <c r="B124">
        <v>0.23170731707317074</v>
      </c>
      <c r="C124">
        <v>-0.68130081300813006</v>
      </c>
      <c r="D124">
        <v>-0.81447154471544714</v>
      </c>
      <c r="E124">
        <v>-1.011219512195122</v>
      </c>
      <c r="F124">
        <v>0.1344715447154472</v>
      </c>
      <c r="G124">
        <v>-0.18504065040650408</v>
      </c>
      <c r="H124">
        <v>1.3078048780487805</v>
      </c>
      <c r="I124">
        <v>-0.37577235772357725</v>
      </c>
      <c r="J124">
        <v>0.3920325203252033</v>
      </c>
      <c r="K124">
        <v>-0.32048780487804862</v>
      </c>
      <c r="L124">
        <v>-1.3938211382113819</v>
      </c>
      <c r="M124">
        <v>-0.81674796747967449</v>
      </c>
      <c r="N124">
        <v>-1.0017886178861786</v>
      </c>
      <c r="O124">
        <v>-0.62601626016260137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-0.62601626016260137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1.4806504065040651</v>
      </c>
    </row>
    <row r="125" spans="1:29" x14ac:dyDescent="0.3">
      <c r="A125" t="str">
        <v>Cameron Payne</v>
      </c>
      <c r="B125">
        <v>0.42308943089430895</v>
      </c>
      <c r="C125">
        <v>0.42048780487804877</v>
      </c>
      <c r="D125">
        <v>-0.39333333333333331</v>
      </c>
      <c r="E125">
        <v>-0.68796747967479677</v>
      </c>
      <c r="F125">
        <v>-1.00130081300813</v>
      </c>
      <c r="G125">
        <v>0.63918699186991879</v>
      </c>
      <c r="H125">
        <v>-0.6580487804878048</v>
      </c>
      <c r="I125">
        <v>-0.51252032520325208</v>
      </c>
      <c r="J125">
        <v>0.58373983739837398</v>
      </c>
      <c r="K125">
        <v>-1.6071544715447155</v>
      </c>
      <c r="L125">
        <v>-1.7704065040650407</v>
      </c>
      <c r="M125">
        <v>-1.8258536585365852</v>
      </c>
      <c r="N125">
        <v>-1.1866666666666668</v>
      </c>
      <c r="O125">
        <v>-0.67414634146341457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-0.67414634146341457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1.4325203252032519</v>
      </c>
    </row>
    <row r="126" spans="1:29" x14ac:dyDescent="0.3">
      <c r="A126" t="str">
        <v>De'Anthony Melton</v>
      </c>
      <c r="B126">
        <v>-0.41536585365853657</v>
      </c>
      <c r="C126">
        <v>6.4634146341463417E-2</v>
      </c>
      <c r="D126">
        <v>0.11268292682926828</v>
      </c>
      <c r="E126">
        <v>-0.64146341463414625</v>
      </c>
      <c r="F126">
        <v>-0.74219512195121939</v>
      </c>
      <c r="G126">
        <v>-9.4878048780487792E-2</v>
      </c>
      <c r="H126">
        <v>0.75219512195121951</v>
      </c>
      <c r="I126">
        <v>0.18439024390243902</v>
      </c>
      <c r="J126">
        <v>0.26804878048780489</v>
      </c>
      <c r="K126">
        <v>-0.57658536585365838</v>
      </c>
      <c r="L126">
        <v>-0.78</v>
      </c>
      <c r="M126">
        <v>-0.41707317073170724</v>
      </c>
      <c r="N126">
        <v>-0.51195121951219513</v>
      </c>
      <c r="O126">
        <v>-0.6963414634146341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-0.6963414634146341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1.4103252032520324</v>
      </c>
    </row>
    <row r="127" spans="1:29" x14ac:dyDescent="0.3">
      <c r="A127" t="str">
        <v>Cade Cunningham</v>
      </c>
      <c r="B127">
        <v>-0.94934959349593506</v>
      </c>
      <c r="C127">
        <v>0.87910569105691061</v>
      </c>
      <c r="D127">
        <v>0.15577235772357728</v>
      </c>
      <c r="E127">
        <v>0.35747967479674803</v>
      </c>
      <c r="F127">
        <v>-0.16235772357723574</v>
      </c>
      <c r="G127">
        <v>0.42747967479674798</v>
      </c>
      <c r="H127">
        <v>0.79008130081300809</v>
      </c>
      <c r="I127">
        <v>7.4796747967479704E-2</v>
      </c>
      <c r="J127">
        <v>-2.2003252032520324</v>
      </c>
      <c r="K127">
        <v>-1.506422764227642</v>
      </c>
      <c r="L127">
        <v>1.573008130081301</v>
      </c>
      <c r="M127">
        <v>-1.0547967479674796</v>
      </c>
      <c r="N127">
        <v>-0.62731707317073138</v>
      </c>
      <c r="O127">
        <v>-0.70211382113821119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-0.70211382113821119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1.4045528455284553</v>
      </c>
    </row>
    <row r="128" spans="1:29" x14ac:dyDescent="0.3">
      <c r="A128" t="str">
        <v>Al Horford</v>
      </c>
      <c r="B128">
        <v>5.3658536585365867E-3</v>
      </c>
      <c r="C128">
        <v>0.15804878048780488</v>
      </c>
      <c r="D128">
        <v>-0.58813008130081301</v>
      </c>
      <c r="E128">
        <v>-0.67170731707317077</v>
      </c>
      <c r="F128">
        <v>-2.5853658536585361E-2</v>
      </c>
      <c r="G128">
        <v>-3.4146341463414637E-2</v>
      </c>
      <c r="H128">
        <v>-0.64439024390243915</v>
      </c>
      <c r="I128">
        <v>0.26552845528455282</v>
      </c>
      <c r="J128">
        <v>1.0521951219512196</v>
      </c>
      <c r="K128">
        <v>-0.6411382113821138</v>
      </c>
      <c r="L128">
        <v>-1.5352845528455288</v>
      </c>
      <c r="M128">
        <v>-0.44894308943089445</v>
      </c>
      <c r="N128">
        <v>-0.48308943089430922</v>
      </c>
      <c r="O128">
        <v>-0.74861788617886194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-0.74861788617886194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1.3580487804878045</v>
      </c>
    </row>
    <row r="129" spans="1:29" x14ac:dyDescent="0.3">
      <c r="A129" t="str">
        <v>Malik Beasley</v>
      </c>
      <c r="B129">
        <v>-0.59020325203252033</v>
      </c>
      <c r="C129">
        <v>0.24658536585365853</v>
      </c>
      <c r="D129">
        <v>1.0262601626016261</v>
      </c>
      <c r="E129">
        <v>0.18565040650406511</v>
      </c>
      <c r="F129">
        <v>-0.71829268292682935</v>
      </c>
      <c r="G129">
        <v>-0.53178861788617882</v>
      </c>
      <c r="H129">
        <v>-0.82869918699187006</v>
      </c>
      <c r="I129">
        <v>-0.94109756097560981</v>
      </c>
      <c r="J129">
        <v>0.45382113821138209</v>
      </c>
      <c r="K129">
        <v>-1.9443495934959349</v>
      </c>
      <c r="L129">
        <v>-2.1515853658536583</v>
      </c>
      <c r="M129">
        <v>-1.1659756097560976</v>
      </c>
      <c r="N129">
        <v>-1.6977642276422762</v>
      </c>
      <c r="O129">
        <v>-0.7566666666666666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-0.7566666666666666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1.3499999999999999</v>
      </c>
    </row>
    <row r="130" spans="1:29" x14ac:dyDescent="0.3">
      <c r="A130" t="str">
        <v>Ricky Rubio</v>
      </c>
      <c r="B130">
        <v>-0.88146341463414624</v>
      </c>
      <c r="C130">
        <v>0.64487804878048782</v>
      </c>
      <c r="D130">
        <v>-0.97170731707317071</v>
      </c>
      <c r="E130">
        <v>-1.0790243902439025</v>
      </c>
      <c r="F130">
        <v>-1.0085365853658534</v>
      </c>
      <c r="G130">
        <v>1.2843902439024391</v>
      </c>
      <c r="H130">
        <v>0.88536585365853648</v>
      </c>
      <c r="I130">
        <v>-1.0997560975609755</v>
      </c>
      <c r="J130">
        <v>0.36317073170731706</v>
      </c>
      <c r="K130">
        <v>-2.5075609756097559</v>
      </c>
      <c r="L130">
        <v>-2.2258536585365847</v>
      </c>
      <c r="M130">
        <v>-3.1470731707317068</v>
      </c>
      <c r="N130">
        <v>-1.8626829268292675</v>
      </c>
      <c r="O130">
        <v>-0.76292682926829214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-0.76292682926829214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1.3437398373983744</v>
      </c>
    </row>
    <row r="131" spans="1:29" x14ac:dyDescent="0.3">
      <c r="A131" t="str">
        <v>Dillon Brooks</v>
      </c>
      <c r="B131">
        <v>-1.2105691056910568</v>
      </c>
      <c r="C131">
        <v>0.55983739837398372</v>
      </c>
      <c r="D131">
        <v>0.14609756097560977</v>
      </c>
      <c r="E131">
        <v>0.45422764227642287</v>
      </c>
      <c r="F131">
        <v>-0.94601626016260165</v>
      </c>
      <c r="G131">
        <v>-0.32715447154471544</v>
      </c>
      <c r="H131">
        <v>0.71268292682926837</v>
      </c>
      <c r="I131">
        <v>-0.3895934959349594</v>
      </c>
      <c r="J131">
        <v>-0.16861788617886178</v>
      </c>
      <c r="K131">
        <v>-1.7289430894308939</v>
      </c>
      <c r="L131">
        <v>-1.0004878048780483</v>
      </c>
      <c r="M131">
        <v>-0.84195121951219487</v>
      </c>
      <c r="N131">
        <v>-1.1691056910569102</v>
      </c>
      <c r="O131">
        <v>-0.7795121951219508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-0.7795121951219508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1.3271544715447157</v>
      </c>
    </row>
    <row r="132" spans="1:29" x14ac:dyDescent="0.3">
      <c r="A132" t="str">
        <v>Mitchell Robinson</v>
      </c>
      <c r="B132">
        <v>2.2087804878048782</v>
      </c>
      <c r="C132">
        <v>-1.6926422764227642</v>
      </c>
      <c r="D132">
        <v>-1.8491463414634146</v>
      </c>
      <c r="E132">
        <v>-0.84605691056910559</v>
      </c>
      <c r="F132">
        <v>1.1827235772357723</v>
      </c>
      <c r="G132">
        <v>-1.2578048780487805</v>
      </c>
      <c r="H132">
        <v>0.48004065040650407</v>
      </c>
      <c r="I132">
        <v>2.4406097560975613</v>
      </c>
      <c r="J132">
        <v>0.96967479674796753</v>
      </c>
      <c r="K132">
        <v>3.3288211382113824</v>
      </c>
      <c r="L132">
        <v>0.66650406504065085</v>
      </c>
      <c r="M132">
        <v>2.8939837398373989</v>
      </c>
      <c r="N132">
        <v>1.6361788617886184</v>
      </c>
      <c r="O132">
        <v>-0.80443089430894288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-0.80443089430894288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1.3022357723577236</v>
      </c>
    </row>
    <row r="133" spans="1:29" x14ac:dyDescent="0.3">
      <c r="A133" t="str">
        <v>Myles Turner</v>
      </c>
      <c r="B133">
        <v>0.34634146341463412</v>
      </c>
      <c r="C133">
        <v>-0.26065040650406507</v>
      </c>
      <c r="D133">
        <v>-0.3069918699186992</v>
      </c>
      <c r="E133">
        <v>-0.2946341463414634</v>
      </c>
      <c r="F133">
        <v>0.45691056910569117</v>
      </c>
      <c r="G133">
        <v>-1.0108943089430895</v>
      </c>
      <c r="H133">
        <v>-0.14000000000000001</v>
      </c>
      <c r="I133">
        <v>5.2915447154471549</v>
      </c>
      <c r="J133">
        <v>0.33430894308943093</v>
      </c>
      <c r="K133">
        <v>4.6765853658536596</v>
      </c>
      <c r="L133">
        <v>4.081626016260163</v>
      </c>
      <c r="M133">
        <v>5.4268292682926838</v>
      </c>
      <c r="N133">
        <v>4.4159349593495936</v>
      </c>
      <c r="O133">
        <v>-0.87560975609756098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-0.87560975609756098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1.2310569105691056</v>
      </c>
    </row>
    <row r="134" spans="1:29" x14ac:dyDescent="0.3">
      <c r="A134" t="str">
        <v>Will Barton</v>
      </c>
      <c r="B134">
        <v>-0.71975609756097558</v>
      </c>
      <c r="C134">
        <v>9.3170731707317073E-2</v>
      </c>
      <c r="D134">
        <v>7.4634146341463425E-2</v>
      </c>
      <c r="E134">
        <v>0.11000000000000004</v>
      </c>
      <c r="F134">
        <v>-0.47585365853658529</v>
      </c>
      <c r="G134">
        <v>0.17146341463414635</v>
      </c>
      <c r="H134">
        <v>-4.6829268292682913E-2</v>
      </c>
      <c r="I134">
        <v>-0.37682926829268293</v>
      </c>
      <c r="J134">
        <v>-9.3414634146341435E-2</v>
      </c>
      <c r="K134">
        <v>-1.3565853658536584</v>
      </c>
      <c r="L134">
        <v>-1.17</v>
      </c>
      <c r="M134">
        <v>-1.4348780487804877</v>
      </c>
      <c r="N134">
        <v>-1.2634146341463413</v>
      </c>
      <c r="O134">
        <v>-0.88658536585365832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-0.88658536585365832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1.2200813008130083</v>
      </c>
    </row>
    <row r="135" spans="1:29" x14ac:dyDescent="0.3">
      <c r="A135" t="str">
        <v>Jalen Green</v>
      </c>
      <c r="B135">
        <v>-0.79975609756097554</v>
      </c>
      <c r="C135">
        <v>8.5243902439024383E-2</v>
      </c>
      <c r="D135">
        <v>0.67012195121951212</v>
      </c>
      <c r="E135">
        <v>0.48292682926829272</v>
      </c>
      <c r="F135">
        <v>-0.67987804878048785</v>
      </c>
      <c r="G135">
        <v>-0.27060975609756099</v>
      </c>
      <c r="H135">
        <v>0.73743902439024378</v>
      </c>
      <c r="I135">
        <v>-0.84146341463414631</v>
      </c>
      <c r="J135">
        <v>-1.2215853658536586</v>
      </c>
      <c r="K135">
        <v>-1.9228048780487805</v>
      </c>
      <c r="L135">
        <v>-0.61597560975609766</v>
      </c>
      <c r="M135">
        <v>-1.5669512195121953</v>
      </c>
      <c r="N135">
        <v>-1.8375609756097564</v>
      </c>
      <c r="O135">
        <v>-0.99609756097560997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-0.99609756097560997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1.1105691056910565</v>
      </c>
    </row>
    <row r="136" spans="1:29" x14ac:dyDescent="0.3">
      <c r="A136" t="str">
        <v>Mason Plumlee</v>
      </c>
      <c r="B136">
        <v>2.0235772357723576</v>
      </c>
      <c r="C136">
        <v>-1.4357723577235773</v>
      </c>
      <c r="D136">
        <v>-1.8707317073170733</v>
      </c>
      <c r="E136">
        <v>-0.70943089430894313</v>
      </c>
      <c r="F136">
        <v>1.4076422764227643</v>
      </c>
      <c r="G136">
        <v>0.21105691056910569</v>
      </c>
      <c r="H136">
        <v>-0.51235772357723586</v>
      </c>
      <c r="I136">
        <v>0.56731707317073166</v>
      </c>
      <c r="J136">
        <v>-0.12666666666666659</v>
      </c>
      <c r="K136">
        <v>0.99040650406504072</v>
      </c>
      <c r="L136">
        <v>-0.31869918699187028</v>
      </c>
      <c r="M136">
        <v>-0.65642276422764256</v>
      </c>
      <c r="N136">
        <v>-0.44536585365853687</v>
      </c>
      <c r="O136">
        <v>-1.0126829268292685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-1.0126829268292685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1.0939837398373979</v>
      </c>
    </row>
    <row r="137" spans="1:29" x14ac:dyDescent="0.3">
      <c r="A137" t="str">
        <v>Derrick Rose</v>
      </c>
      <c r="B137">
        <v>0.14829268292682929</v>
      </c>
      <c r="C137">
        <v>0.88158536585365843</v>
      </c>
      <c r="D137">
        <v>-0.98004065040650412</v>
      </c>
      <c r="E137">
        <v>-0.2702439024390243</v>
      </c>
      <c r="F137">
        <v>-1.2700813008130081</v>
      </c>
      <c r="G137">
        <v>0.34743902439024388</v>
      </c>
      <c r="H137">
        <v>-0.23345528455284548</v>
      </c>
      <c r="I137">
        <v>-0.55166666666666664</v>
      </c>
      <c r="J137">
        <v>0.36085365853658535</v>
      </c>
      <c r="K137">
        <v>-2.4489024390243901</v>
      </c>
      <c r="L137">
        <v>-1.9281707317073171</v>
      </c>
      <c r="M137">
        <v>-1.9147560975609754</v>
      </c>
      <c r="N137">
        <v>-1.5673170731707318</v>
      </c>
      <c r="O137">
        <v>-1.015650406504065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-1.015650406504065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1.0910162601626014</v>
      </c>
    </row>
    <row r="138" spans="1:29" x14ac:dyDescent="0.3">
      <c r="A138" t="str">
        <v>Jae Crowder</v>
      </c>
      <c r="B138">
        <v>-0.88162601626016257</v>
      </c>
      <c r="C138">
        <v>-7.8373983739837408E-2</v>
      </c>
      <c r="D138">
        <v>0.72910569105691059</v>
      </c>
      <c r="E138">
        <v>-0.6495934959349593</v>
      </c>
      <c r="F138">
        <v>-0.24341463414634146</v>
      </c>
      <c r="G138">
        <v>-0.44487804878048787</v>
      </c>
      <c r="H138">
        <v>-0.4086178861788618</v>
      </c>
      <c r="I138">
        <v>-0.40699186991869918</v>
      </c>
      <c r="J138">
        <v>0.90991869918699186</v>
      </c>
      <c r="K138">
        <v>-1.3960975609756097</v>
      </c>
      <c r="L138">
        <v>-2.3843902439024394</v>
      </c>
      <c r="M138">
        <v>-1.0295934959349593</v>
      </c>
      <c r="N138">
        <v>-1.4744715447154475</v>
      </c>
      <c r="O138">
        <v>-1.0674796747967481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-1.0674796747967481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1.0391869918699184</v>
      </c>
    </row>
    <row r="139" spans="1:29" x14ac:dyDescent="0.3">
      <c r="A139" t="str">
        <v>Nicolas Batum</v>
      </c>
      <c r="B139">
        <v>0.15491869918699186</v>
      </c>
      <c r="C139">
        <v>-1.1341463414634148E-2</v>
      </c>
      <c r="D139">
        <v>-0.33979674796747972</v>
      </c>
      <c r="E139">
        <v>-1.0657723577235774</v>
      </c>
      <c r="F139">
        <v>-0.41260162601626016</v>
      </c>
      <c r="G139">
        <v>-0.49357723577235774</v>
      </c>
      <c r="H139">
        <v>-0.1122357723577236</v>
      </c>
      <c r="I139">
        <v>-9.0894308943089433E-2</v>
      </c>
      <c r="J139">
        <v>1.1129674796747968</v>
      </c>
      <c r="K139">
        <v>-1.2469918699186993</v>
      </c>
      <c r="L139">
        <v>-2.3713008130081303</v>
      </c>
      <c r="M139">
        <v>-0.76475609756097573</v>
      </c>
      <c r="N139">
        <v>-1.2583333333333335</v>
      </c>
      <c r="O139">
        <v>-1.1674390243902442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-1.1674390243902442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0.9392276422764223</v>
      </c>
    </row>
    <row r="140" spans="1:29" x14ac:dyDescent="0.3">
      <c r="A140" t="str">
        <v>Josh Hart</v>
      </c>
      <c r="B140">
        <v>-0.22829268292682925</v>
      </c>
      <c r="C140">
        <v>8.2073170731707307E-2</v>
      </c>
      <c r="D140">
        <v>-0.63841463414634148</v>
      </c>
      <c r="E140">
        <v>-0.9309756097560975</v>
      </c>
      <c r="F140">
        <v>0.79231707317073163</v>
      </c>
      <c r="G140">
        <v>-0.45975609756097557</v>
      </c>
      <c r="H140">
        <v>-0.61560975609756097</v>
      </c>
      <c r="I140">
        <v>-0.7040243902439024</v>
      </c>
      <c r="J140">
        <v>0.81024390243902433</v>
      </c>
      <c r="K140">
        <v>-1.9745121951219515</v>
      </c>
      <c r="L140">
        <v>-2.7026829268292683</v>
      </c>
      <c r="M140">
        <v>-1.4326829268292682</v>
      </c>
      <c r="N140">
        <v>-1.892439024390244</v>
      </c>
      <c r="O140">
        <v>-1.1884146341463415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-1.1884146341463415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0.91825203252032495</v>
      </c>
    </row>
    <row r="141" spans="1:29" x14ac:dyDescent="0.3">
      <c r="A141" t="str">
        <v>Terrence Ross</v>
      </c>
      <c r="B141">
        <v>-1.2678048780487805</v>
      </c>
      <c r="C141">
        <v>1.0068292682926832</v>
      </c>
      <c r="D141">
        <v>6.0162601626016221E-3</v>
      </c>
      <c r="E141">
        <v>4.504065040650404E-2</v>
      </c>
      <c r="F141">
        <v>-0.81804878048780494</v>
      </c>
      <c r="G141">
        <v>-0.36422764227642279</v>
      </c>
      <c r="H141">
        <v>-1.2520325203252025E-2</v>
      </c>
      <c r="I141">
        <v>-0.27203252032520331</v>
      </c>
      <c r="J141">
        <v>0.20341463414634151</v>
      </c>
      <c r="K141">
        <v>-2.4801626016260165</v>
      </c>
      <c r="L141">
        <v>-1.6767479674796748</v>
      </c>
      <c r="M141">
        <v>-1.1091056910569104</v>
      </c>
      <c r="N141">
        <v>-1.4733333333333334</v>
      </c>
      <c r="O141">
        <v>-1.20130081300813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-1.20130081300813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0.9053658536585365</v>
      </c>
    </row>
    <row r="142" spans="1:29" x14ac:dyDescent="0.3">
      <c r="A142" t="str">
        <v>Desmond Bane</v>
      </c>
      <c r="B142">
        <v>2.8780487804878047E-2</v>
      </c>
      <c r="C142">
        <v>0.20085365853658535</v>
      </c>
      <c r="D142">
        <v>0.21731707317073168</v>
      </c>
      <c r="E142">
        <v>-0.56719512195121946</v>
      </c>
      <c r="F142">
        <v>-0.66060975609756101</v>
      </c>
      <c r="G142">
        <v>-0.49219512195121951</v>
      </c>
      <c r="H142">
        <v>-0.65951219512195114</v>
      </c>
      <c r="I142">
        <v>-0.77402439024390235</v>
      </c>
      <c r="J142">
        <v>0.71487804878048777</v>
      </c>
      <c r="K142">
        <v>-2.1925609756097559</v>
      </c>
      <c r="L142">
        <v>-2.7065853658536581</v>
      </c>
      <c r="M142">
        <v>-1.4995121951219512</v>
      </c>
      <c r="N142">
        <v>-1.9917073170731703</v>
      </c>
      <c r="O142">
        <v>-1.2176829268292682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-1.2176829268292682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0.88898373983739831</v>
      </c>
    </row>
    <row r="143" spans="1:29" x14ac:dyDescent="0.3">
      <c r="A143" t="str">
        <v>Tyler Herro</v>
      </c>
      <c r="B143">
        <v>-0.45341463414634142</v>
      </c>
      <c r="C143">
        <v>0.32146341463414635</v>
      </c>
      <c r="D143">
        <v>0.11268292682926828</v>
      </c>
      <c r="E143">
        <v>2.4390243902439046E-2</v>
      </c>
      <c r="F143">
        <v>-0.20951219512195118</v>
      </c>
      <c r="G143">
        <v>0.14292682926829267</v>
      </c>
      <c r="H143">
        <v>-1.0360975609756098</v>
      </c>
      <c r="I143">
        <v>-0.66219512195121943</v>
      </c>
      <c r="J143">
        <v>-0.15048780487804875</v>
      </c>
      <c r="K143">
        <v>-2.2317073170731705</v>
      </c>
      <c r="L143">
        <v>-1.7597560975609754</v>
      </c>
      <c r="M143">
        <v>-2.0531707317073167</v>
      </c>
      <c r="N143">
        <v>-1.9102439024390241</v>
      </c>
      <c r="O143">
        <v>-1.2480487804878047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-1.2480487804878047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0.85861788617886181</v>
      </c>
    </row>
    <row r="144" spans="1:29" x14ac:dyDescent="0.3">
      <c r="A144" t="str">
        <v>Donte DiVincenzo</v>
      </c>
      <c r="B144">
        <v>-0.60504065040650401</v>
      </c>
      <c r="C144">
        <v>-0.23121951219512193</v>
      </c>
      <c r="D144">
        <v>-1.609756097560977E-2</v>
      </c>
      <c r="E144">
        <v>-0.82</v>
      </c>
      <c r="F144">
        <v>-9.3495934959349603E-2</v>
      </c>
      <c r="G144">
        <v>-0.11544715447154469</v>
      </c>
      <c r="H144">
        <v>7.5284552845528374E-2</v>
      </c>
      <c r="I144">
        <v>-0.94845528455284556</v>
      </c>
      <c r="J144">
        <v>0.53479674796747967</v>
      </c>
      <c r="K144">
        <v>-1.9884552845528454</v>
      </c>
      <c r="L144">
        <v>-2.7544715447154475</v>
      </c>
      <c r="M144">
        <v>-2.104227642276423</v>
      </c>
      <c r="N144">
        <v>-2.219674796747968</v>
      </c>
      <c r="O144">
        <v>-1.2712195121951222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-1.2712195121951222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0.83544715447154427</v>
      </c>
    </row>
    <row r="145" spans="1:29" x14ac:dyDescent="0.3">
      <c r="A145" t="str">
        <v>Khem Birch</v>
      </c>
      <c r="B145">
        <v>0.6179674796747967</v>
      </c>
      <c r="C145">
        <v>-0.70756097560975617</v>
      </c>
      <c r="D145">
        <v>-1.5566666666666666</v>
      </c>
      <c r="E145">
        <v>-0.65837398373983735</v>
      </c>
      <c r="F145">
        <v>0.96959349593495925</v>
      </c>
      <c r="G145">
        <v>-0.62707317073170743</v>
      </c>
      <c r="H145">
        <v>-0.15804878048780488</v>
      </c>
      <c r="I145">
        <v>1.332520325203252</v>
      </c>
      <c r="J145">
        <v>0.84723577235772352</v>
      </c>
      <c r="K145">
        <v>0.76715447154471517</v>
      </c>
      <c r="L145">
        <v>-0.78764227642276463</v>
      </c>
      <c r="M145">
        <v>0.68666666666666631</v>
      </c>
      <c r="N145">
        <v>5.9593495934958884E-2</v>
      </c>
      <c r="O145">
        <v>-1.2729268292682931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-1.2729268292682931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0.83373983739837332</v>
      </c>
    </row>
    <row r="146" spans="1:29" x14ac:dyDescent="0.3">
      <c r="A146" t="str">
        <v>Montrezl Harrell</v>
      </c>
      <c r="B146">
        <v>2.3536585365853657</v>
      </c>
      <c r="C146">
        <v>-1.2660162601626017</v>
      </c>
      <c r="D146">
        <v>-1.8707317073170733</v>
      </c>
      <c r="E146">
        <v>-0.16243902439024388</v>
      </c>
      <c r="F146">
        <v>0.51170731707317074</v>
      </c>
      <c r="G146">
        <v>-0.93951219512195117</v>
      </c>
      <c r="H146">
        <v>-0.56894308943089433</v>
      </c>
      <c r="I146">
        <v>0.33154471544715447</v>
      </c>
      <c r="J146">
        <v>0.61837398373983743</v>
      </c>
      <c r="K146">
        <v>0.27365853658536565</v>
      </c>
      <c r="L146">
        <v>-1.6107317073170733</v>
      </c>
      <c r="M146">
        <v>-5.2845528455284785E-2</v>
      </c>
      <c r="N146">
        <v>-0.99235772357723584</v>
      </c>
      <c r="O146">
        <v>-1.3239024390243903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-1.3239024390243903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0.78276422764227616</v>
      </c>
    </row>
    <row r="147" spans="1:29" x14ac:dyDescent="0.3">
      <c r="A147" t="str">
        <v>Thaddeus Young</v>
      </c>
      <c r="B147">
        <v>1.5917073170731706</v>
      </c>
      <c r="C147">
        <v>-1.2480487804878049</v>
      </c>
      <c r="D147">
        <v>-1.6756097560975609</v>
      </c>
      <c r="E147">
        <v>-0.53682926829268285</v>
      </c>
      <c r="F147">
        <v>0.11390243902439029</v>
      </c>
      <c r="G147">
        <v>0.46634146341463412</v>
      </c>
      <c r="H147">
        <v>0.10536585365853657</v>
      </c>
      <c r="I147">
        <v>-0.10097560975609754</v>
      </c>
      <c r="J147">
        <v>-0.14097560975609758</v>
      </c>
      <c r="K147">
        <v>-0.1770731707317077</v>
      </c>
      <c r="L147">
        <v>-1.2841463414634147</v>
      </c>
      <c r="M147">
        <v>-1.891463414634146</v>
      </c>
      <c r="N147">
        <v>-1.4251219512195124</v>
      </c>
      <c r="O147">
        <v>-1.3241463414634147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-1.3241463414634147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0.78252032520325177</v>
      </c>
    </row>
    <row r="148" spans="1:29" x14ac:dyDescent="0.3">
      <c r="A148" t="str">
        <v>Monte Morris</v>
      </c>
      <c r="B148">
        <v>0.31707317073170732</v>
      </c>
      <c r="C148">
        <v>0.22634146341463413</v>
      </c>
      <c r="D148">
        <v>-0.67682926829268286</v>
      </c>
      <c r="E148">
        <v>-0.57487804878048776</v>
      </c>
      <c r="F148">
        <v>-1.3129268292682925</v>
      </c>
      <c r="G148">
        <v>0.17146341463414635</v>
      </c>
      <c r="H148">
        <v>-0.60804878048780486</v>
      </c>
      <c r="I148">
        <v>-0.59560975609756095</v>
      </c>
      <c r="J148">
        <v>1.1241463414634145</v>
      </c>
      <c r="K148">
        <v>-2.1556097560975611</v>
      </c>
      <c r="L148">
        <v>-3.0534146341463413</v>
      </c>
      <c r="M148">
        <v>-2.100731707317073</v>
      </c>
      <c r="N148">
        <v>-1.9292682926829268</v>
      </c>
      <c r="O148">
        <v>-1.3336585365853657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-1.3336585365853657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0.77300813008130076</v>
      </c>
    </row>
    <row r="149" spans="1:29" x14ac:dyDescent="0.3">
      <c r="A149" t="str">
        <v>Klay Thompson</v>
      </c>
      <c r="B149">
        <v>-2.0365853658536597E-2</v>
      </c>
      <c r="C149">
        <v>0.19788617886178861</v>
      </c>
      <c r="D149">
        <v>0.49556910569105705</v>
      </c>
      <c r="E149">
        <v>-5.0975609756097384E-2</v>
      </c>
      <c r="F149">
        <v>-1.3048373983739836</v>
      </c>
      <c r="G149">
        <v>-0.84699186991869913</v>
      </c>
      <c r="H149">
        <v>-0.82443089430894312</v>
      </c>
      <c r="I149">
        <v>-0.52292682926829259</v>
      </c>
      <c r="J149">
        <v>0.9873170731707317</v>
      </c>
      <c r="K149">
        <v>-2.087642276422764</v>
      </c>
      <c r="L149">
        <v>-2.8770731707317068</v>
      </c>
      <c r="M149">
        <v>-1.0427642276422757</v>
      </c>
      <c r="N149">
        <v>-1.8897560975609751</v>
      </c>
      <c r="O149">
        <v>-1.3668292682926824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-1.3668292682926824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0.7398373983739841</v>
      </c>
    </row>
    <row r="150" spans="1:29" x14ac:dyDescent="0.3">
      <c r="A150" t="str">
        <v>Brandon Clarke</v>
      </c>
      <c r="B150">
        <v>0.85926829268292682</v>
      </c>
      <c r="C150">
        <v>-0.77243902439024392</v>
      </c>
      <c r="D150">
        <v>-1.5519512195121949</v>
      </c>
      <c r="E150">
        <v>-0.64146341463414625</v>
      </c>
      <c r="F150">
        <v>8.5365853658536606E-2</v>
      </c>
      <c r="G150">
        <v>-0.72268292682926827</v>
      </c>
      <c r="H150">
        <v>0.10536585365853657</v>
      </c>
      <c r="I150">
        <v>0.65999999999999992</v>
      </c>
      <c r="J150">
        <v>1.2668292682926827</v>
      </c>
      <c r="K150">
        <v>6.0731707317072892E-2</v>
      </c>
      <c r="L150">
        <v>-1.9785365853658534</v>
      </c>
      <c r="M150">
        <v>1.0975609756097349E-2</v>
      </c>
      <c r="N150">
        <v>-0.7117073170731707</v>
      </c>
      <c r="O150">
        <v>-1.3717073170731706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-1.3717073170731706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0.73495934959349585</v>
      </c>
    </row>
    <row r="151" spans="1:29" x14ac:dyDescent="0.3">
      <c r="A151" t="str">
        <v>Matisse Thybulle</v>
      </c>
      <c r="B151">
        <v>-0.18504065040650408</v>
      </c>
      <c r="C151">
        <v>-0.3205691056910569</v>
      </c>
      <c r="D151">
        <v>-0.8504065040650407</v>
      </c>
      <c r="E151">
        <v>-1.2291869918699188</v>
      </c>
      <c r="F151">
        <v>-1.2265853658536585</v>
      </c>
      <c r="G151">
        <v>-0.90764227642276429</v>
      </c>
      <c r="H151">
        <v>2.0865040650406503</v>
      </c>
      <c r="I151">
        <v>1.5066666666666666</v>
      </c>
      <c r="J151">
        <v>1.2535772357723576</v>
      </c>
      <c r="K151">
        <v>0.44788617886178828</v>
      </c>
      <c r="L151">
        <v>-1.1262601626016255</v>
      </c>
      <c r="M151">
        <v>1.0349593495934952</v>
      </c>
      <c r="N151">
        <v>0.12731707317073204</v>
      </c>
      <c r="O151">
        <v>-1.3793495934959346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-1.3793495934959346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0.72731707317073191</v>
      </c>
    </row>
    <row r="152" spans="1:29" x14ac:dyDescent="0.3">
      <c r="A152" t="str">
        <v>Justin Holiday</v>
      </c>
      <c r="B152">
        <v>-0.68439024390243897</v>
      </c>
      <c r="C152">
        <v>-0.12853658536585366</v>
      </c>
      <c r="D152">
        <v>0.47365853658536589</v>
      </c>
      <c r="E152">
        <v>-0.66804878048780492</v>
      </c>
      <c r="F152">
        <v>-0.78479674796747967</v>
      </c>
      <c r="G152">
        <v>-0.67707317073170736</v>
      </c>
      <c r="H152">
        <v>-3.2520325203251599E-4</v>
      </c>
      <c r="I152">
        <v>-5.9674796747967475E-2</v>
      </c>
      <c r="J152">
        <v>1.0543902439024391</v>
      </c>
      <c r="K152">
        <v>-1.3462601626016257</v>
      </c>
      <c r="L152">
        <v>-2.5291869918699188</v>
      </c>
      <c r="M152">
        <v>-0.79772357723577214</v>
      </c>
      <c r="N152">
        <v>-1.4747967479674797</v>
      </c>
      <c r="O152">
        <v>-1.4151219512195123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-1.4151219512195123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0.69154471544715412</v>
      </c>
    </row>
    <row r="153" spans="1:29" x14ac:dyDescent="0.3">
      <c r="A153" t="str">
        <v>Cameron Johnson</v>
      </c>
      <c r="B153">
        <v>-0.61300813008130084</v>
      </c>
      <c r="C153">
        <v>9.4308943089430899E-2</v>
      </c>
      <c r="D153">
        <v>0.47967479674796754</v>
      </c>
      <c r="E153">
        <v>-0.53447154471544711</v>
      </c>
      <c r="F153">
        <v>-0.58878048780487802</v>
      </c>
      <c r="G153">
        <v>-0.7039024390243902</v>
      </c>
      <c r="H153">
        <v>-0.70601626016260166</v>
      </c>
      <c r="I153">
        <v>-0.56048780487804872</v>
      </c>
      <c r="J153">
        <v>1.0250406504065042</v>
      </c>
      <c r="K153">
        <v>-2.2019512195121949</v>
      </c>
      <c r="L153">
        <v>-3.1326829268292684</v>
      </c>
      <c r="M153">
        <v>-1.4037398373983738</v>
      </c>
      <c r="N153">
        <v>-2.107642276422764</v>
      </c>
      <c r="O153">
        <v>-1.5471544715447154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-1.5471544715447154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0.55951219512195105</v>
      </c>
    </row>
    <row r="154" spans="1:29" x14ac:dyDescent="0.3">
      <c r="A154" t="str">
        <v>Wendell Carter Jr.</v>
      </c>
      <c r="B154">
        <v>0.85158536585365852</v>
      </c>
      <c r="C154">
        <v>-0.82878048780487801</v>
      </c>
      <c r="D154">
        <v>-1.5398780487804877</v>
      </c>
      <c r="E154">
        <v>-0.36756097560975609</v>
      </c>
      <c r="F154">
        <v>1.3932926829268291</v>
      </c>
      <c r="G154">
        <v>-0.4973170731707317</v>
      </c>
      <c r="H154">
        <v>-0.85036585365853656</v>
      </c>
      <c r="I154">
        <v>0.58243902439024386</v>
      </c>
      <c r="J154">
        <v>0.22804878048780489</v>
      </c>
      <c r="K154">
        <v>-0.19975609756097557</v>
      </c>
      <c r="L154">
        <v>-1.2565853658536588</v>
      </c>
      <c r="M154">
        <v>-0.53121951219512231</v>
      </c>
      <c r="N154">
        <v>-1.0285365853658539</v>
      </c>
      <c r="O154">
        <v>-1.6109756097560979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-1.6109756097560979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0.49569105691056858</v>
      </c>
    </row>
    <row r="155" spans="1:29" x14ac:dyDescent="0.3">
      <c r="A155" t="str">
        <v>Kyle Kuzma</v>
      </c>
      <c r="B155">
        <v>-0.41723577235772358</v>
      </c>
      <c r="C155">
        <v>-0.37861788617886183</v>
      </c>
      <c r="D155">
        <v>0.36861788617886182</v>
      </c>
      <c r="E155">
        <v>8.6585365853658586E-2</v>
      </c>
      <c r="F155">
        <v>0.3504065040650407</v>
      </c>
      <c r="G155">
        <v>-0.54967479674796749</v>
      </c>
      <c r="H155">
        <v>-1.1835772357723577</v>
      </c>
      <c r="I155">
        <v>2.6422764227642295E-2</v>
      </c>
      <c r="J155">
        <v>-2.3495934959349596E-2</v>
      </c>
      <c r="K155">
        <v>-1.341951219512195</v>
      </c>
      <c r="L155">
        <v>-1.6970731707317073</v>
      </c>
      <c r="M155">
        <v>-1.1708943089430894</v>
      </c>
      <c r="N155">
        <v>-1.7205691056910568</v>
      </c>
      <c r="O155">
        <v>-1.746991869918699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-1.746991869918699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0.35967479674796743</v>
      </c>
    </row>
    <row r="156" spans="1:29" x14ac:dyDescent="0.3">
      <c r="A156" t="str">
        <v>Jonathan Isaac</v>
      </c>
      <c r="B156">
        <v>-0.11333333333333331</v>
      </c>
      <c r="C156">
        <v>-0.11284552845528453</v>
      </c>
      <c r="D156">
        <v>-1.0723577235772357</v>
      </c>
      <c r="E156">
        <v>-0.80178861788617883</v>
      </c>
      <c r="F156">
        <v>-0.14813008130081301</v>
      </c>
      <c r="G156">
        <v>-1.0442276422764227</v>
      </c>
      <c r="H156">
        <v>0.61252032520325195</v>
      </c>
      <c r="I156">
        <v>2.2112195121951217</v>
      </c>
      <c r="J156">
        <v>0.79886178861788615</v>
      </c>
      <c r="K156">
        <v>0.44276422764227608</v>
      </c>
      <c r="L156">
        <v>-0.46894308943089413</v>
      </c>
      <c r="M156">
        <v>1.3741463414634145</v>
      </c>
      <c r="N156">
        <v>0.32991869918699201</v>
      </c>
      <c r="O156">
        <v>-1.8813008130081297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-1.8813008130081297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0.22536585365853679</v>
      </c>
    </row>
    <row r="157" spans="1:29" x14ac:dyDescent="0.3">
      <c r="A157" t="str">
        <v>Jeremy Lamb</v>
      </c>
      <c r="B157">
        <v>-0.37739837398373982</v>
      </c>
      <c r="C157">
        <v>0.71577235772357728</v>
      </c>
      <c r="D157">
        <v>-0.6079674796747967</v>
      </c>
      <c r="E157">
        <v>-0.90195121951219503</v>
      </c>
      <c r="F157">
        <v>-0.91300813008130066</v>
      </c>
      <c r="G157">
        <v>-0.88943089430894295</v>
      </c>
      <c r="H157">
        <v>-0.4619512195121952</v>
      </c>
      <c r="I157">
        <v>5.3170731707317037E-2</v>
      </c>
      <c r="J157">
        <v>1.4089430894308943</v>
      </c>
      <c r="K157">
        <v>-2.6895934959349588</v>
      </c>
      <c r="L157">
        <v>-3.3827642276422756</v>
      </c>
      <c r="M157">
        <v>-1.0843902439024387</v>
      </c>
      <c r="N157">
        <v>-1.9738211382113813</v>
      </c>
      <c r="O157">
        <v>-2.0269918699186986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-2.0269918699186986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7.9674796747967846E-2</v>
      </c>
    </row>
    <row r="158" spans="1:29" x14ac:dyDescent="0.3">
      <c r="A158" t="str">
        <v>Trevor Ariza</v>
      </c>
      <c r="B158">
        <v>-0.23983739837398374</v>
      </c>
      <c r="C158">
        <v>4.487804878048781E-2</v>
      </c>
      <c r="D158">
        <v>-0.44666666666666666</v>
      </c>
      <c r="E158">
        <v>-0.99235772357723584</v>
      </c>
      <c r="F158">
        <v>-0.59170731707317081</v>
      </c>
      <c r="G158">
        <v>-0.79804878048780492</v>
      </c>
      <c r="H158">
        <v>-0.40861788617886186</v>
      </c>
      <c r="I158">
        <v>-0.24373983739837402</v>
      </c>
      <c r="J158">
        <v>1.3256910569105691</v>
      </c>
      <c r="K158">
        <v>-2.3952845528455287</v>
      </c>
      <c r="L158">
        <v>-3.6760975609756095</v>
      </c>
      <c r="M158">
        <v>-1.5523577235772357</v>
      </c>
      <c r="N158">
        <v>-2.3504065040650404</v>
      </c>
      <c r="O158">
        <v>-2.1066666666666665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-2.1066666666666665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Daniel Theis</v>
      </c>
      <c r="B159">
        <v>1.2017073170731707</v>
      </c>
      <c r="C159">
        <v>-0.92463414634146335</v>
      </c>
      <c r="D159">
        <v>-1.0287804878048781</v>
      </c>
      <c r="E159">
        <v>-0.70804878048780484</v>
      </c>
      <c r="F159">
        <v>8.5365853658536606E-2</v>
      </c>
      <c r="G159">
        <v>-0.65609756097560978</v>
      </c>
      <c r="H159">
        <v>-0.93146341463414628</v>
      </c>
      <c r="I159">
        <v>0.67902439024390238</v>
      </c>
      <c r="J159">
        <v>0.79121951219512199</v>
      </c>
      <c r="K159">
        <v>-0.56707317073170782</v>
      </c>
      <c r="L159">
        <v>-2.2829268292682929</v>
      </c>
      <c r="M159">
        <v>-0.83560975609756083</v>
      </c>
      <c r="N159">
        <v>-1.4917073170731709</v>
      </c>
      <c r="O159">
        <v>-2.1707317073170733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-2.1707317073170733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-6.4065040650406857E-2</v>
      </c>
    </row>
    <row r="160" spans="1:29" x14ac:dyDescent="0.3">
      <c r="A160" t="str">
        <v>Juan Toscano-Anderson</v>
      </c>
      <c r="B160">
        <v>0.76926829268292685</v>
      </c>
      <c r="C160">
        <v>-0.1248780487804878</v>
      </c>
      <c r="D160">
        <v>-1.1445528455284553</v>
      </c>
      <c r="E160">
        <v>-1.3413008130081299</v>
      </c>
      <c r="F160">
        <v>-0.38422764227642281</v>
      </c>
      <c r="G160">
        <v>-0.10959349593495937</v>
      </c>
      <c r="H160">
        <v>-0.43691056910569109</v>
      </c>
      <c r="I160">
        <v>-0.20601626016260166</v>
      </c>
      <c r="J160">
        <v>0.58065040650406519</v>
      </c>
      <c r="K160">
        <v>-2.2726829268292681</v>
      </c>
      <c r="L160">
        <v>-2.978211382113821</v>
      </c>
      <c r="M160">
        <v>-2.2879674796747969</v>
      </c>
      <c r="N160">
        <v>-2.397560975609756</v>
      </c>
      <c r="O160">
        <v>-2.1915447154471543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-2.1915447154471543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-8.487804878048788E-2</v>
      </c>
    </row>
    <row r="161" spans="1:29" x14ac:dyDescent="0.3">
      <c r="A161" t="str">
        <v>Jamal Murray</v>
      </c>
      <c r="B161">
        <v>0.14097560975609758</v>
      </c>
      <c r="C161">
        <v>0.74853658536585366</v>
      </c>
      <c r="D161">
        <v>-0.51231707317073172</v>
      </c>
      <c r="E161">
        <v>-0.64646341463414614</v>
      </c>
      <c r="F161">
        <v>-1.563292682926829</v>
      </c>
      <c r="G161">
        <v>-0.32378048780487806</v>
      </c>
      <c r="H161">
        <v>-0.90987804878048806</v>
      </c>
      <c r="I161">
        <v>-1.1358536585365853</v>
      </c>
      <c r="J161">
        <v>0.77926829268292686</v>
      </c>
      <c r="K161">
        <v>-4.1713414634146346</v>
      </c>
      <c r="L161">
        <v>-4.2020731707317065</v>
      </c>
      <c r="M161">
        <v>-3.0990243902439021</v>
      </c>
      <c r="N161">
        <v>-3.4228048780487796</v>
      </c>
      <c r="O161">
        <v>-2.2869512195121948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-2.2869512195121948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-0.18028455284552836</v>
      </c>
    </row>
    <row r="162" spans="1:29" x14ac:dyDescent="0.3">
      <c r="A162" t="str">
        <v>Patrick Williams</v>
      </c>
      <c r="B162">
        <v>0.44073170731707317</v>
      </c>
      <c r="C162">
        <v>-0.39195121951219508</v>
      </c>
      <c r="D162">
        <v>-0.97170731707317071</v>
      </c>
      <c r="E162">
        <v>-0.68902439024390238</v>
      </c>
      <c r="F162">
        <v>-0.1714634146341463</v>
      </c>
      <c r="G162">
        <v>-0.77024390243902441</v>
      </c>
      <c r="H162">
        <v>2.9268292682926855E-2</v>
      </c>
      <c r="I162">
        <v>9.8780487804878067E-2</v>
      </c>
      <c r="J162">
        <v>0.22999999999999998</v>
      </c>
      <c r="K162">
        <v>-1.8036585365853661</v>
      </c>
      <c r="L162">
        <v>-2.4256097560975611</v>
      </c>
      <c r="M162">
        <v>-1.4253658536585363</v>
      </c>
      <c r="N162">
        <v>-2.1956097560975611</v>
      </c>
      <c r="O162">
        <v>-2.2943902439024391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-2.2943902439024391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-0.1877235772357726</v>
      </c>
    </row>
    <row r="163" spans="1:29" x14ac:dyDescent="0.3">
      <c r="A163" t="str">
        <v>Serge Ibaka</v>
      </c>
      <c r="B163">
        <v>0.75121951219512206</v>
      </c>
      <c r="C163">
        <v>0.30292682926829273</v>
      </c>
      <c r="D163">
        <v>-0.96341463414634154</v>
      </c>
      <c r="E163">
        <v>-0.71365853658536582</v>
      </c>
      <c r="F163">
        <v>0.26536585365853671</v>
      </c>
      <c r="G163">
        <v>-0.72341463414634155</v>
      </c>
      <c r="H163">
        <v>-2.1165853658536586</v>
      </c>
      <c r="I163">
        <v>0.8580487804878052</v>
      </c>
      <c r="J163">
        <v>0.84829268292682936</v>
      </c>
      <c r="K163">
        <v>-1.794146341463414</v>
      </c>
      <c r="L163">
        <v>-2.3395121951219511</v>
      </c>
      <c r="M163">
        <v>-0.76780487804878006</v>
      </c>
      <c r="N163">
        <v>-1.4912195121951217</v>
      </c>
      <c r="O163">
        <v>-2.3492682926829271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-2.3492682926829271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-0.24260162601626067</v>
      </c>
    </row>
    <row r="164" spans="1:29" x14ac:dyDescent="0.3">
      <c r="A164" t="str">
        <v>Nerlens Noel</v>
      </c>
      <c r="B164">
        <v>0.9924390243902439</v>
      </c>
      <c r="C164">
        <v>-0.25878048780487806</v>
      </c>
      <c r="D164">
        <v>-1.856341463414634</v>
      </c>
      <c r="E164">
        <v>-1.4690243902439024</v>
      </c>
      <c r="F164">
        <v>0.30414634146341468</v>
      </c>
      <c r="G164">
        <v>-1.188780487804878</v>
      </c>
      <c r="H164">
        <v>0.23853658536585365</v>
      </c>
      <c r="I164">
        <v>3.0760975609756094</v>
      </c>
      <c r="J164">
        <v>0.86731707317073159</v>
      </c>
      <c r="K164">
        <v>0.96439024390243833</v>
      </c>
      <c r="L164">
        <v>-0.16170731707317154</v>
      </c>
      <c r="M164">
        <v>1.8943902439024387</v>
      </c>
      <c r="N164">
        <v>0.70560975609756005</v>
      </c>
      <c r="O164">
        <v>-2.3704878048780493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-2.3704878048780493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-0.26382113821138287</v>
      </c>
    </row>
    <row r="165" spans="1:29" x14ac:dyDescent="0.3">
      <c r="A165" t="str">
        <v>Alperen Sengun</v>
      </c>
      <c r="B165">
        <v>1.1065853658536584</v>
      </c>
      <c r="C165">
        <v>0.13121951219512196</v>
      </c>
      <c r="D165">
        <v>-1.3331707317073169</v>
      </c>
      <c r="E165">
        <v>-0.61292682926829256</v>
      </c>
      <c r="F165">
        <v>0.39926829268292685</v>
      </c>
      <c r="G165">
        <v>-0.91292682926829272</v>
      </c>
      <c r="H165">
        <v>-0.93146341463414628</v>
      </c>
      <c r="I165">
        <v>0.55536585365853652</v>
      </c>
      <c r="J165">
        <v>-0.22658536585365852</v>
      </c>
      <c r="K165">
        <v>-1.9558536585365851</v>
      </c>
      <c r="L165">
        <v>-1.598048780487805</v>
      </c>
      <c r="M165">
        <v>-0.91170731707317043</v>
      </c>
      <c r="N165">
        <v>-1.8246341463414635</v>
      </c>
      <c r="O165">
        <v>-2.38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-2.38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-0.27333333333333343</v>
      </c>
    </row>
    <row r="166" spans="1:29" x14ac:dyDescent="0.3">
      <c r="A166" t="str">
        <v>Marvin Bagley III</v>
      </c>
      <c r="B166">
        <v>0.86634146341463414</v>
      </c>
      <c r="C166">
        <v>-0.81170731707317079</v>
      </c>
      <c r="D166">
        <v>-1.0227642276422764</v>
      </c>
      <c r="E166">
        <v>-0.20203252032520322</v>
      </c>
      <c r="F166">
        <v>0.66804878048780503</v>
      </c>
      <c r="G166">
        <v>-1.0826016260162601</v>
      </c>
      <c r="H166">
        <v>-1.3505691056910569</v>
      </c>
      <c r="I166">
        <v>-0.28268292682926827</v>
      </c>
      <c r="J166">
        <v>0.45105691056910568</v>
      </c>
      <c r="K166">
        <v>-1.9552032520325198</v>
      </c>
      <c r="L166">
        <v>-3.2179674796747966</v>
      </c>
      <c r="M166">
        <v>-1.6843089430894307</v>
      </c>
      <c r="N166">
        <v>-2.7669105691056908</v>
      </c>
      <c r="O166">
        <v>-2.4842276422764225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-2.4842276422764225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-0.37756097560975599</v>
      </c>
    </row>
    <row r="167" spans="1:29" x14ac:dyDescent="0.3">
      <c r="A167" t="str">
        <v>Andrew Wiggins</v>
      </c>
      <c r="B167">
        <v>0.36536585365853658</v>
      </c>
      <c r="C167">
        <v>-0.87414634146341463</v>
      </c>
      <c r="D167">
        <v>-0.29121951219512193</v>
      </c>
      <c r="E167">
        <v>-2.6829268292682895E-2</v>
      </c>
      <c r="F167">
        <v>-0.66682926829268285</v>
      </c>
      <c r="G167">
        <v>-0.61951219512195121</v>
      </c>
      <c r="H167">
        <v>-0.76829268292682928</v>
      </c>
      <c r="I167">
        <v>0.42</v>
      </c>
      <c r="J167">
        <v>0.36829268292682926</v>
      </c>
      <c r="K167">
        <v>-1.2190243902439026</v>
      </c>
      <c r="L167">
        <v>-2.4614634146341468</v>
      </c>
      <c r="M167">
        <v>-1.4736585365853658</v>
      </c>
      <c r="N167">
        <v>-2.0931707317073176</v>
      </c>
      <c r="O167">
        <v>-2.5131707317073175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-2.5131707317073175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-0.40650406504065106</v>
      </c>
    </row>
    <row r="168" spans="1:29" x14ac:dyDescent="0.3">
      <c r="A168" t="str">
        <v>Kawhi Leonard</v>
      </c>
      <c r="B168">
        <v>0.31658536585365854</v>
      </c>
      <c r="C168">
        <v>0.70975609756097557</v>
      </c>
      <c r="D168">
        <v>-1.2553658536585366</v>
      </c>
      <c r="E168">
        <v>-0.71414634146341438</v>
      </c>
      <c r="F168">
        <v>-1.2353658536585364</v>
      </c>
      <c r="G168">
        <v>-0.46560975609756095</v>
      </c>
      <c r="H168">
        <v>-0.82829268292682923</v>
      </c>
      <c r="I168">
        <v>-1.123170731707317</v>
      </c>
      <c r="J168">
        <v>0.92487804878048796</v>
      </c>
      <c r="K168">
        <v>-4.3804878048780482</v>
      </c>
      <c r="L168">
        <v>-4.5956097560975602</v>
      </c>
      <c r="M168">
        <v>-3.2051219512195113</v>
      </c>
      <c r="N168">
        <v>-3.6707317073170724</v>
      </c>
      <c r="O168">
        <v>-2.5475609756097555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-2.5475609756097555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-0.44089430894308901</v>
      </c>
    </row>
    <row r="169" spans="1:29" x14ac:dyDescent="0.3">
      <c r="A169" t="str">
        <v>Daniel Gafford</v>
      </c>
      <c r="B169">
        <v>2.5994715447154468</v>
      </c>
      <c r="C169">
        <v>-1.4323170731707318</v>
      </c>
      <c r="D169">
        <v>-1.8635365853658536</v>
      </c>
      <c r="E169">
        <v>-0.7607723577235771</v>
      </c>
      <c r="F169">
        <v>0.10536585365853668</v>
      </c>
      <c r="G169">
        <v>-1.196178861788618</v>
      </c>
      <c r="H169">
        <v>-0.78723577235772357</v>
      </c>
      <c r="I169">
        <v>2.5315040650406506</v>
      </c>
      <c r="J169">
        <v>0.72804878048780486</v>
      </c>
      <c r="K169">
        <v>1.3566666666666669</v>
      </c>
      <c r="L169">
        <v>-0.80369918699186993</v>
      </c>
      <c r="M169">
        <v>1.1205284552845529</v>
      </c>
      <c r="N169">
        <v>-7.5650406504065071E-2</v>
      </c>
      <c r="O169">
        <v>-2.6071544715447157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-2.6071544715447157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-0.50048780487804923</v>
      </c>
    </row>
    <row r="170" spans="1:29" x14ac:dyDescent="0.3">
      <c r="A170" t="str">
        <v>Enes Kanter</v>
      </c>
      <c r="B170">
        <v>1.5074796747967478</v>
      </c>
      <c r="C170">
        <v>-3.5772357723577236E-3</v>
      </c>
      <c r="D170">
        <v>-1.9282926829268292</v>
      </c>
      <c r="E170">
        <v>-1.1478048780487804</v>
      </c>
      <c r="F170">
        <v>0.71691056910569095</v>
      </c>
      <c r="G170">
        <v>-1.1899186991869919</v>
      </c>
      <c r="H170">
        <v>-1.7549593495934959</v>
      </c>
      <c r="I170">
        <v>-0.32016260162601629</v>
      </c>
      <c r="J170">
        <v>1.1904065040650407</v>
      </c>
      <c r="K170">
        <v>-2.926341463414635</v>
      </c>
      <c r="L170">
        <v>-4.1203252032520323</v>
      </c>
      <c r="M170">
        <v>-1.7400000000000002</v>
      </c>
      <c r="N170">
        <v>-2.9299186991869917</v>
      </c>
      <c r="O170">
        <v>-2.6097560975609757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-2.6097560975609757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-0.50308943089430924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-2.6552845528455284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-2.6552845528455284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-0.54861788617886198</v>
      </c>
    </row>
    <row r="172" spans="1:29" x14ac:dyDescent="0.3">
      <c r="A172" t="str">
        <v>T.J. Warren</v>
      </c>
      <c r="B172">
        <v>1.4292682926829268</v>
      </c>
      <c r="C172">
        <v>0.17560975609756097</v>
      </c>
      <c r="D172">
        <v>-1.1185365853658538</v>
      </c>
      <c r="E172">
        <v>-0.25756097560975594</v>
      </c>
      <c r="F172">
        <v>-1.2141463414634144</v>
      </c>
      <c r="G172">
        <v>-1.1453658536585365</v>
      </c>
      <c r="H172">
        <v>-1.708780487804878</v>
      </c>
      <c r="I172">
        <v>-0.70195121951219508</v>
      </c>
      <c r="J172">
        <v>1.1112195121951218</v>
      </c>
      <c r="K172">
        <v>-3.6058536585365855</v>
      </c>
      <c r="L172">
        <v>-4.5414634146341459</v>
      </c>
      <c r="M172">
        <v>-2.2848780487804876</v>
      </c>
      <c r="N172">
        <v>-3.4302439024390239</v>
      </c>
      <c r="O172">
        <v>-2.7282926829268286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-2.7282926829268286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-0.62162601626016212</v>
      </c>
    </row>
    <row r="173" spans="1:29" x14ac:dyDescent="0.3">
      <c r="A173" t="str">
        <v>Evan Mobley</v>
      </c>
      <c r="B173">
        <v>0.28890243902439022</v>
      </c>
      <c r="C173">
        <v>-0.86853658536585365</v>
      </c>
      <c r="D173">
        <v>-1.1989024390243901</v>
      </c>
      <c r="E173">
        <v>-0.31670731707317068</v>
      </c>
      <c r="F173">
        <v>0.91939024390243906</v>
      </c>
      <c r="G173">
        <v>-0.5307317073170732</v>
      </c>
      <c r="H173">
        <v>-0.64024390243902429</v>
      </c>
      <c r="I173">
        <v>2.4823170731707318</v>
      </c>
      <c r="J173">
        <v>-0.40268292682926832</v>
      </c>
      <c r="K173">
        <v>0.60134146341463457</v>
      </c>
      <c r="L173">
        <v>0.13548780487804946</v>
      </c>
      <c r="M173">
        <v>0.26353658536585423</v>
      </c>
      <c r="N173">
        <v>-0.26719512195121886</v>
      </c>
      <c r="O173">
        <v>-2.7495121951219508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-2.7495121951219508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-0.64284552845528431</v>
      </c>
    </row>
    <row r="174" spans="1:29" x14ac:dyDescent="0.3">
      <c r="A174" t="str">
        <v>Thomas Bryant</v>
      </c>
      <c r="B174">
        <v>2.6330894308943087</v>
      </c>
      <c r="C174">
        <v>-0.91040650406504076</v>
      </c>
      <c r="D174">
        <v>-1.3721951219512194</v>
      </c>
      <c r="E174">
        <v>-0.78869918699186981</v>
      </c>
      <c r="F174">
        <v>-0.51162601626016246</v>
      </c>
      <c r="G174">
        <v>-1.1299186991869918</v>
      </c>
      <c r="H174">
        <v>-2.04349593495935</v>
      </c>
      <c r="I174">
        <v>-8.691056910569106E-2</v>
      </c>
      <c r="J174">
        <v>1.2191056910569107</v>
      </c>
      <c r="K174">
        <v>-2.0806504065040645</v>
      </c>
      <c r="L174">
        <v>-4.210162601626017</v>
      </c>
      <c r="M174">
        <v>-1.8611382113821142</v>
      </c>
      <c r="N174">
        <v>-2.9910569105691063</v>
      </c>
      <c r="O174">
        <v>-2.9041463414634152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-2.9041463414634152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-0.79747967479674875</v>
      </c>
    </row>
    <row r="175" spans="1:29" x14ac:dyDescent="0.3">
      <c r="A175" t="str">
        <v>LaMarcus Aldridge</v>
      </c>
      <c r="B175">
        <v>0.58048780487804885</v>
      </c>
      <c r="C175">
        <v>0.41402439024390242</v>
      </c>
      <c r="D175">
        <v>-1.2609756097560976</v>
      </c>
      <c r="E175">
        <v>-0.69914634146341459</v>
      </c>
      <c r="F175">
        <v>-0.59243902439024387</v>
      </c>
      <c r="G175">
        <v>-0.92585365853658552</v>
      </c>
      <c r="H175">
        <v>-1.6551219512195123</v>
      </c>
      <c r="I175">
        <v>0.60243902439024388</v>
      </c>
      <c r="J175">
        <v>1.1582926829268292</v>
      </c>
      <c r="K175">
        <v>-2.7923170731707319</v>
      </c>
      <c r="L175">
        <v>-3.5365853658536581</v>
      </c>
      <c r="M175">
        <v>-1.4524390243902439</v>
      </c>
      <c r="N175">
        <v>-2.3782926829268289</v>
      </c>
      <c r="O175">
        <v>-2.9807317073170729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-2.9807317073170729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-0.87406504065040647</v>
      </c>
    </row>
    <row r="176" spans="1:29" x14ac:dyDescent="0.3">
      <c r="A176" t="str">
        <v>Mo Bamba</v>
      </c>
      <c r="B176">
        <v>0.27886178861788619</v>
      </c>
      <c r="C176">
        <v>-0.50211382113821146</v>
      </c>
      <c r="D176">
        <v>-0.88991869918699185</v>
      </c>
      <c r="E176">
        <v>-0.77544715447154466</v>
      </c>
      <c r="F176">
        <v>0.59658536585365862</v>
      </c>
      <c r="G176">
        <v>-1.0621138211382113</v>
      </c>
      <c r="H176">
        <v>-1.6440650406504065</v>
      </c>
      <c r="I176">
        <v>2.6138211382113821</v>
      </c>
      <c r="J176">
        <v>0.88243902439024391</v>
      </c>
      <c r="K176">
        <v>1.6260162601627881E-4</v>
      </c>
      <c r="L176">
        <v>-1.3843902439024389</v>
      </c>
      <c r="M176">
        <v>0.56016260162601617</v>
      </c>
      <c r="N176">
        <v>-0.50195121951219501</v>
      </c>
      <c r="O176">
        <v>-3.1157723577235772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-3.1157723577235772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-1.0091056910569107</v>
      </c>
    </row>
    <row r="177" spans="1:29" x14ac:dyDescent="0.3">
      <c r="A177" t="str">
        <v>Aleksej Pokusevski</v>
      </c>
      <c r="B177">
        <v>-0.61512195121951219</v>
      </c>
      <c r="C177">
        <v>-9.707317073170732E-2</v>
      </c>
      <c r="D177">
        <v>0.18878048780487805</v>
      </c>
      <c r="E177">
        <v>-0.22292682926829263</v>
      </c>
      <c r="F177">
        <v>0.15195121951219515</v>
      </c>
      <c r="G177">
        <v>-0.19</v>
      </c>
      <c r="H177">
        <v>-1.2739024390243903</v>
      </c>
      <c r="I177">
        <v>1.0309756097560976</v>
      </c>
      <c r="J177">
        <v>-1.0636585365853659</v>
      </c>
      <c r="K177">
        <v>-1.99390243902439</v>
      </c>
      <c r="L177">
        <v>-1.027317073170732</v>
      </c>
      <c r="M177">
        <v>-1.9009756097560975</v>
      </c>
      <c r="N177">
        <v>-2.0909756097560979</v>
      </c>
      <c r="O177">
        <v>-3.1219512195121952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-3.1219512195121952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-1.0152845528455288</v>
      </c>
    </row>
    <row r="178" spans="1:29" x14ac:dyDescent="0.3">
      <c r="A178" t="str">
        <v>Victor Oladipo</v>
      </c>
      <c r="B178">
        <v>-0.82398373983739848</v>
      </c>
      <c r="C178">
        <v>-0.2098780487804878</v>
      </c>
      <c r="D178">
        <v>-0.44983739837398362</v>
      </c>
      <c r="E178">
        <v>-0.49930894308943075</v>
      </c>
      <c r="F178">
        <v>-1.1149999999999998</v>
      </c>
      <c r="G178">
        <v>-0.15341463414634143</v>
      </c>
      <c r="H178">
        <v>-0.38654471544715441</v>
      </c>
      <c r="I178">
        <v>-0.89873983739837393</v>
      </c>
      <c r="J178">
        <v>0.27772357723577223</v>
      </c>
      <c r="K178">
        <v>-4.0491056910569103</v>
      </c>
      <c r="L178">
        <v>-4.5367073170731702</v>
      </c>
      <c r="M178">
        <v>-4.1055691056910568</v>
      </c>
      <c r="N178">
        <v>-4.2589837398373982</v>
      </c>
      <c r="O178">
        <v>-3.3602439024390245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-3.3602439024390245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-1.253577235772358</v>
      </c>
    </row>
    <row r="179" spans="1:29" x14ac:dyDescent="0.3">
      <c r="A179" t="str">
        <v>Nicolas Claxton</v>
      </c>
      <c r="B179">
        <v>1.6497560975609755</v>
      </c>
      <c r="C179">
        <v>-2.5941463414634143</v>
      </c>
      <c r="D179">
        <v>-1.8779268292682925</v>
      </c>
      <c r="E179">
        <v>-1.109390243902439</v>
      </c>
      <c r="F179">
        <v>0.10682926829268294</v>
      </c>
      <c r="G179">
        <v>-1.032560975609756</v>
      </c>
      <c r="H179">
        <v>-0.50292682926829269</v>
      </c>
      <c r="I179">
        <v>1.8219512195121952</v>
      </c>
      <c r="J179">
        <v>1.2140243902439025</v>
      </c>
      <c r="K179">
        <v>0.26975609756097585</v>
      </c>
      <c r="L179">
        <v>-3.5384146341463403</v>
      </c>
      <c r="M179">
        <v>-1.2918292682926822</v>
      </c>
      <c r="N179">
        <v>-2.324390243902438</v>
      </c>
      <c r="O179">
        <v>-4.1463414634146334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-4.1463414634146334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-2.0396747967479669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1" sqref="B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12.270934959349592</v>
      </c>
      <c r="C1">
        <f>raw!O4</f>
        <v>10.150609756097559</v>
      </c>
      <c r="D1">
        <f>raw!O5</f>
        <v>8.4251626016260168</v>
      </c>
      <c r="E1">
        <f>raw!O6</f>
        <v>6.2302439024390237</v>
      </c>
      <c r="F1">
        <f>raw!O7</f>
        <v>8.8282926829268291</v>
      </c>
      <c r="G1">
        <f>raw!O8</f>
        <v>5.7822764227642276</v>
      </c>
      <c r="H1">
        <f>raw!O9</f>
        <v>7.2699999999999978</v>
      </c>
      <c r="I1">
        <f>raw!O10</f>
        <v>6.8965853658536593</v>
      </c>
      <c r="J1">
        <f>raw!O11</f>
        <v>3.7319105691056915</v>
      </c>
      <c r="K1">
        <f>raw!O12</f>
        <v>2.6306097560975608</v>
      </c>
      <c r="L1">
        <f>raw!O13</f>
        <v>4.1159349593495929</v>
      </c>
      <c r="M1">
        <f>raw!O14</f>
        <v>4.8682926829268292</v>
      </c>
      <c r="N1">
        <f>raw!O15</f>
        <v>5.7799999999999994</v>
      </c>
      <c r="O1">
        <f>raw!O16</f>
        <v>4.7279674796747972</v>
      </c>
      <c r="P1">
        <f>raw!O17</f>
        <v>5.5040650406504055</v>
      </c>
      <c r="Q1">
        <f>raw!O18</f>
        <v>4.6331707317073176</v>
      </c>
      <c r="R1">
        <f>raw!O19</f>
        <v>3.6569512195121949</v>
      </c>
      <c r="S1">
        <f>raw!O20</f>
        <v>2.2710569105691061</v>
      </c>
      <c r="T1">
        <f>raw!O21</f>
        <v>1.6426016260162601</v>
      </c>
      <c r="U1">
        <f>raw!O22</f>
        <v>3.8721951219512203</v>
      </c>
      <c r="V1">
        <f>raw!O23</f>
        <v>-0.87560975609756098</v>
      </c>
      <c r="W1">
        <f>raw!O24</f>
        <v>4.9380487804878053</v>
      </c>
      <c r="X1">
        <f>raw!O25</f>
        <v>1.4534146341463414</v>
      </c>
      <c r="Y1">
        <f>raw!O26</f>
        <v>-0.13756097560975611</v>
      </c>
      <c r="Z1">
        <f>raw!O27</f>
        <v>4.0240650406504059</v>
      </c>
      <c r="AA1">
        <f>raw!O28</f>
        <v>1.0705691056910578</v>
      </c>
      <c r="AB1">
        <f>raw!O29</f>
        <v>4.036260162601625</v>
      </c>
      <c r="AC1">
        <f>raw!O30</f>
        <v>2.857560975609756</v>
      </c>
      <c r="AD1">
        <f>raw!O31</f>
        <v>3.4414634146341463</v>
      </c>
      <c r="AE1">
        <f>raw!O32</f>
        <v>4.2572357723577223</v>
      </c>
      <c r="AF1">
        <f>raw!O33</f>
        <v>3.911544715447155</v>
      </c>
      <c r="AG1">
        <f>raw!O34</f>
        <v>5.0086991869918709</v>
      </c>
      <c r="AH1">
        <f>raw!O35</f>
        <v>0.18504065040650419</v>
      </c>
      <c r="AI1">
        <f>raw!O36</f>
        <v>3.2495934959349593</v>
      </c>
      <c r="AJ1">
        <f>raw!O37</f>
        <v>3.8156097560975608</v>
      </c>
      <c r="AK1">
        <f>raw!O38</f>
        <v>2.6833333333333336</v>
      </c>
      <c r="AL1">
        <f>raw!O39</f>
        <v>3.3392682926829256</v>
      </c>
      <c r="AM1">
        <f>raw!O40</f>
        <v>3.5469918699186991</v>
      </c>
      <c r="AN1">
        <f>raw!O41</f>
        <v>3.6475609756097565</v>
      </c>
      <c r="AO1">
        <f>raw!O42</f>
        <v>3.3934959349593496</v>
      </c>
      <c r="AP1">
        <f>raw!O43</f>
        <v>3.2016260162601626</v>
      </c>
      <c r="AQ1">
        <f>raw!O44</f>
        <v>3.8156097560975613</v>
      </c>
      <c r="AR1">
        <f>raw!O45</f>
        <v>2.7565853658536588</v>
      </c>
      <c r="AS1">
        <f>raw!O46</f>
        <v>1.9581300813008131</v>
      </c>
      <c r="AT1">
        <f>raw!O47</f>
        <v>2.8739837398373989</v>
      </c>
      <c r="AU1">
        <f>raw!O48</f>
        <v>3.2742276422764225</v>
      </c>
      <c r="AV1">
        <f>raw!O49</f>
        <v>4.2766666666666673</v>
      </c>
      <c r="AW1">
        <f>raw!O50</f>
        <v>3.9611382113821145</v>
      </c>
      <c r="AX1">
        <f>raw!O51</f>
        <v>-0.31788617886178827</v>
      </c>
      <c r="AY1">
        <f>raw!O52</f>
        <v>2.9954471544715453</v>
      </c>
      <c r="AZ1">
        <f>raw!O53</f>
        <v>3.6497967479674802</v>
      </c>
      <c r="BA1">
        <f>raw!O54</f>
        <v>2.8728455284552847</v>
      </c>
      <c r="BB1">
        <f>raw!O55</f>
        <v>1.3116260162601625</v>
      </c>
      <c r="BC1">
        <f>raw!O56</f>
        <v>2.2429268292682925</v>
      </c>
      <c r="BD1">
        <f>raw!O57</f>
        <v>2.8256910569105691</v>
      </c>
      <c r="BE1">
        <f>raw!O58</f>
        <v>3.4234146341463423</v>
      </c>
      <c r="BF1">
        <f>raw!O59</f>
        <v>4.5609756097561016E-2</v>
      </c>
      <c r="BG1">
        <f>raw!O60</f>
        <v>1.5184146341463414</v>
      </c>
      <c r="BH1">
        <f>raw!O61</f>
        <v>2.8387804878048781</v>
      </c>
      <c r="BI1">
        <f>raw!O62</f>
        <v>2.6536991869918696</v>
      </c>
      <c r="BJ1">
        <f>raw!O63</f>
        <v>2.1300813008129998E-2</v>
      </c>
      <c r="BK1">
        <f>raw!O64</f>
        <v>1.2673170731707315</v>
      </c>
      <c r="BL1">
        <f>raw!O65</f>
        <v>1.5713821138211381</v>
      </c>
      <c r="BM1">
        <f>raw!O66</f>
        <v>-0.49186991869918661</v>
      </c>
      <c r="BN1">
        <f>raw!O67</f>
        <v>-1.3658536585365866E-2</v>
      </c>
      <c r="BO1">
        <f>raw!O68</f>
        <v>1.2061788617886182</v>
      </c>
      <c r="BP1">
        <f>raw!O69</f>
        <v>-0.80443089430894288</v>
      </c>
      <c r="BQ1">
        <f>raw!O70</f>
        <v>1.9615853658536588</v>
      </c>
      <c r="BR1">
        <f>raw!O71</f>
        <v>0.72008130081300836</v>
      </c>
      <c r="BS1">
        <f>raw!O72</f>
        <v>1.8258536585365852</v>
      </c>
      <c r="BT1">
        <f>raw!O73</f>
        <v>2.2134959349593499</v>
      </c>
      <c r="BU1">
        <f>raw!O74</f>
        <v>-2.5475609756097555</v>
      </c>
      <c r="BV1">
        <f>raw!O75</f>
        <v>1.1774390243902439</v>
      </c>
      <c r="BW1">
        <f>raw!O76</f>
        <v>-0.45475609756097546</v>
      </c>
      <c r="BX1">
        <f>raw!O77</f>
        <v>-1.8813008130081297</v>
      </c>
      <c r="BY1">
        <f>raw!O78</f>
        <v>-0.56666666666666676</v>
      </c>
      <c r="BZ1">
        <f>raw!O79</f>
        <v>-0.173170731707317</v>
      </c>
      <c r="CA1">
        <f>raw!O80</f>
        <v>2.3697560975609755</v>
      </c>
      <c r="CB1">
        <f>raw!O81</f>
        <v>1.5434959349593496</v>
      </c>
      <c r="CC1">
        <f>raw!O82</f>
        <v>-0.25707317073170732</v>
      </c>
      <c r="CD1">
        <f>raw!O83</f>
        <v>1.7242276422764231</v>
      </c>
      <c r="CE1">
        <f>raw!O84</f>
        <v>-2.3704878048780493</v>
      </c>
      <c r="CF1">
        <f>raw!O85</f>
        <v>-2.2869512195121948</v>
      </c>
      <c r="CG1">
        <f>raw!O86</f>
        <v>1.6923577235772358</v>
      </c>
      <c r="CH1">
        <f>raw!O87</f>
        <v>1.7007317073170733</v>
      </c>
      <c r="CI1">
        <f>raw!O88</f>
        <v>0.86365853658536584</v>
      </c>
      <c r="CJ1">
        <f>raw!O89</f>
        <v>1.7110975609756109</v>
      </c>
      <c r="CK1">
        <f>raw!O90</f>
        <v>0.8446341463414635</v>
      </c>
      <c r="CL1">
        <f>raw!O91</f>
        <v>1.4136585365853656</v>
      </c>
      <c r="CM1">
        <f>raw!O92</f>
        <v>1.7258536585365851</v>
      </c>
      <c r="CN1">
        <f>raw!O93</f>
        <v>0.33235772357723581</v>
      </c>
      <c r="CO1">
        <f>raw!O94</f>
        <v>1.1482926829268287</v>
      </c>
      <c r="CP1">
        <f>raw!O95</f>
        <v>1.5795121951219508</v>
      </c>
      <c r="CQ1">
        <f>raw!O96</f>
        <v>0.69951219512195129</v>
      </c>
      <c r="CR1">
        <f>raw!O97</f>
        <v>1.7230081300813005</v>
      </c>
      <c r="CS1">
        <f>raw!O98</f>
        <v>1.0848780487804874</v>
      </c>
      <c r="CT1">
        <f>raw!O99</f>
        <v>0.35808943089430895</v>
      </c>
      <c r="CU1">
        <f>raw!O100</f>
        <v>0.45463414634146371</v>
      </c>
      <c r="CV1">
        <f>raw!O101</f>
        <v>0.82650406504065077</v>
      </c>
      <c r="CW1">
        <f>raw!O102</f>
        <v>1.5466260162601631</v>
      </c>
      <c r="CX1">
        <f>raw!O103</f>
        <v>-5.0731707317073327E-2</v>
      </c>
      <c r="CY1">
        <f>raw!O104</f>
        <v>-1.3668292682926824</v>
      </c>
      <c r="CZ1">
        <f>raw!O105</f>
        <v>-2.6071544715447157</v>
      </c>
      <c r="DA1">
        <f>raw!O106</f>
        <v>-1.3793495934959346</v>
      </c>
      <c r="DB1">
        <f>raw!O107</f>
        <v>-0.12162601626016267</v>
      </c>
      <c r="DC1">
        <f>raw!O108</f>
        <v>-1.2729268292682931</v>
      </c>
      <c r="DD1">
        <f>raw!O109</f>
        <v>0.93292682926829307</v>
      </c>
      <c r="DE1">
        <f>raw!O110</f>
        <v>1.1070731707317083</v>
      </c>
      <c r="DF1">
        <f>raw!O111</f>
        <v>0.13121951219512229</v>
      </c>
      <c r="DG1">
        <f>raw!O112</f>
        <v>0.71121951219512125</v>
      </c>
      <c r="DH1">
        <f>raw!O113</f>
        <v>-1.0126829268292685</v>
      </c>
      <c r="DI1">
        <f>raw!O114</f>
        <v>-0.48455284552845423</v>
      </c>
      <c r="DJ1">
        <f>raw!O115</f>
        <v>-0.74861788617886194</v>
      </c>
      <c r="DK1">
        <f>raw!O116</f>
        <v>-3.1157723577235772</v>
      </c>
      <c r="DL1">
        <f>raw!O117</f>
        <v>0.19414634146341472</v>
      </c>
      <c r="DM1">
        <f>raw!O118</f>
        <v>-0.60560975609756096</v>
      </c>
      <c r="DN1">
        <f>raw!O119</f>
        <v>0.5943089430894315</v>
      </c>
      <c r="DO1">
        <f>raw!O120</f>
        <v>-2.7495121951219508</v>
      </c>
      <c r="DP1">
        <f>raw!O121</f>
        <v>-0.6963414634146341</v>
      </c>
      <c r="DQ1">
        <f>raw!O122</f>
        <v>-2.9041463414634152</v>
      </c>
      <c r="DR1">
        <f>raw!O123</f>
        <v>-1.3717073170731706</v>
      </c>
      <c r="DS1">
        <f>raw!O124</f>
        <v>-2.5131707317073175</v>
      </c>
      <c r="DT1">
        <f>raw!O125</f>
        <v>-0.30634146341463375</v>
      </c>
      <c r="DU1">
        <f>raw!O126</f>
        <v>-0.24300813008130073</v>
      </c>
      <c r="DV1">
        <f>raw!O127</f>
        <v>-1.6109756097560979</v>
      </c>
      <c r="DW1">
        <f>raw!O128</f>
        <v>-1.3239024390243903</v>
      </c>
      <c r="DX1">
        <f>raw!O129</f>
        <v>-0.62601626016260137</v>
      </c>
      <c r="DY1">
        <f>raw!O130</f>
        <v>0.19780487804878061</v>
      </c>
      <c r="DZ1">
        <f>raw!O131</f>
        <v>-0.70211382113821119</v>
      </c>
      <c r="EA1">
        <f>raw!O132</f>
        <v>-0.49499999999999988</v>
      </c>
      <c r="EB1">
        <f>raw!O133</f>
        <v>0.30910569105691021</v>
      </c>
      <c r="EC1">
        <f>raw!O134</f>
        <v>0.2695934959349594</v>
      </c>
      <c r="ED1">
        <f>raw!O135</f>
        <v>-0.2410162601626018</v>
      </c>
      <c r="EE1">
        <f>raw!O136</f>
        <v>-4.9756097560975765E-2</v>
      </c>
      <c r="EF1">
        <f>raw!O137</f>
        <v>-2.3492682926829271</v>
      </c>
      <c r="EG1">
        <f>raw!O138</f>
        <v>-0.25426829268292694</v>
      </c>
      <c r="EH1">
        <f>raw!O139</f>
        <v>-0.59077235772357728</v>
      </c>
      <c r="EI1">
        <f>raw!O140</f>
        <v>-0.61658536585365853</v>
      </c>
      <c r="EJ1">
        <f>raw!O141</f>
        <v>-1.015650406504065</v>
      </c>
      <c r="EK1">
        <f>raw!O142</f>
        <v>-0.24463414634146352</v>
      </c>
      <c r="EL1">
        <f>raw!O143</f>
        <v>-2.0269918699186986</v>
      </c>
      <c r="EM1">
        <f>raw!O144</f>
        <v>-0.88658536585365832</v>
      </c>
      <c r="EN1">
        <f>raw!O145</f>
        <v>-2.7282926829268286</v>
      </c>
      <c r="EO1">
        <f>raw!O146</f>
        <v>-0.62292682926829279</v>
      </c>
      <c r="EP1">
        <f>raw!O147</f>
        <v>-2.9807317073170729</v>
      </c>
      <c r="EQ1">
        <f>raw!O148</f>
        <v>-0.67414634146341457</v>
      </c>
      <c r="ER1">
        <f>raw!O149</f>
        <v>-1.1674390243902442</v>
      </c>
      <c r="ES1">
        <f>raw!O150</f>
        <v>-1.20130081300813</v>
      </c>
      <c r="ET1">
        <f>raw!O151</f>
        <v>-1.3241463414634147</v>
      </c>
      <c r="EU1">
        <f>raw!O152</f>
        <v>-0.35390243902439034</v>
      </c>
      <c r="EV1">
        <f>raw!O153</f>
        <v>-0.51304878048780489</v>
      </c>
      <c r="EW1">
        <f>raw!O154</f>
        <v>-0.7795121951219508</v>
      </c>
      <c r="EX1">
        <f>raw!O155</f>
        <v>-2.1707317073170733</v>
      </c>
      <c r="EY1">
        <f>raw!O156</f>
        <v>-1.2712195121951222</v>
      </c>
      <c r="EZ1">
        <f>raw!O157</f>
        <v>-1.0674796747967481</v>
      </c>
      <c r="FA1">
        <f>raw!O158</f>
        <v>-3.78861788617883E-2</v>
      </c>
      <c r="FB1">
        <f>raw!O159</f>
        <v>-1.1884146341463415</v>
      </c>
      <c r="FC1">
        <f>raw!O160</f>
        <v>-2.6552845528455284</v>
      </c>
      <c r="FD1">
        <f>raw!O161</f>
        <v>-0.56666666666666654</v>
      </c>
      <c r="FE1">
        <f>raw!O162</f>
        <v>-0.7566666666666666</v>
      </c>
      <c r="FF1">
        <f>raw!O163</f>
        <v>-3.3602439024390245</v>
      </c>
      <c r="FG1">
        <f>raw!O164</f>
        <v>-2.38</v>
      </c>
      <c r="FH1">
        <f>raw!O165</f>
        <v>-0.76292682926829214</v>
      </c>
      <c r="FI1">
        <f>raw!O166</f>
        <v>-1.2480487804878047</v>
      </c>
      <c r="FJ1">
        <f>raw!O167</f>
        <v>-1.3336585365853657</v>
      </c>
      <c r="FK1">
        <f>raw!O168</f>
        <v>-1.746991869918699</v>
      </c>
      <c r="FL1">
        <f>raw!O169</f>
        <v>-1.4151219512195123</v>
      </c>
      <c r="FM1">
        <f>raw!O170</f>
        <v>-0.99609756097560997</v>
      </c>
      <c r="FN1">
        <f>raw!O171</f>
        <v>-3.1219512195121952</v>
      </c>
      <c r="FO1">
        <f>raw!O172</f>
        <v>-4.1463414634146334</v>
      </c>
      <c r="FP1">
        <f>raw!O173</f>
        <v>-2.2943902439024391</v>
      </c>
      <c r="FQ1">
        <f>raw!O174</f>
        <v>-1.2176829268292682</v>
      </c>
      <c r="FR1">
        <f>raw!O175</f>
        <v>-2.4842276422764225</v>
      </c>
      <c r="FS1">
        <f>raw!O176</f>
        <v>-2.1066666666666665</v>
      </c>
      <c r="FT1">
        <f>raw!O177</f>
        <v>-1.5471544715447154</v>
      </c>
      <c r="FU1">
        <f>raw!O178</f>
        <v>-2.1915447154471543</v>
      </c>
      <c r="FV1">
        <f>raw!O179</f>
        <v>-2.6097560975609757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N2" sqref="N2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144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1</v>
      </c>
      <c r="H2">
        <f>COUNTIF(raw!$P3:$P219, GMs!H1)</f>
        <v>1</v>
      </c>
      <c r="I2">
        <f>COUNTIF(raw!$P3:$P219, GMs!I1)</f>
        <v>1</v>
      </c>
      <c r="J2">
        <f>COUNTIF(raw!$P3:$P219, GMs!J1)</f>
        <v>1</v>
      </c>
      <c r="K2">
        <f>COUNTIF(raw!$P3:$P219, GMs!K1)</f>
        <v>1</v>
      </c>
      <c r="L2">
        <f>COUNTIF(raw!$P3:$P219, GMs!L1)</f>
        <v>1</v>
      </c>
      <c r="M2">
        <f>COUNTIF(raw!$P3:$P219, GMs!M1)</f>
        <v>1</v>
      </c>
      <c r="N2">
        <f>COUNTIF(raw!$P3:$P219, GMs!N1)</f>
        <v>1</v>
      </c>
      <c r="O2">
        <f>COUNTIF(raw!$P3:$P219, GMs!O1)</f>
        <v>1</v>
      </c>
    </row>
    <row r="3" spans="1:15" x14ac:dyDescent="0.3">
      <c r="A3" t="s">
        <v>2368</v>
      </c>
      <c r="B3" t="s">
        <v>617</v>
      </c>
      <c r="C3">
        <f>2400-SUM(D3:M3)</f>
        <v>1937.2956823924847</v>
      </c>
      <c r="D3" cm="1">
        <f t="array" ref="D3">MMULT(Traw!$B17:$HJ17, raw!X$3:X$219)</f>
        <v>61.247810647466885</v>
      </c>
      <c r="E3" cm="1">
        <f t="array" ref="E3">MMULT(Traw!$B17:$HJ17, raw!Y$3:Y$219)</f>
        <v>37.403740326339161</v>
      </c>
      <c r="F3" cm="1">
        <f t="array" ref="F3">MMULT(Traw!$B17:$HJ17, raw!Z$3:Z$219)</f>
        <v>45.695012416462028</v>
      </c>
      <c r="G3" cm="1">
        <f t="array" ref="G3">MMULT(Traw!$B17:$HJ17, raw!AA$3:AA$219)</f>
        <v>36.827082594764285</v>
      </c>
      <c r="H3" cm="1">
        <f t="array" ref="H3">MMULT(Traw!$B17:$HJ17, raw!AB$3:AB$219)</f>
        <v>49.813996213425462</v>
      </c>
      <c r="I3" cm="1">
        <f t="array" ref="I3">MMULT(Traw!$B17:$HJ17, raw!AC$3:AC$219)</f>
        <v>37.884288435984899</v>
      </c>
      <c r="J3" cm="1">
        <f t="array" ref="J3">MMULT(Traw!$B17:$HJ17, raw!AD$3:AD$219)</f>
        <v>46.636725182591299</v>
      </c>
      <c r="K3" cm="1">
        <f t="array" ref="K3">MMULT(Traw!$B17:$HJ17, raw!AE$3:AE$219)</f>
        <v>35.871370668017867</v>
      </c>
      <c r="L3" cm="1">
        <f t="array" ref="L3">MMULT(Traw!$B17:$HJ17, raw!AF$3:AF$219)</f>
        <v>51.451898005629737</v>
      </c>
      <c r="M3" cm="1">
        <f t="array" ref="M3">MMULT(Traw!$B17:$HJ17, raw!AG$3:AG$219)</f>
        <v>59.872393116833813</v>
      </c>
      <c r="N3" cm="1">
        <f t="array" ref="N3">MMULT(Traw!$B17:$HJ17, raw!AH$3:AH$219)</f>
        <v>55.386738997552449</v>
      </c>
      <c r="O3" cm="1">
        <f t="array" ref="O3">MMULT(Traw!$B17:$HJ17, raw!AI$3:AI$219)</f>
        <v>72</v>
      </c>
    </row>
    <row r="4" spans="1:15" x14ac:dyDescent="0.3">
      <c r="A4" t="s">
        <v>2368</v>
      </c>
      <c r="B4" t="s">
        <v>2359</v>
      </c>
      <c r="C4">
        <f>C21/C$3</f>
        <v>6.0719605343373312E-2</v>
      </c>
      <c r="D4">
        <f t="shared" ref="D4:O8" si="0">D21/D$3</f>
        <v>0.16573016486291944</v>
      </c>
      <c r="E4">
        <f t="shared" si="0"/>
        <v>0.11004073184764392</v>
      </c>
      <c r="F4">
        <f t="shared" si="0"/>
        <v>0.15092643597508038</v>
      </c>
      <c r="G4">
        <f t="shared" si="0"/>
        <v>0.1569497118086064</v>
      </c>
      <c r="H4">
        <f t="shared" si="0"/>
        <v>0.11607734496928065</v>
      </c>
      <c r="I4">
        <f t="shared" si="0"/>
        <v>6.9438014139889218E-2</v>
      </c>
      <c r="J4">
        <f t="shared" si="0"/>
        <v>0.1558857310743115</v>
      </c>
      <c r="K4">
        <f t="shared" si="0"/>
        <v>0.10403590661878392</v>
      </c>
      <c r="L4">
        <f t="shared" si="0"/>
        <v>0.12108870894825544</v>
      </c>
      <c r="M4">
        <f t="shared" si="0"/>
        <v>0.14071865450885385</v>
      </c>
      <c r="N4">
        <f t="shared" si="0"/>
        <v>0.15939361736600802</v>
      </c>
      <c r="O4">
        <f t="shared" si="0"/>
        <v>0.17042965221318879</v>
      </c>
    </row>
    <row r="5" spans="1:15" x14ac:dyDescent="0.3">
      <c r="A5" t="s">
        <v>2368</v>
      </c>
      <c r="B5" t="s">
        <v>2360</v>
      </c>
      <c r="C5">
        <f>C22/C$3</f>
        <v>7.7891413560906647E-2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si="0"/>
        <v>0.14827006013685187</v>
      </c>
      <c r="O5">
        <f t="shared" si="0"/>
        <v>0.17599424119241192</v>
      </c>
    </row>
    <row r="6" spans="1:15" x14ac:dyDescent="0.3">
      <c r="A6" t="s">
        <v>2368</v>
      </c>
      <c r="B6" t="s">
        <v>2361</v>
      </c>
      <c r="C6">
        <f>C23/C$3</f>
        <v>6.2627217996251164E-2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si="0"/>
        <v>0.10640039183328229</v>
      </c>
      <c r="O6">
        <f t="shared" si="0"/>
        <v>0.13872007678410114</v>
      </c>
    </row>
    <row r="7" spans="1:15" x14ac:dyDescent="0.3">
      <c r="A7" t="s">
        <v>2368</v>
      </c>
      <c r="B7" t="s">
        <v>2362</v>
      </c>
      <c r="C7">
        <f>C24/C$3</f>
        <v>6.7214305448215467E-2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si="0"/>
        <v>6.7613261162495483E-2</v>
      </c>
      <c r="O7">
        <f t="shared" si="0"/>
        <v>0.14471036585365854</v>
      </c>
    </row>
    <row r="8" spans="1:15" x14ac:dyDescent="0.3">
      <c r="A8" t="s">
        <v>2368</v>
      </c>
      <c r="B8" t="s">
        <v>2363</v>
      </c>
      <c r="C8">
        <f>C25/C$3</f>
        <v>8.4262880109008759E-2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si="0"/>
        <v>0.17621546559062262</v>
      </c>
      <c r="O8">
        <f t="shared" si="0"/>
        <v>0.20147131887985545</v>
      </c>
    </row>
    <row r="9" spans="1:15" x14ac:dyDescent="0.3">
      <c r="B9" t="s">
        <v>2369</v>
      </c>
      <c r="C9">
        <f>C$3/(C22 - sorted!W103*C2)</f>
        <v>14.613925910537896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3.2034828510383501E-2</v>
      </c>
      <c r="D11" cm="1">
        <f t="array" ref="D11">MMULT(Traw!$B2:$HJ2, raw!X$3:X$219)/D$3</f>
        <v>8.4920905044795041E-3</v>
      </c>
      <c r="E11" cm="1">
        <f t="array" ref="E11">MMULT(Traw!$B2:$HJ2, raw!Y$3:Y$219)/E$3</f>
        <v>0.1031721522119122</v>
      </c>
      <c r="F11" cm="1">
        <f t="array" ref="F11">MMULT(Traw!$B2:$HJ2, raw!Z$3:Z$219)/F$3</f>
        <v>3.1278430994977047E-3</v>
      </c>
      <c r="G11" cm="1">
        <f t="array" ref="G11">MMULT(Traw!$B2:$HJ2, raw!AA$3:AA$219)/G$3</f>
        <v>-2.3974932768468025E-3</v>
      </c>
      <c r="H11" cm="1">
        <f t="array" ref="H11">MMULT(Traw!$B2:$HJ2, raw!AB$3:AB$219)/H$3</f>
        <v>1.5811666123877157E-2</v>
      </c>
      <c r="I11" cm="1">
        <f t="array" ref="I11">MMULT(Traw!$B2:$HJ2, raw!AC$3:AC$219)/I$3</f>
        <v>3.3114313265821718E-2</v>
      </c>
      <c r="J11" cm="1">
        <f t="array" ref="J11">MMULT(Traw!$B2:$HJ2, raw!AD$3:AD$219)/J$3</f>
        <v>2.6829060301647874E-3</v>
      </c>
      <c r="K11" cm="1">
        <f t="array" ref="K11">MMULT(Traw!$B2:$HJ2, raw!AE$3:AE$219)/K$3</f>
        <v>3.1901473854641753E-2</v>
      </c>
      <c r="L11" cm="1">
        <f t="array" ref="L11">MMULT(Traw!$B2:$HJ2, raw!AF$3:AF$219)/L$3</f>
        <v>4.2445517535338206E-2</v>
      </c>
      <c r="M11" cm="1">
        <f t="array" ref="M11">MMULT(Traw!$B2:$HJ2, raw!AG$3:AG$219)/M$3</f>
        <v>3.3689536457906909E-3</v>
      </c>
      <c r="N11" cm="1">
        <f t="array" ref="N11">MMULT(Traw!$B2:$HJ2, raw!AH$3:AH$219)/N$3</f>
        <v>-7.6358860789219217E-3</v>
      </c>
      <c r="O11" cm="1">
        <f t="array" ref="O11">MMULT(Traw!$B2:$HJ2, raw!AI$3:AI$219)/O$3</f>
        <v>5.3139114724480581E-2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1.0677108112691224E-2</v>
      </c>
      <c r="D12" cm="1">
        <f t="array" ref="D12">MMULT(Traw!$B3:$HJ3, raw!X$3:X$219)/D$3</f>
        <v>5.6760615242953623E-2</v>
      </c>
      <c r="E12" cm="1">
        <f t="array" ref="E12">MMULT(Traw!$B3:$HJ3, raw!Y$3:Y$219)/E$3</f>
        <v>-0.10117026555225749</v>
      </c>
      <c r="F12" cm="1">
        <f t="array" ref="F12">MMULT(Traw!$B3:$HJ3, raw!Z$3:Z$219)/F$3</f>
        <v>4.3533597814852013E-2</v>
      </c>
      <c r="G12" cm="1">
        <f t="array" ref="G12">MMULT(Traw!$B3:$HJ3, raw!AA$3:AA$219)/G$3</f>
        <v>5.0930174858983185E-2</v>
      </c>
      <c r="H12" cm="1">
        <f t="array" ref="H12">MMULT(Traw!$B3:$HJ3, raw!AB$3:AB$219)/H$3</f>
        <v>3.9447560922183197E-2</v>
      </c>
      <c r="I12" cm="1">
        <f t="array" ref="I12">MMULT(Traw!$B3:$HJ3, raw!AC$3:AC$219)/I$3</f>
        <v>-5.0560462755112265E-3</v>
      </c>
      <c r="J12" cm="1">
        <f t="array" ref="J12">MMULT(Traw!$B3:$HJ3, raw!AD$3:AD$219)/J$3</f>
        <v>6.8965851500551761E-2</v>
      </c>
      <c r="K12" cm="1">
        <f t="array" ref="K12">MMULT(Traw!$B3:$HJ3, raw!AE$3:AE$219)/K$3</f>
        <v>4.7932103286909243E-2</v>
      </c>
      <c r="L12" cm="1">
        <f t="array" ref="L12">MMULT(Traw!$B3:$HJ3, raw!AF$3:AF$219)/L$3</f>
        <v>5.5310955841224731E-2</v>
      </c>
      <c r="M12" cm="1">
        <f t="array" ref="M12">MMULT(Traw!$B3:$HJ3, raw!AG$3:AG$219)/M$3</f>
        <v>4.2657796979319491E-2</v>
      </c>
      <c r="N12" cm="1">
        <f t="array" ref="N12">MMULT(Traw!$B3:$HJ3, raw!AH$3:AH$219)/N$3</f>
        <v>8.0656798974356347E-2</v>
      </c>
      <c r="O12" cm="1">
        <f t="array" ref="O12">MMULT(Traw!$B3:$HJ3, raw!AI$3:AI$219)/O$3</f>
        <v>3.1283875338753389E-2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-1.1695017711025412E-2</v>
      </c>
      <c r="D13" cm="1">
        <f t="array" ref="D13">MMULT(Traw!$B4:$HJ4, raw!X$3:X$219)/D$3</f>
        <v>5.5613735024763668E-2</v>
      </c>
      <c r="E13" cm="1">
        <f t="array" ref="E13">MMULT(Traw!$B4:$HJ4, raw!Y$3:Y$219)/E$3</f>
        <v>-1.8080014370258409E-2</v>
      </c>
      <c r="F13" cm="1">
        <f t="array" ref="F13">MMULT(Traw!$B4:$HJ4, raw!Z$3:Z$219)/F$3</f>
        <v>2.9709171829017444E-2</v>
      </c>
      <c r="G13" cm="1">
        <f t="array" ref="G13">MMULT(Traw!$B4:$HJ4, raw!AA$3:AA$219)/G$3</f>
        <v>5.0729279934311852E-2</v>
      </c>
      <c r="H13" cm="1">
        <f t="array" ref="H13">MMULT(Traw!$B4:$HJ4, raw!AB$3:AB$219)/H$3</f>
        <v>1.3095872107554736E-2</v>
      </c>
      <c r="I13" cm="1">
        <f t="array" ref="I13">MMULT(Traw!$B4:$HJ4, raw!AC$3:AC$219)/I$3</f>
        <v>-2.4438987684856469E-2</v>
      </c>
      <c r="J13" cm="1">
        <f t="array" ref="J13">MMULT(Traw!$B4:$HJ4, raw!AD$3:AD$219)/J$3</f>
        <v>1.9120281571700707E-2</v>
      </c>
      <c r="K13" cm="1">
        <f t="array" ref="K13">MMULT(Traw!$B4:$HJ4, raw!AE$3:AE$219)/K$3</f>
        <v>-2.3168826434519219E-2</v>
      </c>
      <c r="L13" cm="1">
        <f t="array" ref="L13">MMULT(Traw!$B4:$HJ4, raw!AF$3:AF$219)/L$3</f>
        <v>9.2816979377029502E-3</v>
      </c>
      <c r="M13" cm="1">
        <f t="array" ref="M13">MMULT(Traw!$B4:$HJ4, raw!AG$3:AG$219)/M$3</f>
        <v>1.7303059988507809E-2</v>
      </c>
      <c r="N13" cm="1">
        <f t="array" ref="N13">MMULT(Traw!$B4:$HJ4, raw!AH$3:AH$219)/N$3</f>
        <v>4.3181948610097096E-2</v>
      </c>
      <c r="O13" cm="1">
        <f t="array" ref="O13">MMULT(Traw!$B4:$HJ4, raw!AI$3:AI$219)/O$3</f>
        <v>-5.7616305329719966E-3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1.1181079433273997E-2</v>
      </c>
      <c r="D14" cm="1">
        <f t="array" ref="D14">MMULT(Traw!$B5:$HJ5, raw!X$3:X$219)/D$3</f>
        <v>4.0917341117714841E-2</v>
      </c>
      <c r="E14" cm="1">
        <f t="array" ref="E14">MMULT(Traw!$B5:$HJ5, raw!Y$3:Y$219)/E$3</f>
        <v>5.6891836514443808E-2</v>
      </c>
      <c r="F14" cm="1">
        <f t="array" ref="F14">MMULT(Traw!$B5:$HJ5, raw!Z$3:Z$219)/F$3</f>
        <v>4.4739899078480819E-2</v>
      </c>
      <c r="G14" cm="1">
        <f t="array" ref="G14">MMULT(Traw!$B5:$HJ5, raw!AA$3:AA$219)/G$3</f>
        <v>4.5698076271389325E-2</v>
      </c>
      <c r="H14" cm="1">
        <f t="array" ref="H14">MMULT(Traw!$B5:$HJ5, raw!AB$3:AB$219)/H$3</f>
        <v>3.1832239479779111E-2</v>
      </c>
      <c r="I14" cm="1">
        <f t="array" ref="I14">MMULT(Traw!$B5:$HJ5, raw!AC$3:AC$219)/I$3</f>
        <v>3.3421195531270834E-2</v>
      </c>
      <c r="J14" cm="1">
        <f t="array" ref="J14">MMULT(Traw!$B5:$HJ5, raw!AD$3:AD$219)/J$3</f>
        <v>5.8074717372251235E-2</v>
      </c>
      <c r="K14" cm="1">
        <f t="array" ref="K14">MMULT(Traw!$B5:$HJ5, raw!AE$3:AE$219)/K$3</f>
        <v>4.5146631270472547E-2</v>
      </c>
      <c r="L14" cm="1">
        <f t="array" ref="L14">MMULT(Traw!$B5:$HJ5, raw!AF$3:AF$219)/L$3</f>
        <v>3.3318672576507391E-2</v>
      </c>
      <c r="M14" cm="1">
        <f t="array" ref="M14">MMULT(Traw!$B5:$HJ5, raw!AG$3:AG$219)/M$3</f>
        <v>2.5274620801734028E-2</v>
      </c>
      <c r="N14" cm="1">
        <f t="array" ref="N14">MMULT(Traw!$B5:$HJ5, raw!AH$3:AH$219)/N$3</f>
        <v>3.9024926431030026E-2</v>
      </c>
      <c r="O14" cm="1">
        <f t="array" ref="O14">MMULT(Traw!$B5:$HJ5, raw!AI$3:AI$219)/O$3</f>
        <v>3.0251242095754291E-2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8.3442526093291201E-3</v>
      </c>
      <c r="D15" cm="1">
        <f t="array" ref="D15">MMULT(Traw!$B6:$HJ6, raw!X$3:X$219)/D$3</f>
        <v>1.6406758676884205E-3</v>
      </c>
      <c r="E15" cm="1">
        <f t="array" ref="E15">MMULT(Traw!$B6:$HJ6, raw!Y$3:Y$219)/E$3</f>
        <v>6.3169196637226491E-2</v>
      </c>
      <c r="F15" cm="1">
        <f t="array" ref="F15">MMULT(Traw!$B6:$HJ6, raw!Z$3:Z$219)/F$3</f>
        <v>2.087007938402052E-2</v>
      </c>
      <c r="G15" cm="1">
        <f t="array" ref="G15">MMULT(Traw!$B6:$HJ6, raw!AA$3:AA$219)/G$3</f>
        <v>1.8184302137557194E-2</v>
      </c>
      <c r="H15" cm="1">
        <f t="array" ref="H15">MMULT(Traw!$B6:$HJ6, raw!AB$3:AB$219)/H$3</f>
        <v>4.3645290615681558E-2</v>
      </c>
      <c r="I15" cm="1">
        <f t="array" ref="I15">MMULT(Traw!$B6:$HJ6, raw!AC$3:AC$219)/I$3</f>
        <v>3.5282876407334497E-2</v>
      </c>
      <c r="J15" cm="1">
        <f t="array" ref="J15">MMULT(Traw!$B6:$HJ6, raw!AD$3:AD$219)/J$3</f>
        <v>-4.4558205413263129E-3</v>
      </c>
      <c r="K15" cm="1">
        <f t="array" ref="K15">MMULT(Traw!$B6:$HJ6, raw!AE$3:AE$219)/K$3</f>
        <v>4.9193384960747349E-2</v>
      </c>
      <c r="L15" cm="1">
        <f t="array" ref="L15">MMULT(Traw!$B6:$HJ6, raw!AF$3:AF$219)/L$3</f>
        <v>1.2694784002639682E-2</v>
      </c>
      <c r="M15" cm="1">
        <f t="array" ref="M15">MMULT(Traw!$B6:$HJ6, raw!AG$3:AG$219)/M$3</f>
        <v>1.947094974888864E-2</v>
      </c>
      <c r="N15" cm="1">
        <f t="array" ref="N15">MMULT(Traw!$B6:$HJ6, raw!AH$3:AH$219)/N$3</f>
        <v>-7.6182715781631634E-3</v>
      </c>
      <c r="O15" cm="1">
        <f t="array" ref="O15">MMULT(Traw!$B6:$HJ6, raw!AI$3:AI$219)/O$3</f>
        <v>3.3947606142728098E-2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1.5264195564655508E-2</v>
      </c>
      <c r="D16" cm="1">
        <f t="array" ref="D16">MMULT(Traw!$B7:$HJ7, raw!X$3:X$219)/D$3</f>
        <v>2.4052626798150619E-2</v>
      </c>
      <c r="E16" cm="1">
        <f t="array" ref="E16">MMULT(Traw!$B7:$HJ7, raw!Y$3:Y$219)/E$3</f>
        <v>4.1433185131746313E-2</v>
      </c>
      <c r="F16" cm="1">
        <f t="array" ref="F16">MMULT(Traw!$B7:$HJ7, raw!Z$3:Z$219)/F$3</f>
        <v>2.0218890206309396E-2</v>
      </c>
      <c r="G16" cm="1">
        <f t="array" ref="G16">MMULT(Traw!$B7:$HJ7, raw!AA$3:AA$219)/G$3</f>
        <v>3.4988831440833305E-2</v>
      </c>
      <c r="H16" cm="1">
        <f t="array" ref="H16">MMULT(Traw!$B7:$HJ7, raw!AB$3:AB$219)/H$3</f>
        <v>1.6105441918912031E-2</v>
      </c>
      <c r="I16" cm="1">
        <f t="array" ref="I16">MMULT(Traw!$B7:$HJ7, raw!AC$3:AC$219)/I$3</f>
        <v>-1.357363866409529E-2</v>
      </c>
      <c r="J16" cm="1">
        <f t="array" ref="J16">MMULT(Traw!$B7:$HJ7, raw!AD$3:AD$219)/J$3</f>
        <v>3.2414525487254098E-2</v>
      </c>
      <c r="K16" cm="1">
        <f t="array" ref="K16">MMULT(Traw!$B7:$HJ7, raw!AE$3:AE$219)/K$3</f>
        <v>-6.1443569052562087E-3</v>
      </c>
      <c r="L16" cm="1">
        <f t="array" ref="L16">MMULT(Traw!$B7:$HJ7, raw!AF$3:AF$219)/L$3</f>
        <v>1.9315538915641958E-2</v>
      </c>
      <c r="M16" cm="1">
        <f t="array" ref="M16">MMULT(Traw!$B7:$HJ7, raw!AG$3:AG$219)/M$3</f>
        <v>6.6278493742128478E-2</v>
      </c>
      <c r="N16" cm="1">
        <f t="array" ref="N16">MMULT(Traw!$B7:$HJ7, raw!AH$3:AH$219)/N$3</f>
        <v>4.1869668303569571E-2</v>
      </c>
      <c r="O16" cm="1">
        <f t="array" ref="O16">MMULT(Traw!$B7:$HJ7, raw!AI$3:AI$219)/O$3</f>
        <v>3.7274164408310745E-2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1.28462537216746E-3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1.9571104759534351E-2</v>
      </c>
      <c r="F17" cm="1">
        <f t="array" ref="F17">MMULT(Traw!$B8:$HJ8, raw!Z$3:Z$219)/F$3</f>
        <v>1.7048346177125716E-2</v>
      </c>
      <c r="G17" cm="1">
        <f t="array" ref="G17">MMULT(Traw!$B8:$HJ8, raw!AA$3:AA$219)/G$3</f>
        <v>1.5674219397433055E-2</v>
      </c>
      <c r="H17" cm="1">
        <f t="array" ref="H17">MMULT(Traw!$B8:$HJ8, raw!AB$3:AB$219)/H$3</f>
        <v>-7.8177003234281145E-3</v>
      </c>
      <c r="I17" cm="1">
        <f t="array" ref="I17">MMULT(Traw!$B8:$HJ8, raw!AC$3:AC$219)/I$3</f>
        <v>1.9722014122219085E-2</v>
      </c>
      <c r="J17" cm="1">
        <f t="array" ref="J17">MMULT(Traw!$B8:$HJ8, raw!AD$3:AD$219)/J$3</f>
        <v>1.5812410101760689E-2</v>
      </c>
      <c r="K17" cm="1">
        <f t="array" ref="K17">MMULT(Traw!$B8:$HJ8, raw!AE$3:AE$219)/K$3</f>
        <v>-2.8749969510577277E-3</v>
      </c>
      <c r="L17" cm="1">
        <f t="array" ref="L17">MMULT(Traw!$B8:$HJ8, raw!AF$3:AF$219)/L$3</f>
        <v>-1.4173787964112269E-2</v>
      </c>
      <c r="M17" cm="1">
        <f t="array" ref="M17">MMULT(Traw!$B8:$HJ8, raw!AG$3:AG$219)/M$3</f>
        <v>1.0834017195864985E-2</v>
      </c>
      <c r="N17" cm="1">
        <f t="array" ref="N17">MMULT(Traw!$B8:$HJ8, raw!AH$3:AH$219)/N$3</f>
        <v>-2.1401618421891893E-3</v>
      </c>
      <c r="O17" cm="1">
        <f t="array" ref="O17">MMULT(Traw!$B8:$HJ8, raw!AI$3:AI$219)/O$3</f>
        <v>1.5772357723577234E-2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1.7171808217533387E-2</v>
      </c>
      <c r="D18" cm="1">
        <f t="array" ref="D18">MMULT(Traw!$B9:$HJ9, raw!X$3:X$219)/D$3</f>
        <v>-1.7199221049869626E-2</v>
      </c>
      <c r="E18" cm="1">
        <f t="array" ref="E18">MMULT(Traw!$B9:$HJ9, raw!Y$3:Y$219)/E$3</f>
        <v>3.6918615542058074E-2</v>
      </c>
      <c r="F18" cm="1">
        <f t="array" ref="F18">MMULT(Traw!$B9:$HJ9, raw!Z$3:Z$219)/F$3</f>
        <v>-3.2345954237126429E-3</v>
      </c>
      <c r="G18" cm="1">
        <f t="array" ref="G18">MMULT(Traw!$B9:$HJ9, raw!AA$3:AA$219)/G$3</f>
        <v>-1.0053576779705652E-2</v>
      </c>
      <c r="H18" cm="1">
        <f t="array" ref="H18">MMULT(Traw!$B9:$HJ9, raw!AB$3:AB$219)/H$3</f>
        <v>3.1887730463285698E-2</v>
      </c>
      <c r="I18" cm="1">
        <f t="array" ref="I18">MMULT(Traw!$B9:$HJ9, raw!AC$3:AC$219)/I$3</f>
        <v>7.7572540204118981E-2</v>
      </c>
      <c r="J18" cm="1">
        <f t="array" ref="J18">MMULT(Traw!$B9:$HJ9, raw!AD$3:AD$219)/J$3</f>
        <v>-8.1271656352360222E-3</v>
      </c>
      <c r="K18" cm="1">
        <f t="array" ref="K18">MMULT(Traw!$B9:$HJ9, raw!AE$3:AE$219)/K$3</f>
        <v>4.2750989349094527E-2</v>
      </c>
      <c r="L18" cm="1">
        <f t="array" ref="L18">MMULT(Traw!$B9:$HJ9, raw!AF$3:AF$219)/L$3</f>
        <v>2.6972860707625026E-2</v>
      </c>
      <c r="M18" cm="1">
        <f t="array" ref="M18">MMULT(Traw!$B9:$HJ9, raw!AG$3:AG$219)/M$3</f>
        <v>7.7556544731695017E-3</v>
      </c>
      <c r="N18" cm="1">
        <f t="array" ref="N18">MMULT(Traw!$B9:$HJ9, raw!AH$3:AH$219)/N$3</f>
        <v>-1.1123557229156155E-2</v>
      </c>
      <c r="O18" cm="1">
        <f t="array" ref="O18">MMULT(Traw!$B9:$HJ9, raw!AI$3:AI$219)/O$3</f>
        <v>5.5645889792231258E-3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-6.3714665481020985E-3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-5.4946463484703334E-2</v>
      </c>
      <c r="F19" cm="1">
        <f t="array" ref="F19">MMULT(Traw!$B10:$HJ10, raw!Z$3:Z$219)/F$3</f>
        <v>-2.832139161422324E-2</v>
      </c>
      <c r="G19" cm="1">
        <f t="array" ref="G19">MMULT(Traw!$B10:$HJ10, raw!AA$3:AA$219)/G$3</f>
        <v>-5.6857678955054704E-2</v>
      </c>
      <c r="H19" cm="1">
        <f t="array" ref="H19">MMULT(Traw!$B10:$HJ10, raw!AB$3:AB$219)/H$3</f>
        <v>-3.6043025875279008E-2</v>
      </c>
      <c r="I19" cm="1">
        <f t="array" ref="I19">MMULT(Traw!$B10:$HJ10, raw!AC$3:AC$219)/I$3</f>
        <v>-9.0337125622939312E-3</v>
      </c>
      <c r="J19" cm="1">
        <f t="array" ref="J19">MMULT(Traw!$B10:$HJ10, raw!AD$3:AD$219)/J$3</f>
        <v>-3.6729140448045421E-2</v>
      </c>
      <c r="K19" cm="1">
        <f t="array" ref="K19">MMULT(Traw!$B10:$HJ10, raw!AE$3:AE$219)/K$3</f>
        <v>-3.7949506463153808E-2</v>
      </c>
      <c r="L19" cm="1">
        <f t="array" ref="L19">MMULT(Traw!$B10:$HJ10, raw!AF$3:AF$219)/L$3</f>
        <v>-3.7104669896687217E-2</v>
      </c>
      <c r="M19" cm="1">
        <f t="array" ref="M19">MMULT(Traw!$B10:$HJ10, raw!AG$3:AG$219)/M$3</f>
        <v>-4.4469237593380263E-2</v>
      </c>
      <c r="N19" cm="1">
        <f t="array" ref="N19">MMULT(Traw!$B10:$HJ10, raw!AH$3:AH$219)/N$3</f>
        <v>-2.7945405453770767E-2</v>
      </c>
      <c r="O19" cm="1">
        <f t="array" ref="O19">MMULT(Traw!$B10:$HJ10, raw!AI$3:AI$219)/O$3</f>
        <v>-2.5477077687443544E-2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MMULT(Tsorted!$B1:$FA1, raw!W$3:W$158)</f>
        <v>117.63182926829276</v>
      </c>
      <c r="D21" cm="1">
        <f t="array" ref="D21">MMULT(Tsorted!$B1:$DY1, raw!X$3:X$130)</f>
        <v>10.150609756097559</v>
      </c>
      <c r="E21" cm="1">
        <f t="array" ref="E21">MMULT(Tsorted!$B1:$DY1, raw!Y$3:Y$130)</f>
        <v>4.1159349593495929</v>
      </c>
      <c r="F21" cm="1">
        <f t="array" ref="F21">MMULT(Tsorted!$B1:$DY1, raw!Z$3:Z$130)</f>
        <v>6.8965853658536593</v>
      </c>
      <c r="G21" cm="1">
        <f t="array" ref="G21">MMULT(Tsorted!$B1:$DY1, raw!AA$3:AA$130)</f>
        <v>5.7799999999999994</v>
      </c>
      <c r="H21" cm="1">
        <f t="array" ref="H21">MMULT(Tsorted!$B1:$DY1, raw!AB$3:AB$130)</f>
        <v>5.7822764227642276</v>
      </c>
      <c r="I21" cm="1">
        <f t="array" ref="I21">MMULT(Tsorted!$B1:$DY1, raw!AC$3:AC$130)</f>
        <v>2.6306097560975608</v>
      </c>
      <c r="J21" cm="1">
        <f t="array" ref="J21">MMULT(Tsorted!$B1:$DY1, raw!AD$3:AD$130)</f>
        <v>7.2699999999999978</v>
      </c>
      <c r="K21" cm="1">
        <f t="array" ref="K21">MMULT(Tsorted!$B1:$DY1, raw!AE$3:AE$130)</f>
        <v>3.7319105691056915</v>
      </c>
      <c r="L21" cm="1">
        <f t="array" ref="L21">MMULT(Tsorted!$B1:$DY1, raw!AF$3:AF$130)</f>
        <v>6.2302439024390237</v>
      </c>
      <c r="M21" cm="1">
        <f t="array" ref="M21">MMULT(Tsorted!$B1:$DY1, raw!AG$3:AG$130)</f>
        <v>8.4251626016260168</v>
      </c>
      <c r="N21" cm="1">
        <f t="array" ref="N21">MMULT(Tsorted!$B1:$DY1, raw!AH$3:AH$130)</f>
        <v>8.8282926829268291</v>
      </c>
      <c r="O21" cm="1">
        <f t="array" ref="O21">MMULT(Tsorted!$B1:$DY1, raw!AI$3:AI$130)</f>
        <v>12.270934959349592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MMULT(Tsorted!$B2:$FA2, raw!W$3:W$158)</f>
        <v>150.89869918699188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MMULT(Tsorted!$B3:$FA3, raw!W$3:W$158)</f>
        <v>121.3274390243903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MMULT(Tsorted!$B4:$FA4, raw!W$3:W$158)</f>
        <v>130.21398373983749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MMULT(Tsorted!$B5:$FA5, raw!W$3:W$158)</f>
        <v>163.24211382113825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62.06093495934963</v>
      </c>
      <c r="D26" cm="1">
        <f t="array" ref="D26">MMULT(Traw!$B2:$HJ2, raw!X$3:X$219)</f>
        <v>0.52012195121951221</v>
      </c>
      <c r="E26" cm="1">
        <f t="array" ref="E26">MMULT(Traw!$B2:$HJ2, raw!Y$3:Y$219)</f>
        <v>3.8590243902439023</v>
      </c>
      <c r="F26" cm="1">
        <f t="array" ref="F26">MMULT(Traw!$B2:$HJ2, raw!Z$3:Z$219)</f>
        <v>0.1429268292682927</v>
      </c>
      <c r="G26" cm="1">
        <f t="array" ref="G26">MMULT(Traw!$B2:$HJ2, raw!AA$3:AA$219)</f>
        <v>-8.8292682926829277E-2</v>
      </c>
      <c r="H26" cm="1">
        <f t="array" ref="H26">MMULT(Traw!$B2:$HJ2, raw!AB$3:AB$219)</f>
        <v>0.7876422764227643</v>
      </c>
      <c r="I26" cm="1">
        <f t="array" ref="I26">MMULT(Traw!$B2:$HJ2, raw!AC$3:AC$219)</f>
        <v>1.2545121951219511</v>
      </c>
      <c r="J26" cm="1">
        <f t="array" ref="J26">MMULT(Traw!$B2:$HJ2, raw!AD$3:AD$219)</f>
        <v>0.1251219512195122</v>
      </c>
      <c r="K26" cm="1">
        <f t="array" ref="K26">MMULT(Traw!$B2:$HJ2, raw!AE$3:AE$219)</f>
        <v>1.1443495934959351</v>
      </c>
      <c r="L26" cm="1">
        <f t="array" ref="L26">MMULT(Traw!$B2:$HJ2, raw!AF$3:AF$219)</f>
        <v>2.18390243902439</v>
      </c>
      <c r="M26" cm="1">
        <f t="array" ref="M26">MMULT(Traw!$B2:$HJ2, raw!AG$3:AG$219)</f>
        <v>0.20170731707317074</v>
      </c>
      <c r="N26" cm="1">
        <f t="array" ref="N26">MMULT(Traw!$B2:$HJ2, raw!AH$3:AH$219)</f>
        <v>-0.42292682926829267</v>
      </c>
      <c r="O26" cm="1">
        <f t="array" ref="O26">MMULT(Traw!$B2:$HJ2, raw!AI$3:AI$219)</f>
        <v>3.8260162601626018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20.684715447154478</v>
      </c>
      <c r="D27" cm="1">
        <f t="array" ref="D27">MMULT(Traw!$B3:$HJ3, raw!X$3:X$219)</f>
        <v>3.476463414634146</v>
      </c>
      <c r="E27" cm="1">
        <f t="array" ref="E27">MMULT(Traw!$B3:$HJ3, raw!Y$3:Y$219)</f>
        <v>-3.7841463414634151</v>
      </c>
      <c r="F27" cm="1">
        <f t="array" ref="F27">MMULT(Traw!$B3:$HJ3, raw!Z$3:Z$219)</f>
        <v>1.9892682926829268</v>
      </c>
      <c r="G27" cm="1">
        <f t="array" ref="G27">MMULT(Traw!$B3:$HJ3, raw!AA$3:AA$219)</f>
        <v>1.8756097560975611</v>
      </c>
      <c r="H27" cm="1">
        <f t="array" ref="H27">MMULT(Traw!$B3:$HJ3, raw!AB$3:AB$219)</f>
        <v>1.9650406504065039</v>
      </c>
      <c r="I27" cm="1">
        <f t="array" ref="I27">MMULT(Traw!$B3:$HJ3, raw!AC$3:AC$219)</f>
        <v>-0.19154471544715448</v>
      </c>
      <c r="J27" cm="1">
        <f t="array" ref="J27">MMULT(Traw!$B3:$HJ3, raw!AD$3:AD$219)</f>
        <v>3.2163414634146341</v>
      </c>
      <c r="K27" cm="1">
        <f t="array" ref="K27">MMULT(Traw!$B3:$HJ3, raw!AE$3:AE$219)</f>
        <v>1.7193902439024391</v>
      </c>
      <c r="L27" cm="1">
        <f t="array" ref="L27">MMULT(Traw!$B3:$HJ3, raw!AF$3:AF$219)</f>
        <v>2.8458536585365852</v>
      </c>
      <c r="M27" cm="1">
        <f t="array" ref="M27">MMULT(Traw!$B3:$HJ3, raw!AG$3:AG$219)</f>
        <v>2.5540243902439026</v>
      </c>
      <c r="N27" cm="1">
        <f t="array" ref="N27">MMULT(Traw!$B3:$HJ3, raw!AH$3:AH$219)</f>
        <v>4.4673170731707312</v>
      </c>
      <c r="O27" cm="1">
        <f t="array" ref="O27">MMULT(Traw!$B3:$HJ3, raw!AI$3:AI$219)</f>
        <v>2.2524390243902439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-22.65670731707317</v>
      </c>
      <c r="D28" cm="1">
        <f t="array" ref="D28">MMULT(Traw!$B4:$HJ4, raw!X$3:X$219)</f>
        <v>3.406219512195122</v>
      </c>
      <c r="E28" cm="1">
        <f t="array" ref="E28">MMULT(Traw!$B4:$HJ4, raw!Y$3:Y$219)</f>
        <v>-0.67626016260162602</v>
      </c>
      <c r="F28" cm="1">
        <f t="array" ref="F28">MMULT(Traw!$B4:$HJ4, raw!Z$3:Z$219)</f>
        <v>1.357560975609756</v>
      </c>
      <c r="G28" cm="1">
        <f t="array" ref="G28">MMULT(Traw!$B4:$HJ4, raw!AA$3:AA$219)</f>
        <v>1.8682113821138211</v>
      </c>
      <c r="H28" cm="1">
        <f t="array" ref="H28">MMULT(Traw!$B4:$HJ4, raw!AB$3:AB$219)</f>
        <v>0.65235772357723576</v>
      </c>
      <c r="I28" cm="1">
        <f t="array" ref="I28">MMULT(Traw!$B4:$HJ4, raw!AC$3:AC$219)</f>
        <v>-0.9258536585365853</v>
      </c>
      <c r="J28" cm="1">
        <f t="array" ref="J28">MMULT(Traw!$B4:$HJ4, raw!AD$3:AD$219)</f>
        <v>0.89170731707317075</v>
      </c>
      <c r="K28" cm="1">
        <f t="array" ref="K28">MMULT(Traw!$B4:$HJ4, raw!AE$3:AE$219)</f>
        <v>-0.83109756097560972</v>
      </c>
      <c r="L28" cm="1">
        <f t="array" ref="L28">MMULT(Traw!$B4:$HJ4, raw!AF$3:AF$219)</f>
        <v>0.47756097560975602</v>
      </c>
      <c r="M28" cm="1">
        <f t="array" ref="M28">MMULT(Traw!$B4:$HJ4, raw!AG$3:AG$219)</f>
        <v>1.0359756097560975</v>
      </c>
      <c r="N28" cm="1">
        <f t="array" ref="N28">MMULT(Traw!$B4:$HJ4, raw!AH$3:AH$219)</f>
        <v>2.3917073170731706</v>
      </c>
      <c r="O28" cm="1">
        <f t="array" ref="O28">MMULT(Traw!$B4:$HJ4, raw!AI$3:AI$219)</f>
        <v>-0.41483739837398376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21.661056910569123</v>
      </c>
      <c r="D29" cm="1">
        <f t="array" ref="D29">MMULT(Traw!$B5:$HJ5, raw!X$3:X$219)</f>
        <v>2.5060975609756095</v>
      </c>
      <c r="E29" cm="1">
        <f t="array" ref="E29">MMULT(Traw!$B5:$HJ5, raw!Y$3:Y$219)</f>
        <v>2.1279674796747967</v>
      </c>
      <c r="F29" cm="1">
        <f t="array" ref="F29">MMULT(Traw!$B5:$HJ5, raw!Z$3:Z$219)</f>
        <v>2.0443902439024391</v>
      </c>
      <c r="G29" cm="1">
        <f t="array" ref="G29">MMULT(Traw!$B5:$HJ5, raw!AA$3:AA$219)</f>
        <v>1.6829268292682926</v>
      </c>
      <c r="H29" cm="1">
        <f t="array" ref="H29">MMULT(Traw!$B5:$HJ5, raw!AB$3:AB$219)</f>
        <v>1.5856910569105691</v>
      </c>
      <c r="I29" cm="1">
        <f t="array" ref="I29">MMULT(Traw!$B5:$HJ5, raw!AC$3:AC$219)</f>
        <v>1.2661382113821138</v>
      </c>
      <c r="J29" cm="1">
        <f t="array" ref="J29">MMULT(Traw!$B5:$HJ5, raw!AD$3:AD$219)</f>
        <v>2.7084146341463415</v>
      </c>
      <c r="K29" cm="1">
        <f t="array" ref="K29">MMULT(Traw!$B5:$HJ5, raw!AE$3:AE$219)</f>
        <v>1.6194715447154471</v>
      </c>
      <c r="L29" cm="1">
        <f t="array" ref="L29">MMULT(Traw!$B5:$HJ5, raw!AF$3:AF$219)</f>
        <v>1.7143089430894309</v>
      </c>
      <c r="M29" cm="1">
        <f t="array" ref="M29">MMULT(Traw!$B5:$HJ5, raw!AG$3:AG$219)</f>
        <v>1.5132520325203251</v>
      </c>
      <c r="N29" cm="1">
        <f t="array" ref="N29">MMULT(Traw!$B5:$HJ5, raw!AH$3:AH$219)</f>
        <v>2.161463414634146</v>
      </c>
      <c r="O29" cm="1">
        <f t="array" ref="O29">MMULT(Traw!$B5:$HJ5, raw!AI$3:AI$219)</f>
        <v>2.1780894308943091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16.165284552845527</v>
      </c>
      <c r="D30" cm="1">
        <f t="array" ref="D30">MMULT(Traw!$B6:$HJ6, raw!X$3:X$219)</f>
        <v>0.10048780487804881</v>
      </c>
      <c r="E30" cm="1">
        <f t="array" ref="E30">MMULT(Traw!$B6:$HJ6, raw!Y$3:Y$219)</f>
        <v>2.3627642276422764</v>
      </c>
      <c r="F30" cm="1">
        <f t="array" ref="F30">MMULT(Traw!$B6:$HJ6, raw!Z$3:Z$219)</f>
        <v>0.95365853658536592</v>
      </c>
      <c r="G30" cm="1">
        <f t="array" ref="G30">MMULT(Traw!$B6:$HJ6, raw!AA$3:AA$219)</f>
        <v>0.66967479674796748</v>
      </c>
      <c r="H30" cm="1">
        <f t="array" ref="H30">MMULT(Traw!$B6:$HJ6, raw!AB$3:AB$219)</f>
        <v>2.1741463414634148</v>
      </c>
      <c r="I30" cm="1">
        <f t="array" ref="I30">MMULT(Traw!$B6:$HJ6, raw!AC$3:AC$219)</f>
        <v>1.3366666666666667</v>
      </c>
      <c r="J30" cm="1">
        <f t="array" ref="J30">MMULT(Traw!$B6:$HJ6, raw!AD$3:AD$219)</f>
        <v>-0.20780487804878045</v>
      </c>
      <c r="K30" cm="1">
        <f t="array" ref="K30">MMULT(Traw!$B6:$HJ6, raw!AE$3:AE$219)</f>
        <v>1.7646341463414639</v>
      </c>
      <c r="L30" cm="1">
        <f t="array" ref="L30">MMULT(Traw!$B6:$HJ6, raw!AF$3:AF$219)</f>
        <v>0.65317073170731699</v>
      </c>
      <c r="M30" cm="1">
        <f t="array" ref="M30">MMULT(Traw!$B6:$HJ6, raw!AG$3:AG$219)</f>
        <v>1.1657723577235772</v>
      </c>
      <c r="N30" cm="1">
        <f t="array" ref="N30">MMULT(Traw!$B6:$HJ6, raw!AH$3:AH$219)</f>
        <v>-0.42195121951219511</v>
      </c>
      <c r="O30" cm="1">
        <f t="array" ref="O30">MMULT(Traw!$B6:$HJ6, raw!AI$3:AI$219)</f>
        <v>2.4442276422764229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29.571260162601629</v>
      </c>
      <c r="D31" cm="1">
        <f t="array" ref="D31">MMULT(Traw!$B7:$HJ7, raw!X$3:X$219)</f>
        <v>1.4731707317073168</v>
      </c>
      <c r="E31" cm="1">
        <f t="array" ref="E31">MMULT(Traw!$B7:$HJ7, raw!Y$3:Y$219)</f>
        <v>1.5497560975609757</v>
      </c>
      <c r="F31" cm="1">
        <f t="array" ref="F31">MMULT(Traw!$B7:$HJ7, raw!Z$3:Z$219)</f>
        <v>0.92390243902439029</v>
      </c>
      <c r="G31" cm="1">
        <f t="array" ref="G31">MMULT(Traw!$B7:$HJ7, raw!AA$3:AA$219)</f>
        <v>1.2885365853658537</v>
      </c>
      <c r="H31" cm="1">
        <f t="array" ref="H31">MMULT(Traw!$B7:$HJ7, raw!AB$3:AB$219)</f>
        <v>0.80227642276422761</v>
      </c>
      <c r="I31" cm="1">
        <f t="array" ref="I31">MMULT(Traw!$B7:$HJ7, raw!AC$3:AC$219)</f>
        <v>-0.5142276422764227</v>
      </c>
      <c r="J31" cm="1">
        <f t="array" ref="J31">MMULT(Traw!$B7:$HJ7, raw!AD$3:AD$219)</f>
        <v>1.5117073170731705</v>
      </c>
      <c r="K31" cm="1">
        <f t="array" ref="K31">MMULT(Traw!$B7:$HJ7, raw!AE$3:AE$219)</f>
        <v>-0.22040650406504061</v>
      </c>
      <c r="L31" cm="1">
        <f t="array" ref="L31">MMULT(Traw!$B7:$HJ7, raw!AF$3:AF$219)</f>
        <v>0.99382113821138196</v>
      </c>
      <c r="M31" cm="1">
        <f t="array" ref="M31">MMULT(Traw!$B7:$HJ7, raw!AG$3:AG$219)</f>
        <v>3.9682520325203257</v>
      </c>
      <c r="N31" cm="1">
        <f t="array" ref="N31">MMULT(Traw!$B7:$HJ7, raw!AH$3:AH$219)</f>
        <v>2.3190243902439023</v>
      </c>
      <c r="O31" cm="1">
        <f t="array" ref="O31">MMULT(Traw!$B7:$HJ7, raw!AI$3:AI$219)</f>
        <v>2.6837398373983739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2.4886991869918589</v>
      </c>
      <c r="D32" cm="1">
        <f t="array" ref="D32">MMULT(Traw!$B8:$HJ8, raw!X$3:X$219)</f>
        <v>0.68926829268292678</v>
      </c>
      <c r="E32" cm="1">
        <f t="array" ref="E32">MMULT(Traw!$B8:$HJ8, raw!Y$3:Y$219)</f>
        <v>0.73203252032520327</v>
      </c>
      <c r="F32" cm="1">
        <f t="array" ref="F32">MMULT(Traw!$B8:$HJ8, raw!Z$3:Z$219)</f>
        <v>0.77902439024390246</v>
      </c>
      <c r="G32" cm="1">
        <f t="array" ref="G32">MMULT(Traw!$B8:$HJ8, raw!AA$3:AA$219)</f>
        <v>0.57723577235772361</v>
      </c>
      <c r="H32" cm="1">
        <f t="array" ref="H32">MMULT(Traw!$B8:$HJ8, raw!AB$3:AB$219)</f>
        <v>-0.38943089430894312</v>
      </c>
      <c r="I32" cm="1">
        <f t="array" ref="I32">MMULT(Traw!$B8:$HJ8, raw!AC$3:AC$219)</f>
        <v>0.74715447154471537</v>
      </c>
      <c r="J32" cm="1">
        <f t="array" ref="J32">MMULT(Traw!$B8:$HJ8, raw!AD$3:AD$219)</f>
        <v>0.73743902439024378</v>
      </c>
      <c r="K32" cm="1">
        <f t="array" ref="K32">MMULT(Traw!$B8:$HJ8, raw!AE$3:AE$219)</f>
        <v>-0.10313008130081297</v>
      </c>
      <c r="L32" cm="1">
        <f t="array" ref="L32">MMULT(Traw!$B8:$HJ8, raw!AF$3:AF$219)</f>
        <v>-0.72926829268292681</v>
      </c>
      <c r="M32" cm="1">
        <f t="array" ref="M32">MMULT(Traw!$B8:$HJ8, raw!AG$3:AG$219)</f>
        <v>0.64865853658536587</v>
      </c>
      <c r="N32" cm="1">
        <f t="array" ref="N32">MMULT(Traw!$B8:$HJ8, raw!AH$3:AH$219)</f>
        <v>-0.11853658536585365</v>
      </c>
      <c r="O32" cm="1">
        <f t="array" ref="O32">MMULT(Traw!$B8:$HJ8, raw!AI$3:AI$219)</f>
        <v>1.1356097560975609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33.266869918699221</v>
      </c>
      <c r="D33" cm="1">
        <f t="array" ref="D33">MMULT(Traw!$B9:$HJ9, raw!X$3:X$219)</f>
        <v>-1.0534146341463415</v>
      </c>
      <c r="E33" cm="1">
        <f t="array" ref="E33">MMULT(Traw!$B9:$HJ9, raw!Y$3:Y$219)</f>
        <v>1.3808943089430894</v>
      </c>
      <c r="F33" cm="1">
        <f t="array" ref="F33">MMULT(Traw!$B9:$HJ9, raw!Z$3:Z$219)</f>
        <v>-0.14780487804878048</v>
      </c>
      <c r="G33" cm="1">
        <f t="array" ref="G33">MMULT(Traw!$B9:$HJ9, raw!AA$3:AA$219)</f>
        <v>-0.37024390243902439</v>
      </c>
      <c r="H33" cm="1">
        <f t="array" ref="H33">MMULT(Traw!$B9:$HJ9, raw!AB$3:AB$219)</f>
        <v>1.5884552845528455</v>
      </c>
      <c r="I33" cm="1">
        <f t="array" ref="I33">MMULT(Traw!$B9:$HJ9, raw!AC$3:AC$219)</f>
        <v>2.9387804878048782</v>
      </c>
      <c r="J33" cm="1">
        <f t="array" ref="J33">MMULT(Traw!$B9:$HJ9, raw!AD$3:AD$219)</f>
        <v>-0.37902439024390244</v>
      </c>
      <c r="K33" cm="1">
        <f t="array" ref="K33">MMULT(Traw!$B9:$HJ9, raw!AE$3:AE$219)</f>
        <v>1.5335365853658538</v>
      </c>
      <c r="L33" cm="1">
        <f t="array" ref="L33">MMULT(Traw!$B9:$HJ9, raw!AF$3:AF$219)</f>
        <v>1.3878048780487808</v>
      </c>
      <c r="M33" cm="1">
        <f t="array" ref="M33">MMULT(Traw!$B9:$HJ9, raw!AG$3:AG$219)</f>
        <v>0.46434959349593502</v>
      </c>
      <c r="N33" cm="1">
        <f t="array" ref="N33">MMULT(Traw!$B9:$HJ9, raw!AH$3:AH$219)</f>
        <v>-0.61609756097560964</v>
      </c>
      <c r="O33" cm="1">
        <f t="array" ref="O33">MMULT(Traw!$B9:$HJ9, raw!AI$3:AI$219)</f>
        <v>0.40065040650406508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-12.343414634146344</v>
      </c>
      <c r="D34" cm="1">
        <f t="array" ref="D34">MMULT(Traw!$B10:$HJ10, raw!X$3:X$219)</f>
        <v>-2.0212195121951222</v>
      </c>
      <c r="E34" cm="1">
        <f t="array" ref="E34">MMULT(Traw!$B10:$HJ10, raw!Y$3:Y$219)</f>
        <v>-2.0552032520325203</v>
      </c>
      <c r="F34" cm="1">
        <f t="array" ref="F34">MMULT(Traw!$B10:$HJ10, raw!Z$3:Z$219)</f>
        <v>-1.2941463414634145</v>
      </c>
      <c r="G34" cm="1">
        <f t="array" ref="G34">MMULT(Traw!$B10:$HJ10, raw!AA$3:AA$219)</f>
        <v>-2.0939024390243905</v>
      </c>
      <c r="H34" cm="1">
        <f t="array" ref="H34">MMULT(Traw!$B10:$HJ10, raw!AB$3:AB$219)</f>
        <v>-1.7954471544715445</v>
      </c>
      <c r="I34" cm="1">
        <f t="array" ref="I34">MMULT(Traw!$B10:$HJ10, raw!AC$3:AC$219)</f>
        <v>-0.34223577235772351</v>
      </c>
      <c r="J34" cm="1">
        <f t="array" ref="J34">MMULT(Traw!$B10:$HJ10, raw!AD$3:AD$219)</f>
        <v>-1.7129268292682926</v>
      </c>
      <c r="K34" cm="1">
        <f t="array" ref="K34">MMULT(Traw!$B10:$HJ10, raw!AE$3:AE$219)</f>
        <v>-1.3613008130081301</v>
      </c>
      <c r="L34" cm="1">
        <f t="array" ref="L34">MMULT(Traw!$B10:$HJ10, raw!AF$3:AF$219)</f>
        <v>-1.9091056910569106</v>
      </c>
      <c r="M34" cm="1">
        <f t="array" ref="M34">MMULT(Traw!$B10:$HJ10, raw!AG$3:AG$219)</f>
        <v>-2.6624796747967481</v>
      </c>
      <c r="N34" cm="1">
        <f t="array" ref="N34">MMULT(Traw!$B10:$HJ10, raw!AH$3:AH$219)</f>
        <v>-1.5478048780487803</v>
      </c>
      <c r="O34" cm="1">
        <f t="array" ref="O34">MMULT(Traw!$B10:$HJ10, raw!AI$3:AI$219)</f>
        <v>-1.8343495934959351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43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50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50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52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35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80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144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10.150609756097559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8.4251626016260168</v>
      </c>
      <c r="N54">
        <f>_xlfn.MAXIFS(raw!$O$3:$O$202,raw!$P$3:$P$202, GMs!N$1, raw!$R$3:$R$202, "*PG*")</f>
        <v>8.8282926829268291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5.7799999999999994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7.2699999999999978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8.4251626016260168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6.8965853658536593</v>
      </c>
      <c r="G56">
        <f>_xlfn.MAXIFS(raw!$O$3:$O$202,raw!$P$3:$P$202, GMs!G$1, raw!$R$3:$R$202, "*SF*")</f>
        <v>5.7799999999999994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6.2302439024390237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4.1159349593495929</v>
      </c>
      <c r="F57">
        <f>_xlfn.MAXIFS(raw!$O$3:$O$202,raw!$P$3:$P$202, GMs!F$1, raw!$R$3:$R$202, "*PF*")</f>
        <v>6.8965853658536593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2.6306097560975608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6.2302439024390237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5.7822764227642276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3.7319105691056915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12.270934959349592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10.150609756097559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5.7799999999999994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7.2699999999999978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8.4251626016260168</v>
      </c>
      <c r="N59">
        <f>_xlfn.MAXIFS(raw!$O$3:$O$202,raw!$P$3:$P$202, GMs!N$1, raw!$R$3:$R$202, "*G*")</f>
        <v>8.8282926829268291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4.1159349593495929</v>
      </c>
      <c r="F60">
        <f>_xlfn.MAXIFS(raw!$O$3:$O$202,raw!$P$3:$P$202, GMs!F$1, raw!$R$3:$R$202, "*F*")</f>
        <v>6.8965853658536593</v>
      </c>
      <c r="G60">
        <f>_xlfn.MAXIFS(raw!$O$3:$O$202,raw!$P$3:$P$202, GMs!G$1, raw!$R$3:$R$202, "*F*")</f>
        <v>5.7799999999999994</v>
      </c>
      <c r="H60">
        <f>_xlfn.MAXIFS(raw!$O$3:$O$202,raw!$P$3:$P$202, GMs!H$1, raw!$R$3:$R$202, "*F*")</f>
        <v>0</v>
      </c>
      <c r="I60">
        <f>_xlfn.MAXIFS(raw!$O$3:$O$202,raw!$P$3:$P$202, GMs!I$1, raw!$R$3:$R$202, "*F*")</f>
        <v>2.6306097560975608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6.2302439024390237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10.150609756097559</v>
      </c>
      <c r="E61">
        <f>_xlfn.MAXIFS(raw!$O$3:$O$202,raw!$P$3:$P$202, GMs!E$1, raw!$R$3:$R$202, "*")</f>
        <v>4.1159349593495929</v>
      </c>
      <c r="F61">
        <f>_xlfn.MAXIFS(raw!$O$3:$O$202,raw!$P$3:$P$202, GMs!F$1, raw!$R$3:$R$202, "*")</f>
        <v>6.8965853658536593</v>
      </c>
      <c r="G61">
        <f>_xlfn.MAXIFS(raw!$O$3:$O$202,raw!$P$3:$P$202, GMs!G$1, raw!$R$3:$R$202, "*")</f>
        <v>5.7799999999999994</v>
      </c>
      <c r="H61">
        <f>_xlfn.MAXIFS(raw!$O$3:$O$202,raw!$P$3:$P$202, GMs!H$1, raw!$R$3:$R$202, "*")</f>
        <v>5.7822764227642276</v>
      </c>
      <c r="I61">
        <f>_xlfn.MAXIFS(raw!$O$3:$O$202,raw!$P$3:$P$202, GMs!I$1, raw!$R$3:$R$202, "*")</f>
        <v>2.6306097560975608</v>
      </c>
      <c r="J61">
        <f>_xlfn.MAXIFS(raw!$O$3:$O$202,raw!$P$3:$P$202, GMs!J$1, raw!$R$3:$R$202, "*")</f>
        <v>7.2699999999999978</v>
      </c>
      <c r="K61">
        <f>_xlfn.MAXIFS(raw!$O$3:$O$202,raw!$P$3:$P$202, GMs!K$1, raw!$R$3:$R$202, "*")</f>
        <v>3.7319105691056915</v>
      </c>
      <c r="L61">
        <f>_xlfn.MAXIFS(raw!$O$3:$O$202,raw!$P$3:$P$202, GMs!L$1, raw!$R$3:$R$202, "*")</f>
        <v>6.2302439024390237</v>
      </c>
      <c r="M61">
        <f>_xlfn.MAXIFS(raw!$O$3:$O$202,raw!$P$3:$P$202, GMs!M$1, raw!$R$3:$R$202, "*")</f>
        <v>8.4251626016260168</v>
      </c>
      <c r="N61">
        <f>_xlfn.MAXIFS(raw!$O$3:$O$202,raw!$P$3:$P$202, GMs!N$1, raw!$R$3:$R$202, "*")</f>
        <v>8.8282926829268291</v>
      </c>
      <c r="O61">
        <f>_xlfn.MAXIFS(raw!$O$3:$O$202,raw!$P$3:$P$202, GMs!O$1, raw!$R$3:$R$202, "*")</f>
        <v>12.270934959349592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abSelected="1" topLeftCell="B1" workbookViewId="0">
      <selection activeCell="E3" sqref="E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 t="shared" ref="A3:A34" si="0">1900 * AD3/(AK$7 * 1) + 1</f>
        <v>45.311699745562912</v>
      </c>
      <c r="B3">
        <f t="shared" ref="B3:B34" si="1">1900 * AE3/(AL$7 * 1) + 1</f>
        <v>49.007671711600807</v>
      </c>
      <c r="C3">
        <f t="shared" ref="C3:C34" si="2">1900 * AF3/(AM$7 * 1) + 1</f>
        <v>46.440915312763792</v>
      </c>
      <c r="D3">
        <f t="shared" ref="D3:D34" si="3">1900 * AG3/(AN$7 * 1) + 1</f>
        <v>51.886735790701955</v>
      </c>
      <c r="E3">
        <f>2400 * AH3/AO$7</f>
        <v>63.334886014476403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12.270934959349592</v>
      </c>
      <c r="U3" t="str">
        <v>mark</v>
      </c>
      <c r="V3">
        <v>72</v>
      </c>
      <c r="W3" t="str">
        <v xml:space="preserve"> C</v>
      </c>
      <c r="AD3">
        <f>P3 - sorted!T$158</f>
        <v>12.49979674796748</v>
      </c>
      <c r="AE3">
        <f>Q3 - sorted!U$158</f>
        <v>16.931544715447153</v>
      </c>
      <c r="AF3">
        <f>R3 - sorted!V$158</f>
        <v>11.822235772357722</v>
      </c>
      <c r="AG3">
        <f>S3 - sorted!W$158</f>
        <v>14.564024390243901</v>
      </c>
      <c r="AH3">
        <f>T3 - sorted!X$158</f>
        <v>14.377601626016258</v>
      </c>
    </row>
    <row r="4" spans="1:41" x14ac:dyDescent="0.3">
      <c r="A4">
        <f t="shared" si="0"/>
        <v>12.011960674992872</v>
      </c>
      <c r="B4">
        <f t="shared" si="1"/>
        <v>26.885456827604326</v>
      </c>
      <c r="C4">
        <f t="shared" si="2"/>
        <v>22.541025384830771</v>
      </c>
      <c r="D4">
        <f t="shared" si="3"/>
        <v>25.905561391767154</v>
      </c>
      <c r="E4">
        <f t="shared" ref="E4:E67" si="4">2400 * AH4/AO$7</f>
        <v>53.994624783521829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10.150609756097559</v>
      </c>
      <c r="U4" t="str">
        <v>rob</v>
      </c>
      <c r="V4">
        <v>61.247810647466885</v>
      </c>
      <c r="W4" t="str">
        <v xml:space="preserve"> PG</v>
      </c>
      <c r="AD4">
        <f>P4 - sorted!Z$103</f>
        <v>3.1063414634146325</v>
      </c>
      <c r="AE4">
        <f>Q4 - sorted!AA$103</f>
        <v>9.1293902439024386</v>
      </c>
      <c r="AF4">
        <f>R4 - sorted!AB$103</f>
        <v>5.6042682926829244</v>
      </c>
      <c r="AG4">
        <f>S4 - sorted!AC$103</f>
        <v>7.1280894308943079</v>
      </c>
      <c r="AH4">
        <f>T4 - sorted!X$158</f>
        <v>12.257276422764225</v>
      </c>
    </row>
    <row r="5" spans="1:41" x14ac:dyDescent="0.3">
      <c r="A5">
        <f t="shared" si="0"/>
        <v>5.3620714200171973</v>
      </c>
      <c r="B5">
        <f t="shared" si="1"/>
        <v>23.033810394846491</v>
      </c>
      <c r="C5">
        <f t="shared" si="2"/>
        <v>15.888174263366233</v>
      </c>
      <c r="D5">
        <f t="shared" si="3"/>
        <v>22.813369291008325</v>
      </c>
      <c r="E5">
        <f t="shared" si="4"/>
        <v>48.169675443381486</v>
      </c>
      <c r="F5" t="str">
        <v>Damian Lillard</v>
      </c>
      <c r="G5">
        <v>-0.42292682926829267</v>
      </c>
      <c r="H5">
        <v>4.4673170731707312</v>
      </c>
      <c r="I5">
        <v>2.3917073170731706</v>
      </c>
      <c r="J5">
        <v>2.161463414634146</v>
      </c>
      <c r="K5">
        <v>-0.42195121951219511</v>
      </c>
      <c r="L5">
        <v>2.3190243902439023</v>
      </c>
      <c r="M5">
        <v>-0.11853658536585365</v>
      </c>
      <c r="N5">
        <v>-0.61609756097560964</v>
      </c>
      <c r="O5">
        <v>-1.5478048780487803</v>
      </c>
      <c r="P5">
        <v>3.7448780487804871</v>
      </c>
      <c r="Q5">
        <v>9.76</v>
      </c>
      <c r="R5">
        <v>5.8931707317073174</v>
      </c>
      <c r="S5">
        <v>8.2121951219512201</v>
      </c>
      <c r="T5">
        <v>8.8282926829268291</v>
      </c>
      <c r="U5" t="str">
        <v>andy</v>
      </c>
      <c r="V5">
        <v>55.386738997552449</v>
      </c>
      <c r="W5" t="str">
        <v xml:space="preserve"> PG</v>
      </c>
      <c r="AD5">
        <f>P5 - sorted!Z$103</f>
        <v>1.2304878048780479</v>
      </c>
      <c r="AE5">
        <f>Q5 - sorted!AA$103</f>
        <v>7.770975609756098</v>
      </c>
      <c r="AF5">
        <f>R5 - sorted!AB$103</f>
        <v>3.8734146341463411</v>
      </c>
      <c r="AG5">
        <f>S5 - sorted!AC$103</f>
        <v>6.2430894308943099</v>
      </c>
      <c r="AH5">
        <f>T5 - sorted!X$158</f>
        <v>10.934959349593495</v>
      </c>
    </row>
    <row r="6" spans="1:41" x14ac:dyDescent="0.3">
      <c r="A6">
        <f t="shared" si="0"/>
        <v>14.545766482001882</v>
      </c>
      <c r="B6">
        <f t="shared" si="1"/>
        <v>28.114820949212948</v>
      </c>
      <c r="C6">
        <f t="shared" si="2"/>
        <v>12.152459064251738</v>
      </c>
      <c r="D6">
        <f t="shared" si="3"/>
        <v>25.179916752440679</v>
      </c>
      <c r="E6">
        <f t="shared" si="4"/>
        <v>46.393843951292219</v>
      </c>
      <c r="F6" t="str">
        <v>James Harden</v>
      </c>
      <c r="G6">
        <v>0.20170731707317074</v>
      </c>
      <c r="H6">
        <v>2.5540243902439026</v>
      </c>
      <c r="I6">
        <v>1.0359756097560975</v>
      </c>
      <c r="J6">
        <v>1.5132520325203251</v>
      </c>
      <c r="K6">
        <v>1.1657723577235772</v>
      </c>
      <c r="L6">
        <v>3.9682520325203257</v>
      </c>
      <c r="M6">
        <v>0.64865853658536587</v>
      </c>
      <c r="N6">
        <v>0.46434959349593502</v>
      </c>
      <c r="O6">
        <v>-2.6624796747967481</v>
      </c>
      <c r="P6">
        <v>6.3354878048780501</v>
      </c>
      <c r="Q6">
        <v>11.5519918699187</v>
      </c>
      <c r="R6">
        <v>4.9212601626016257</v>
      </c>
      <c r="S6">
        <v>8.8895121951219522</v>
      </c>
      <c r="T6">
        <v>8.4251626016260168</v>
      </c>
      <c r="U6" t="str">
        <v>ii</v>
      </c>
      <c r="V6">
        <v>59.872393116833813</v>
      </c>
      <c r="W6" t="str">
        <v xml:space="preserve"> SG, PG</v>
      </c>
      <c r="AD6">
        <f>P6 - sorted!Z$103</f>
        <v>3.8210975609756108</v>
      </c>
      <c r="AE6">
        <f>Q6 - sorted!AA$103</f>
        <v>9.5629674796747981</v>
      </c>
      <c r="AF6">
        <f>R6 - sorted!AB$103</f>
        <v>2.9015040650406494</v>
      </c>
      <c r="AG6">
        <f>S6 - sorted!AC$103</f>
        <v>6.920406504065042</v>
      </c>
      <c r="AH6">
        <f>T6 - sorted!X$158</f>
        <v>10.531829268292682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5.113057233899271</v>
      </c>
      <c r="B7">
        <f t="shared" si="1"/>
        <v>19.755813430797261</v>
      </c>
      <c r="C7">
        <f t="shared" si="2"/>
        <v>13.912896688093095</v>
      </c>
      <c r="D7">
        <f t="shared" si="3"/>
        <v>18.197025179168541</v>
      </c>
      <c r="E7">
        <f t="shared" si="4"/>
        <v>41.305228088561464</v>
      </c>
      <c r="F7" t="str">
        <v>Bradley Beal</v>
      </c>
      <c r="G7">
        <v>0.1251219512195122</v>
      </c>
      <c r="H7">
        <v>3.2163414634146341</v>
      </c>
      <c r="I7">
        <v>0.89170731707317075</v>
      </c>
      <c r="J7">
        <v>2.7084146341463415</v>
      </c>
      <c r="K7">
        <v>-0.20780487804878045</v>
      </c>
      <c r="L7">
        <v>1.5117073170731705</v>
      </c>
      <c r="M7">
        <v>0.73743902439024378</v>
      </c>
      <c r="N7">
        <v>-0.37902439024390244</v>
      </c>
      <c r="O7">
        <v>-1.7129268292682926</v>
      </c>
      <c r="P7">
        <v>3.6746341463414636</v>
      </c>
      <c r="Q7">
        <v>8.6039024390243881</v>
      </c>
      <c r="R7">
        <v>5.3792682926829265</v>
      </c>
      <c r="S7">
        <v>6.8909756097560955</v>
      </c>
      <c r="T7">
        <v>7.2699999999999978</v>
      </c>
      <c r="U7" t="str">
        <v>cock</v>
      </c>
      <c r="V7">
        <v>46.636725182591299</v>
      </c>
      <c r="W7" t="str">
        <v xml:space="preserve"> SG</v>
      </c>
      <c r="AD7">
        <f>P7 - sorted!Z$103</f>
        <v>1.1602439024390243</v>
      </c>
      <c r="AE7">
        <f>Q7 - sorted!AA$103</f>
        <v>6.6148780487804864</v>
      </c>
      <c r="AF7">
        <f>R7 - sorted!AB$103</f>
        <v>3.3595121951219502</v>
      </c>
      <c r="AG7">
        <f>S7 - sorted!AC$103</f>
        <v>4.9218699186991852</v>
      </c>
      <c r="AH7">
        <f>T7 - sorted!X$158</f>
        <v>9.3766666666666652</v>
      </c>
      <c r="AK7">
        <f>SUM(sorted!T3:T158) - sorted!T158*156</f>
        <v>535.96711382113813</v>
      </c>
      <c r="AL7">
        <f>SUM(sorted!U3:U158) - sorted!U158*156</f>
        <v>670.09987804878051</v>
      </c>
      <c r="AM7">
        <f>SUM(sorted!V3:V158) - sorted!V158*156</f>
        <v>494.31768292682921</v>
      </c>
      <c r="AN7">
        <f>SUM(sorted!W3:W158) - sorted!W158*156</f>
        <v>543.78898373983714</v>
      </c>
      <c r="AO7">
        <f>SUM(sorted!X3:X158) - sorted!X158*156</f>
        <v>544.82207317073176</v>
      </c>
    </row>
    <row r="8" spans="1:41" x14ac:dyDescent="0.3">
      <c r="A8">
        <f t="shared" si="0"/>
        <v>8.958942997276182</v>
      </c>
      <c r="B8">
        <f t="shared" si="1"/>
        <v>18.165224186638358</v>
      </c>
      <c r="C8">
        <f t="shared" si="2"/>
        <v>15.625678904525948</v>
      </c>
      <c r="D8">
        <f t="shared" si="3"/>
        <v>17.700195085536912</v>
      </c>
      <c r="E8">
        <f t="shared" si="4"/>
        <v>39.66029634646889</v>
      </c>
      <c r="F8" t="str">
        <v>Jayson Tatum</v>
      </c>
      <c r="G8">
        <v>0.1429268292682927</v>
      </c>
      <c r="H8">
        <v>1.9892682926829268</v>
      </c>
      <c r="I8">
        <v>1.357560975609756</v>
      </c>
      <c r="J8">
        <v>2.0443902439024391</v>
      </c>
      <c r="K8">
        <v>0.95365853658536592</v>
      </c>
      <c r="L8">
        <v>0.92390243902439029</v>
      </c>
      <c r="M8">
        <v>0.77902439024390246</v>
      </c>
      <c r="N8">
        <v>-0.14780487804878048</v>
      </c>
      <c r="O8">
        <v>-1.2941463414634145</v>
      </c>
      <c r="P8">
        <v>4.7595121951219515</v>
      </c>
      <c r="Q8">
        <v>8.0429268292682927</v>
      </c>
      <c r="R8">
        <v>5.8248780487804881</v>
      </c>
      <c r="S8">
        <v>6.7487804878048783</v>
      </c>
      <c r="T8">
        <v>6.8965853658536593</v>
      </c>
      <c r="U8" t="str">
        <v>death</v>
      </c>
      <c r="V8">
        <v>45.695012416462028</v>
      </c>
      <c r="W8" t="str">
        <v xml:space="preserve"> PF, SF</v>
      </c>
      <c r="AD8">
        <f>P8 - sorted!Z$103</f>
        <v>2.2451219512195122</v>
      </c>
      <c r="AE8">
        <f>Q8 - sorted!AA$103</f>
        <v>6.053902439024391</v>
      </c>
      <c r="AF8">
        <f>R8 - sorted!AB$103</f>
        <v>3.8051219512195118</v>
      </c>
      <c r="AG8">
        <f>S8 - sorted!AC$103</f>
        <v>4.779674796747968</v>
      </c>
      <c r="AH8">
        <f>T8 - sorted!X$158</f>
        <v>9.0032520325203258</v>
      </c>
    </row>
    <row r="9" spans="1:41" x14ac:dyDescent="0.3">
      <c r="A9">
        <f t="shared" si="0"/>
        <v>9.0039038919919179</v>
      </c>
      <c r="B9">
        <f t="shared" si="1"/>
        <v>22.373600598430389</v>
      </c>
      <c r="C9">
        <f t="shared" si="2"/>
        <v>18.698124580856504</v>
      </c>
      <c r="D9">
        <f t="shared" si="3"/>
        <v>20.73742056358693</v>
      </c>
      <c r="E9">
        <f t="shared" si="4"/>
        <v>36.724990324655103</v>
      </c>
      <c r="F9" t="str">
        <v>Kevin Durant</v>
      </c>
      <c r="G9">
        <v>2.18390243902439</v>
      </c>
      <c r="H9">
        <v>2.8458536585365852</v>
      </c>
      <c r="I9">
        <v>0.47756097560975602</v>
      </c>
      <c r="J9">
        <v>1.7143089430894309</v>
      </c>
      <c r="K9">
        <v>0.65317073170731699</v>
      </c>
      <c r="L9">
        <v>0.99382113821138196</v>
      </c>
      <c r="M9">
        <v>-0.72926829268292681</v>
      </c>
      <c r="N9">
        <v>1.3878048780487808</v>
      </c>
      <c r="O9">
        <v>-1.9091056910569106</v>
      </c>
      <c r="P9">
        <v>4.7721951219512198</v>
      </c>
      <c r="Q9">
        <v>9.5271544715447156</v>
      </c>
      <c r="R9">
        <v>6.6242276422764226</v>
      </c>
      <c r="S9">
        <v>7.618048780487805</v>
      </c>
      <c r="T9">
        <v>6.2302439024390237</v>
      </c>
      <c r="U9" t="str">
        <v>other</v>
      </c>
      <c r="V9">
        <v>51.451898005629737</v>
      </c>
      <c r="W9" t="str">
        <v xml:space="preserve"> SF, PF</v>
      </c>
      <c r="AD9">
        <f>P9 - sorted!Z$103</f>
        <v>2.2578048780487805</v>
      </c>
      <c r="AE9">
        <f>Q9 - sorted!AA$103</f>
        <v>7.5381300813008139</v>
      </c>
      <c r="AF9">
        <f>R9 - sorted!AB$103</f>
        <v>4.6044715447154463</v>
      </c>
      <c r="AG9">
        <f>S9 - sorted!AC$103</f>
        <v>5.6489430894308947</v>
      </c>
      <c r="AH9">
        <f>T9 - sorted!X$158</f>
        <v>8.3369105691056902</v>
      </c>
    </row>
    <row r="10" spans="1:41" x14ac:dyDescent="0.3">
      <c r="A10">
        <f t="shared" si="0"/>
        <v>11.249642940870286</v>
      </c>
      <c r="B10">
        <f t="shared" si="1"/>
        <v>21.350090997841178</v>
      </c>
      <c r="C10">
        <f t="shared" si="2"/>
        <v>18.483753371136942</v>
      </c>
      <c r="D10">
        <f t="shared" si="3"/>
        <v>19.873294122862262</v>
      </c>
      <c r="E10">
        <f t="shared" si="4"/>
        <v>34.751645256305423</v>
      </c>
      <c r="F10" t="str">
        <v>Karl-Anthony Towns</v>
      </c>
      <c r="G10">
        <v>0.7876422764227643</v>
      </c>
      <c r="H10">
        <v>1.9650406504065039</v>
      </c>
      <c r="I10">
        <v>0.65235772357723576</v>
      </c>
      <c r="J10">
        <v>1.5856910569105691</v>
      </c>
      <c r="K10">
        <v>2.1741463414634148</v>
      </c>
      <c r="L10">
        <v>0.80227642276422761</v>
      </c>
      <c r="M10">
        <v>-0.38943089430894312</v>
      </c>
      <c r="N10">
        <v>1.5884552845528455</v>
      </c>
      <c r="O10">
        <v>-1.7954471544715445</v>
      </c>
      <c r="P10">
        <v>5.4056910569105705</v>
      </c>
      <c r="Q10">
        <v>9.1661788617886177</v>
      </c>
      <c r="R10">
        <v>6.5684552845528454</v>
      </c>
      <c r="S10">
        <v>7.3707317073170735</v>
      </c>
      <c r="T10">
        <v>5.7822764227642276</v>
      </c>
      <c r="U10" t="str">
        <v>weed</v>
      </c>
      <c r="V10">
        <v>49.813996213425462</v>
      </c>
      <c r="W10" t="str">
        <v xml:space="preserve"> C</v>
      </c>
      <c r="AD10">
        <f>P10 - sorted!Z$103</f>
        <v>2.8913008130081312</v>
      </c>
      <c r="AE10">
        <f>Q10 - sorted!AA$103</f>
        <v>7.177154471544716</v>
      </c>
      <c r="AF10">
        <f>R10 - sorted!AB$103</f>
        <v>4.5486991869918691</v>
      </c>
      <c r="AG10">
        <f>S10 - sorted!AC$103</f>
        <v>5.4016260162601633</v>
      </c>
      <c r="AH10">
        <f>T10 - sorted!X$158</f>
        <v>7.8889430894308941</v>
      </c>
    </row>
    <row r="11" spans="1:41" x14ac:dyDescent="0.3">
      <c r="A11">
        <f t="shared" si="0"/>
        <v>4.6150288616634114</v>
      </c>
      <c r="B11">
        <f t="shared" si="1"/>
        <v>16.636183830622997</v>
      </c>
      <c r="C11">
        <f t="shared" si="2"/>
        <v>9.0773571848852974</v>
      </c>
      <c r="D11">
        <f t="shared" si="3"/>
        <v>13.021640687530569</v>
      </c>
      <c r="E11">
        <f t="shared" si="4"/>
        <v>34.741617368480775</v>
      </c>
      <c r="F11" t="str">
        <v>Paul George</v>
      </c>
      <c r="G11">
        <v>-8.8292682926829277E-2</v>
      </c>
      <c r="H11">
        <v>1.8756097560975611</v>
      </c>
      <c r="I11">
        <v>1.8682113821138211</v>
      </c>
      <c r="J11">
        <v>1.6829268292682926</v>
      </c>
      <c r="K11">
        <v>0.66967479674796748</v>
      </c>
      <c r="L11">
        <v>1.2885365853658537</v>
      </c>
      <c r="M11">
        <v>0.57723577235772361</v>
      </c>
      <c r="N11">
        <v>-0.37024390243902439</v>
      </c>
      <c r="O11">
        <v>-2.0939024390243905</v>
      </c>
      <c r="P11">
        <v>3.5341463414634147</v>
      </c>
      <c r="Q11">
        <v>7.5036585365853661</v>
      </c>
      <c r="R11">
        <v>4.1212195121951218</v>
      </c>
      <c r="S11">
        <v>5.409756097560976</v>
      </c>
      <c r="T11">
        <v>5.7799999999999994</v>
      </c>
      <c r="U11" t="str">
        <v>choi</v>
      </c>
      <c r="V11">
        <v>36.827082594764285</v>
      </c>
      <c r="W11" t="str">
        <v xml:space="preserve"> SF, SG</v>
      </c>
      <c r="AD11">
        <f>P11 - sorted!Z$103</f>
        <v>1.0197560975609754</v>
      </c>
      <c r="AE11">
        <f>Q11 - sorted!AA$103</f>
        <v>5.5146341463414643</v>
      </c>
      <c r="AF11">
        <f>R11 - sorted!AB$103</f>
        <v>2.1014634146341455</v>
      </c>
      <c r="AG11">
        <f>S11 - sorted!AC$103</f>
        <v>3.4406504065040657</v>
      </c>
      <c r="AH11">
        <f>T11 - sorted!X$158</f>
        <v>7.8866666666666658</v>
      </c>
    </row>
    <row r="12" spans="1:41" x14ac:dyDescent="0.3">
      <c r="A12">
        <f t="shared" si="0"/>
        <v>-0.21135025955284603</v>
      </c>
      <c r="B12">
        <f t="shared" si="1"/>
        <v>10.170323293026879</v>
      </c>
      <c r="C12">
        <f t="shared" si="2"/>
        <v>9.1545433201633308</v>
      </c>
      <c r="D12">
        <f t="shared" si="3"/>
        <v>11.024093964593066</v>
      </c>
      <c r="E12">
        <f t="shared" si="4"/>
        <v>33.526094108593512</v>
      </c>
      <c r="F12" t="str">
        <v>Jimmy Butler</v>
      </c>
      <c r="G12">
        <v>0.81642276422764226</v>
      </c>
      <c r="H12">
        <v>2.6653658536585367</v>
      </c>
      <c r="I12">
        <v>-1.3430894308943089</v>
      </c>
      <c r="J12">
        <v>0.93333333333333335</v>
      </c>
      <c r="K12">
        <v>6.3577235772357715E-2</v>
      </c>
      <c r="L12">
        <v>0.69674796747967482</v>
      </c>
      <c r="M12">
        <v>2.0569105691056908</v>
      </c>
      <c r="N12">
        <v>-0.66601626016260163</v>
      </c>
      <c r="O12">
        <v>-0.38520325203252043</v>
      </c>
      <c r="P12">
        <v>2.172682926829268</v>
      </c>
      <c r="Q12">
        <v>5.2232520325203247</v>
      </c>
      <c r="R12">
        <v>4.1413008130081295</v>
      </c>
      <c r="S12">
        <v>4.8380487804878038</v>
      </c>
      <c r="T12">
        <v>5.5040650406504055</v>
      </c>
      <c r="U12" t="str">
        <v>_______</v>
      </c>
      <c r="V12">
        <v>33.040848077084945</v>
      </c>
      <c r="W12" t="str">
        <v xml:space="preserve"> SF, SG</v>
      </c>
      <c r="AD12">
        <f>P12 - sorted!Z$103</f>
        <v>-0.34170731707317126</v>
      </c>
      <c r="AE12">
        <f>Q12 - sorted!AA$103</f>
        <v>3.2342276422764229</v>
      </c>
      <c r="AF12">
        <f>R12 - sorted!AB$103</f>
        <v>2.1215447154471532</v>
      </c>
      <c r="AG12">
        <f>S12 - sorted!AC$103</f>
        <v>2.8689430894308936</v>
      </c>
      <c r="AH12">
        <f>T12 - sorted!X$158</f>
        <v>7.6107317073170719</v>
      </c>
    </row>
    <row r="13" spans="1:41" x14ac:dyDescent="0.3">
      <c r="A13">
        <f t="shared" si="0"/>
        <v>-5.3974165384950004</v>
      </c>
      <c r="B13">
        <f t="shared" si="1"/>
        <v>15.552047422611496</v>
      </c>
      <c r="C13">
        <f t="shared" si="2"/>
        <v>-4.2333449696407506</v>
      </c>
      <c r="D13">
        <f t="shared" si="3"/>
        <v>8.7995791199793665</v>
      </c>
      <c r="E13">
        <f t="shared" si="4"/>
        <v>31.343954090180709</v>
      </c>
      <c r="F13" t="str">
        <v>Trae Young</v>
      </c>
      <c r="G13">
        <v>-0.81227642276422762</v>
      </c>
      <c r="H13">
        <v>3.4916260162601627</v>
      </c>
      <c r="I13">
        <v>0.76878048780487807</v>
      </c>
      <c r="J13">
        <v>1.7224390243902441</v>
      </c>
      <c r="K13">
        <v>-0.48967479674796749</v>
      </c>
      <c r="L13">
        <v>3.5431707317073173</v>
      </c>
      <c r="M13">
        <v>-0.29544715447154474</v>
      </c>
      <c r="N13">
        <v>-0.80731707317073176</v>
      </c>
      <c r="O13">
        <v>-2.9199186991869914</v>
      </c>
      <c r="P13">
        <v>0.70975609756097557</v>
      </c>
      <c r="Q13">
        <v>7.1213008130081299</v>
      </c>
      <c r="R13">
        <v>0.65821138211382202</v>
      </c>
      <c r="S13">
        <v>4.201382113821138</v>
      </c>
      <c r="T13">
        <v>5.0086991869918709</v>
      </c>
      <c r="U13" t="str">
        <v>_______</v>
      </c>
      <c r="V13">
        <v>28.824408585056112</v>
      </c>
      <c r="W13" t="str">
        <v xml:space="preserve"> PG</v>
      </c>
      <c r="AD13">
        <f>P13 - sorted!Z$103</f>
        <v>-1.8046341463414637</v>
      </c>
      <c r="AE13">
        <f>Q13 - sorted!AA$103</f>
        <v>5.1322764227642281</v>
      </c>
      <c r="AF13">
        <f>R13 - sorted!AB$103</f>
        <v>-1.3615447154471543</v>
      </c>
      <c r="AG13">
        <f>S13 - sorted!AC$103</f>
        <v>2.2322764227642278</v>
      </c>
      <c r="AH13">
        <f>T13 - sorted!X$158</f>
        <v>7.1153658536585374</v>
      </c>
    </row>
    <row r="14" spans="1:41" x14ac:dyDescent="0.3">
      <c r="A14">
        <f t="shared" si="0"/>
        <v>1.9652181820705392</v>
      </c>
      <c r="B14">
        <f t="shared" si="1"/>
        <v>9.1366708045039058</v>
      </c>
      <c r="C14">
        <f t="shared" si="2"/>
        <v>-1.3915202157198712</v>
      </c>
      <c r="D14">
        <f t="shared" si="3"/>
        <v>9.1134712031485865</v>
      </c>
      <c r="E14">
        <f t="shared" si="4"/>
        <v>31.032731428765846</v>
      </c>
      <c r="F14" t="str">
        <v>Chris Paul</v>
      </c>
      <c r="G14">
        <v>0.60536585365853668</v>
      </c>
      <c r="H14">
        <v>1.5045528455284554</v>
      </c>
      <c r="I14">
        <v>-0.3069918699186992</v>
      </c>
      <c r="J14">
        <v>0.2426016260162602</v>
      </c>
      <c r="K14">
        <v>-0.33934959349593496</v>
      </c>
      <c r="L14">
        <v>2.8936585365853662</v>
      </c>
      <c r="M14">
        <v>0.90569105691056917</v>
      </c>
      <c r="N14">
        <v>-0.64682926829268284</v>
      </c>
      <c r="O14">
        <v>-0.56747967479674788</v>
      </c>
      <c r="P14">
        <v>2.7866666666666671</v>
      </c>
      <c r="Q14">
        <v>4.8586991869918705</v>
      </c>
      <c r="R14">
        <v>1.3975609756097567</v>
      </c>
      <c r="S14">
        <v>4.2912195121951227</v>
      </c>
      <c r="T14">
        <v>4.9380487804878053</v>
      </c>
      <c r="U14" t="str">
        <v>_______</v>
      </c>
      <c r="V14">
        <v>29.419372911284171</v>
      </c>
      <c r="W14" t="str">
        <v xml:space="preserve"> PG</v>
      </c>
      <c r="AD14">
        <f>P14 - sorted!Z$103</f>
        <v>0.27227642276422781</v>
      </c>
      <c r="AE14">
        <f>Q14 - sorted!AA$103</f>
        <v>2.8696747967479688</v>
      </c>
      <c r="AF14">
        <f>R14 - sorted!AB$103</f>
        <v>-0.62219512195121962</v>
      </c>
      <c r="AG14">
        <f>S14 - sorted!AC$103</f>
        <v>2.3221138211382124</v>
      </c>
      <c r="AH14">
        <f>T14 - sorted!X$158</f>
        <v>7.0447154471544717</v>
      </c>
    </row>
    <row r="15" spans="1:41" x14ac:dyDescent="0.3">
      <c r="A15">
        <f t="shared" si="0"/>
        <v>4.1714723426408487</v>
      </c>
      <c r="B15">
        <f t="shared" si="1"/>
        <v>9.6818510309438786</v>
      </c>
      <c r="C15">
        <f t="shared" si="2"/>
        <v>6.6970867702585828</v>
      </c>
      <c r="D15">
        <f t="shared" si="3"/>
        <v>11.707554916724412</v>
      </c>
      <c r="E15">
        <f t="shared" si="4"/>
        <v>30.725448294710667</v>
      </c>
      <c r="F15" t="str">
        <v>Fred VanVleet</v>
      </c>
      <c r="G15">
        <v>-1.9753658536585363</v>
      </c>
      <c r="H15">
        <v>1.6246341463414633</v>
      </c>
      <c r="I15">
        <v>1.6536585365853658</v>
      </c>
      <c r="J15">
        <v>0.84243902439024398</v>
      </c>
      <c r="K15">
        <v>-0.55195121951219506</v>
      </c>
      <c r="L15">
        <v>1.5317073170731708</v>
      </c>
      <c r="M15">
        <v>1.7604878048780488</v>
      </c>
      <c r="N15">
        <v>0.16536585365853657</v>
      </c>
      <c r="O15">
        <v>-1.7317073170731695E-2</v>
      </c>
      <c r="P15">
        <v>3.4090243902439021</v>
      </c>
      <c r="Q15">
        <v>5.0509756097560974</v>
      </c>
      <c r="R15">
        <v>3.5019512195121951</v>
      </c>
      <c r="S15">
        <v>5.0336585365853654</v>
      </c>
      <c r="T15">
        <v>4.8682926829268292</v>
      </c>
      <c r="U15" t="str">
        <v>_______</v>
      </c>
      <c r="V15">
        <v>34.336308863424044</v>
      </c>
      <c r="W15" t="str">
        <v xml:space="preserve"> SG, PG</v>
      </c>
      <c r="AD15">
        <f>P15 - sorted!Z$103</f>
        <v>0.89463414634146288</v>
      </c>
      <c r="AE15">
        <f>Q15 - sorted!AA$103</f>
        <v>3.0619512195121956</v>
      </c>
      <c r="AF15">
        <f>R15 - sorted!AB$103</f>
        <v>1.4821951219512188</v>
      </c>
      <c r="AG15">
        <f>S15 - sorted!AC$103</f>
        <v>3.0645528455284552</v>
      </c>
      <c r="AH15">
        <f>T15 - sorted!X$158</f>
        <v>6.9749593495934956</v>
      </c>
    </row>
    <row r="16" spans="1:41" x14ac:dyDescent="0.3">
      <c r="A16">
        <f t="shared" si="0"/>
        <v>2.611242832745698</v>
      </c>
      <c r="B16">
        <f t="shared" si="1"/>
        <v>10.639316599873446</v>
      </c>
      <c r="C16">
        <f t="shared" si="2"/>
        <v>5.8425706288910186</v>
      </c>
      <c r="D16">
        <f t="shared" si="3"/>
        <v>9.5250817266890344</v>
      </c>
      <c r="E16">
        <f t="shared" si="4"/>
        <v>30.107300638091512</v>
      </c>
      <c r="F16" t="str">
        <v>Kyrie Irving</v>
      </c>
      <c r="G16">
        <v>1.0419512195121954</v>
      </c>
      <c r="H16">
        <v>1.4401219512195123</v>
      </c>
      <c r="I16">
        <v>0.86313008130081292</v>
      </c>
      <c r="J16">
        <v>1.2657317073170731</v>
      </c>
      <c r="K16">
        <v>-0.68361788617886177</v>
      </c>
      <c r="L16">
        <v>1.129390243902439</v>
      </c>
      <c r="M16">
        <v>0.65089430894308953</v>
      </c>
      <c r="N16">
        <v>-0.31894308943089428</v>
      </c>
      <c r="O16">
        <v>-0.97963414634146362</v>
      </c>
      <c r="P16">
        <v>2.9689024390243901</v>
      </c>
      <c r="Q16">
        <v>5.3886585365853659</v>
      </c>
      <c r="R16">
        <v>3.279634146341464</v>
      </c>
      <c r="S16">
        <v>4.4090243902439026</v>
      </c>
      <c r="T16">
        <v>4.7279674796747972</v>
      </c>
      <c r="U16" t="str">
        <v>_______</v>
      </c>
      <c r="V16">
        <v>30.199556901061943</v>
      </c>
      <c r="W16" t="str">
        <v xml:space="preserve"> PG, SG</v>
      </c>
      <c r="AD16">
        <f>P16 - sorted!Z$103</f>
        <v>0.45451219512195085</v>
      </c>
      <c r="AE16">
        <f>Q16 - sorted!AA$103</f>
        <v>3.3996341463414641</v>
      </c>
      <c r="AF16">
        <f>R16 - sorted!AB$103</f>
        <v>1.2598780487804877</v>
      </c>
      <c r="AG16">
        <f>S16 - sorted!AC$103</f>
        <v>2.4399186991869923</v>
      </c>
      <c r="AH16">
        <f>T16 - sorted!X$158</f>
        <v>6.8346341463414637</v>
      </c>
    </row>
    <row r="17" spans="1:34" x14ac:dyDescent="0.3">
      <c r="A17">
        <f t="shared" si="0"/>
        <v>7.9213838884514738</v>
      </c>
      <c r="B17">
        <f t="shared" si="1"/>
        <v>10.5857206579507</v>
      </c>
      <c r="C17">
        <f t="shared" si="2"/>
        <v>13.11322332705466</v>
      </c>
      <c r="D17">
        <f t="shared" si="3"/>
        <v>12.280230427737214</v>
      </c>
      <c r="E17">
        <f t="shared" si="4"/>
        <v>29.689710737965246</v>
      </c>
      <c r="F17" t="str">
        <v>Nikola Vucevic</v>
      </c>
      <c r="G17">
        <v>0.29902439024390243</v>
      </c>
      <c r="H17">
        <v>0.73073170731707315</v>
      </c>
      <c r="I17">
        <v>0.33317073170731704</v>
      </c>
      <c r="J17">
        <v>1.0492682926829269</v>
      </c>
      <c r="K17">
        <v>2.4560975609756097</v>
      </c>
      <c r="L17">
        <v>2.6341463414634156E-2</v>
      </c>
      <c r="M17">
        <v>-8.9268292682926825E-2</v>
      </c>
      <c r="N17">
        <v>0.56439024390243908</v>
      </c>
      <c r="O17">
        <v>-0.17219512195121953</v>
      </c>
      <c r="P17">
        <v>4.4668292682926829</v>
      </c>
      <c r="Q17">
        <v>5.3697560975609759</v>
      </c>
      <c r="R17">
        <v>5.1712195121951217</v>
      </c>
      <c r="S17">
        <v>5.1975609756097567</v>
      </c>
      <c r="T17">
        <v>4.6331707317073176</v>
      </c>
      <c r="U17" t="str">
        <v>_______</v>
      </c>
      <c r="V17">
        <v>35.421782240506168</v>
      </c>
      <c r="W17" t="str">
        <v xml:space="preserve"> C</v>
      </c>
      <c r="AD17">
        <f>P17 - sorted!Z$103</f>
        <v>1.9524390243902436</v>
      </c>
      <c r="AE17">
        <f>Q17 - sorted!AA$103</f>
        <v>3.3807317073170742</v>
      </c>
      <c r="AF17">
        <f>R17 - sorted!AB$103</f>
        <v>3.1514634146341454</v>
      </c>
      <c r="AG17">
        <f>S17 - sorted!AC$103</f>
        <v>3.2284552845528465</v>
      </c>
      <c r="AH17">
        <f>T17 - sorted!X$158</f>
        <v>6.7398373983739841</v>
      </c>
    </row>
    <row r="18" spans="1:34" x14ac:dyDescent="0.3">
      <c r="A18">
        <f t="shared" si="0"/>
        <v>-1.8826850573513063</v>
      </c>
      <c r="B18">
        <f t="shared" si="1"/>
        <v>7.7299214041445259</v>
      </c>
      <c r="C18">
        <f t="shared" si="2"/>
        <v>0.72547360387953452</v>
      </c>
      <c r="D18">
        <f t="shared" si="3"/>
        <v>5.4234638182000499</v>
      </c>
      <c r="E18">
        <f t="shared" si="4"/>
        <v>28.119271876855748</v>
      </c>
      <c r="F18" t="str">
        <v>Khris Middleton</v>
      </c>
      <c r="G18">
        <v>0.366869918699187</v>
      </c>
      <c r="H18">
        <v>1.5339024390243903</v>
      </c>
      <c r="I18">
        <v>0.46276422764227643</v>
      </c>
      <c r="J18">
        <v>0.95947154471544738</v>
      </c>
      <c r="K18">
        <v>0.33024390243902446</v>
      </c>
      <c r="L18">
        <v>1.2867886178861789</v>
      </c>
      <c r="M18">
        <v>0.46406504065040655</v>
      </c>
      <c r="N18">
        <v>-1.0415447154471544</v>
      </c>
      <c r="O18">
        <v>-1.1274390243902439</v>
      </c>
      <c r="P18">
        <v>1.7012195121951226</v>
      </c>
      <c r="Q18">
        <v>4.3625609756097568</v>
      </c>
      <c r="R18">
        <v>1.9483333333333335</v>
      </c>
      <c r="S18">
        <v>3.2351219512195128</v>
      </c>
      <c r="T18">
        <v>4.2766666666666673</v>
      </c>
      <c r="U18" t="str">
        <v>_______</v>
      </c>
      <c r="V18">
        <v>22.42517689526391</v>
      </c>
      <c r="W18" t="str">
        <v xml:space="preserve"> SF, SG</v>
      </c>
      <c r="AD18">
        <f>P18 - sorted!Z$103</f>
        <v>-0.81317073170731669</v>
      </c>
      <c r="AE18">
        <f>Q18 - sorted!AA$103</f>
        <v>2.373536585365855</v>
      </c>
      <c r="AF18">
        <f>R18 - sorted!AB$103</f>
        <v>-7.1422764227642821E-2</v>
      </c>
      <c r="AG18">
        <f>S18 - sorted!AC$103</f>
        <v>1.2660162601626026</v>
      </c>
      <c r="AH18">
        <f>T18 - sorted!X$158</f>
        <v>6.3833333333333337</v>
      </c>
    </row>
    <row r="19" spans="1:34" x14ac:dyDescent="0.3">
      <c r="A19">
        <f t="shared" si="0"/>
        <v>10.757234680473886</v>
      </c>
      <c r="B19">
        <f t="shared" si="1"/>
        <v>16.241994322287958</v>
      </c>
      <c r="C19">
        <f t="shared" si="2"/>
        <v>-2.7474337419198673</v>
      </c>
      <c r="D19">
        <f t="shared" si="3"/>
        <v>8.5125312013888745</v>
      </c>
      <c r="E19">
        <f t="shared" si="4"/>
        <v>28.03367669149538</v>
      </c>
      <c r="F19" t="str">
        <v>Luka Doncic</v>
      </c>
      <c r="G19">
        <v>0.59032520325203253</v>
      </c>
      <c r="H19">
        <v>-1.1475609756097562</v>
      </c>
      <c r="I19">
        <v>1.2788617886178861</v>
      </c>
      <c r="J19">
        <v>2.1933333333333329</v>
      </c>
      <c r="K19">
        <v>1.2434959349593495</v>
      </c>
      <c r="L19">
        <v>3.0744308943089433</v>
      </c>
      <c r="M19">
        <v>0.26975609756097557</v>
      </c>
      <c r="N19">
        <v>-0.13800813008130083</v>
      </c>
      <c r="O19">
        <v>-3.2454065040650408</v>
      </c>
      <c r="P19">
        <v>5.2667886178861778</v>
      </c>
      <c r="Q19">
        <v>7.3646341463414631</v>
      </c>
      <c r="R19">
        <v>1.0447967479674785</v>
      </c>
      <c r="S19">
        <v>4.1192276422764227</v>
      </c>
      <c r="T19">
        <v>4.2572357723577223</v>
      </c>
      <c r="U19" t="str">
        <v>_______</v>
      </c>
      <c r="V19">
        <v>28.280325823378785</v>
      </c>
      <c r="W19" t="str">
        <v xml:space="preserve"> PG</v>
      </c>
      <c r="AD19">
        <f>P19 - sorted!Z$103</f>
        <v>2.7523983739837385</v>
      </c>
      <c r="AE19">
        <f>Q19 - sorted!AA$103</f>
        <v>5.3756097560975613</v>
      </c>
      <c r="AF19">
        <f>R19 - sorted!AB$103</f>
        <v>-0.97495934959349784</v>
      </c>
      <c r="AG19">
        <f>S19 - sorted!AC$103</f>
        <v>2.1501219512195124</v>
      </c>
      <c r="AH19">
        <f>T19 - sorted!X$158</f>
        <v>6.3639024390243888</v>
      </c>
    </row>
    <row r="20" spans="1:34" x14ac:dyDescent="0.3">
      <c r="A20">
        <f t="shared" si="0"/>
        <v>24.987501963436511</v>
      </c>
      <c r="B20">
        <f t="shared" si="1"/>
        <v>16.773343337909161</v>
      </c>
      <c r="C20">
        <f t="shared" si="2"/>
        <v>8.4079940198425724</v>
      </c>
      <c r="D20">
        <f t="shared" si="3"/>
        <v>13.325874552756114</v>
      </c>
      <c r="E20">
        <f t="shared" si="4"/>
        <v>27.411231368665664</v>
      </c>
      <c r="F20" t="str">
        <v>Giannis Antetokounmpo</v>
      </c>
      <c r="G20">
        <v>3.8590243902439023</v>
      </c>
      <c r="H20">
        <v>-3.7841463414634151</v>
      </c>
      <c r="I20">
        <v>-0.67626016260162602</v>
      </c>
      <c r="J20">
        <v>2.1279674796747967</v>
      </c>
      <c r="K20">
        <v>2.3627642276422764</v>
      </c>
      <c r="L20">
        <v>1.5497560975609757</v>
      </c>
      <c r="M20">
        <v>0.73203252032520327</v>
      </c>
      <c r="N20">
        <v>1.3808943089430894</v>
      </c>
      <c r="O20">
        <v>-2.0552032520325203</v>
      </c>
      <c r="P20">
        <v>9.2809756097560978</v>
      </c>
      <c r="Q20">
        <v>7.552032520325203</v>
      </c>
      <c r="R20">
        <v>3.9470731707317066</v>
      </c>
      <c r="S20">
        <v>5.4968292682926823</v>
      </c>
      <c r="T20">
        <v>4.1159349593495929</v>
      </c>
      <c r="U20" t="str">
        <v>rain</v>
      </c>
      <c r="V20">
        <v>37.403740326339161</v>
      </c>
      <c r="W20" t="str">
        <v xml:space="preserve"> PF</v>
      </c>
      <c r="AD20">
        <f>P20 - sorted!Z$103</f>
        <v>6.7665853658536586</v>
      </c>
      <c r="AE20">
        <f>Q20 - sorted!AA$103</f>
        <v>5.5630081300813012</v>
      </c>
      <c r="AF20">
        <f>R20 - sorted!AB$103</f>
        <v>1.9273170731707303</v>
      </c>
      <c r="AG20">
        <f>S20 - sorted!AC$103</f>
        <v>3.527723577235772</v>
      </c>
      <c r="AH20">
        <f>T20 - sorted!X$158</f>
        <v>6.2226016260162593</v>
      </c>
    </row>
    <row r="21" spans="1:34" x14ac:dyDescent="0.3">
      <c r="A21">
        <f t="shared" si="0"/>
        <v>6.4203817110183987</v>
      </c>
      <c r="B21">
        <f t="shared" si="1"/>
        <v>8.5110390351347345</v>
      </c>
      <c r="C21">
        <f t="shared" si="2"/>
        <v>2.6646580673121276</v>
      </c>
      <c r="D21">
        <f t="shared" si="3"/>
        <v>8.2419590663493434</v>
      </c>
      <c r="E21">
        <f t="shared" si="4"/>
        <v>27.060255294803106</v>
      </c>
      <c r="F21" t="str">
        <v>Jrue Holiday</v>
      </c>
      <c r="G21">
        <v>1.0466666666666666</v>
      </c>
      <c r="H21">
        <v>-1.6260162601626016E-3</v>
      </c>
      <c r="I21">
        <v>0.10552845528455287</v>
      </c>
      <c r="J21">
        <v>0.49203252032520317</v>
      </c>
      <c r="K21">
        <v>-0.32975609756097563</v>
      </c>
      <c r="L21">
        <v>1.5889430894308945</v>
      </c>
      <c r="M21">
        <v>1.7307317073170729</v>
      </c>
      <c r="N21">
        <v>5.5284552845528551E-3</v>
      </c>
      <c r="O21">
        <v>-0.59626016260162595</v>
      </c>
      <c r="P21">
        <v>4.0434146341463411</v>
      </c>
      <c r="Q21">
        <v>4.6380487804878046</v>
      </c>
      <c r="R21">
        <v>2.4528455284552839</v>
      </c>
      <c r="S21">
        <v>4.0417886178861782</v>
      </c>
      <c r="T21">
        <v>4.036260162601625</v>
      </c>
      <c r="U21" t="str">
        <v>_______</v>
      </c>
      <c r="V21">
        <v>27.767471958462746</v>
      </c>
      <c r="W21" t="str">
        <v xml:space="preserve"> PG, SG</v>
      </c>
      <c r="AD21">
        <f>P21 - sorted!Z$103</f>
        <v>1.5290243902439018</v>
      </c>
      <c r="AE21">
        <f>Q21 - sorted!AA$103</f>
        <v>2.6490243902439028</v>
      </c>
      <c r="AF21">
        <f>R21 - sorted!AB$103</f>
        <v>0.43308943089430763</v>
      </c>
      <c r="AG21">
        <f>S21 - sorted!AC$103</f>
        <v>2.0726829268292679</v>
      </c>
      <c r="AH21">
        <f>T21 - sorted!X$158</f>
        <v>6.1429268292682915</v>
      </c>
    </row>
    <row r="22" spans="1:34" x14ac:dyDescent="0.3">
      <c r="A22">
        <f t="shared" si="0"/>
        <v>3.283494672005038</v>
      </c>
      <c r="B22">
        <f t="shared" si="1"/>
        <v>8.3910532812818772</v>
      </c>
      <c r="C22">
        <f t="shared" si="2"/>
        <v>9.4264135132479137</v>
      </c>
      <c r="D22">
        <f t="shared" si="3"/>
        <v>9.9382546090144839</v>
      </c>
      <c r="E22">
        <f t="shared" si="4"/>
        <v>27.006534467171086</v>
      </c>
      <c r="F22" t="str">
        <v>Tobias Harris</v>
      </c>
      <c r="G22">
        <v>1.4161382113821137</v>
      </c>
      <c r="H22">
        <v>1.3687398373983739</v>
      </c>
      <c r="I22">
        <v>-0.46020325203252033</v>
      </c>
      <c r="J22">
        <v>0.84288617886178863</v>
      </c>
      <c r="K22">
        <v>0.67028455284552846</v>
      </c>
      <c r="L22">
        <v>0.31524390243902434</v>
      </c>
      <c r="M22">
        <v>-6.0569105691056918E-2</v>
      </c>
      <c r="N22">
        <v>0.5032113821138211</v>
      </c>
      <c r="O22">
        <v>-6.8455284552845497E-2</v>
      </c>
      <c r="P22">
        <v>3.1585365853658534</v>
      </c>
      <c r="Q22">
        <v>4.5957317073170723</v>
      </c>
      <c r="R22">
        <v>4.2120325203252031</v>
      </c>
      <c r="S22">
        <v>4.5272764227642268</v>
      </c>
      <c r="T22">
        <v>4.0240650406504059</v>
      </c>
      <c r="U22" t="str">
        <v>_______</v>
      </c>
      <c r="V22">
        <v>30.982702251739493</v>
      </c>
      <c r="W22" t="str">
        <v xml:space="preserve"> SF, PF</v>
      </c>
      <c r="AD22">
        <f>P22 - sorted!Z$103</f>
        <v>0.6441463414634141</v>
      </c>
      <c r="AE22">
        <f>Q22 - sorted!AA$103</f>
        <v>2.6067073170731705</v>
      </c>
      <c r="AF22">
        <f>R22 - sorted!AB$103</f>
        <v>2.1922764227642269</v>
      </c>
      <c r="AG22">
        <f>S22 - sorted!AC$103</f>
        <v>2.5581707317073166</v>
      </c>
      <c r="AH22">
        <f>T22 - sorted!X$158</f>
        <v>6.1307317073170724</v>
      </c>
    </row>
    <row r="23" spans="1:34" x14ac:dyDescent="0.3">
      <c r="A23">
        <f t="shared" si="0"/>
        <v>1.836964347785262</v>
      </c>
      <c r="B23">
        <f t="shared" si="1"/>
        <v>4.0449410617529011</v>
      </c>
      <c r="C23">
        <f t="shared" si="2"/>
        <v>-3.2686745259027115</v>
      </c>
      <c r="D23">
        <f t="shared" si="3"/>
        <v>4.3002698843981619</v>
      </c>
      <c r="E23">
        <f t="shared" si="4"/>
        <v>26.729334996589845</v>
      </c>
      <c r="F23" t="str">
        <v>Dejounte Murray</v>
      </c>
      <c r="G23">
        <v>-0.20439024390243904</v>
      </c>
      <c r="H23">
        <v>0.16317073170731708</v>
      </c>
      <c r="I23">
        <v>-0.8504065040650407</v>
      </c>
      <c r="J23">
        <v>0.34780487804878057</v>
      </c>
      <c r="K23">
        <v>0.91154471544715454</v>
      </c>
      <c r="L23">
        <v>2.0044715447154475</v>
      </c>
      <c r="M23">
        <v>1.7382113821138212</v>
      </c>
      <c r="N23">
        <v>-1.0474796747967481</v>
      </c>
      <c r="O23">
        <v>-0.14926829268292688</v>
      </c>
      <c r="P23">
        <v>2.7504878048780488</v>
      </c>
      <c r="Q23">
        <v>3.0629268292682932</v>
      </c>
      <c r="R23">
        <v>0.90918699186991869</v>
      </c>
      <c r="S23">
        <v>2.9136585365853662</v>
      </c>
      <c r="T23">
        <v>3.9611382113821145</v>
      </c>
      <c r="U23" t="str">
        <v>_______</v>
      </c>
      <c r="V23">
        <v>20.296227622951044</v>
      </c>
      <c r="W23" t="str">
        <v xml:space="preserve"> PG, SG</v>
      </c>
      <c r="AD23">
        <f>P23 - sorted!Z$103</f>
        <v>0.23609756097560952</v>
      </c>
      <c r="AE23">
        <f>Q23 - sorted!AA$103</f>
        <v>1.0739024390243912</v>
      </c>
      <c r="AF23">
        <f>R23 - sorted!AB$103</f>
        <v>-1.1105691056910576</v>
      </c>
      <c r="AG23">
        <f>S23 - sorted!AC$103</f>
        <v>0.94455284552845598</v>
      </c>
      <c r="AH23">
        <f>T23 - sorted!X$158</f>
        <v>6.067804878048781</v>
      </c>
    </row>
    <row r="24" spans="1:34" x14ac:dyDescent="0.3">
      <c r="A24">
        <f t="shared" si="0"/>
        <v>8.5969501526417851</v>
      </c>
      <c r="B24">
        <f t="shared" si="1"/>
        <v>11.339982687934462</v>
      </c>
      <c r="C24">
        <f t="shared" si="2"/>
        <v>0.59969457776856616</v>
      </c>
      <c r="D24">
        <f t="shared" si="3"/>
        <v>7.0687696514272966</v>
      </c>
      <c r="E24">
        <f t="shared" si="4"/>
        <v>26.510870297552948</v>
      </c>
      <c r="F24" t="str">
        <v>Domantas Sabonis</v>
      </c>
      <c r="G24">
        <v>2.015609756097561</v>
      </c>
      <c r="H24">
        <v>-0.95138211382113813</v>
      </c>
      <c r="I24">
        <v>-1.0360975609756098</v>
      </c>
      <c r="J24">
        <v>0.83739837398373984</v>
      </c>
      <c r="K24">
        <v>2.5770731707317074</v>
      </c>
      <c r="L24">
        <v>1.7904065040650408</v>
      </c>
      <c r="M24">
        <v>0.60829268292682914</v>
      </c>
      <c r="N24">
        <v>-0.20552845528455282</v>
      </c>
      <c r="O24">
        <v>-1.9297560975609753</v>
      </c>
      <c r="P24">
        <v>4.6573983739837406</v>
      </c>
      <c r="Q24">
        <v>5.6357723577235781</v>
      </c>
      <c r="R24">
        <v>1.9156097560975613</v>
      </c>
      <c r="S24">
        <v>3.7060162601626025</v>
      </c>
      <c r="T24">
        <v>3.911544715447155</v>
      </c>
      <c r="U24" t="str">
        <v>_______</v>
      </c>
      <c r="V24">
        <v>25.543759137357007</v>
      </c>
      <c r="W24" t="str">
        <v xml:space="preserve"> PF</v>
      </c>
      <c r="AD24">
        <f>P24 - sorted!Z$103</f>
        <v>2.1430081300813013</v>
      </c>
      <c r="AE24">
        <f>Q24 - sorted!AA$103</f>
        <v>3.6467479674796763</v>
      </c>
      <c r="AF24">
        <f>R24 - sorted!AB$103</f>
        <v>-0.10414634146341495</v>
      </c>
      <c r="AG24">
        <f>S24 - sorted!AC$103</f>
        <v>1.7369105691056923</v>
      </c>
      <c r="AH24">
        <f>T24 - sorted!X$158</f>
        <v>6.0182113821138215</v>
      </c>
    </row>
    <row r="25" spans="1:34" x14ac:dyDescent="0.3">
      <c r="A25">
        <f t="shared" si="0"/>
        <v>7.6447014594315554</v>
      </c>
      <c r="B25">
        <f t="shared" si="1"/>
        <v>12.411440486028752</v>
      </c>
      <c r="C25">
        <f t="shared" si="2"/>
        <v>9.250791618404774</v>
      </c>
      <c r="D25">
        <f t="shared" si="3"/>
        <v>11.018980790387602</v>
      </c>
      <c r="E25">
        <f t="shared" si="4"/>
        <v>26.337531093726952</v>
      </c>
      <c r="F25" t="str">
        <v>Bam Adebayo</v>
      </c>
      <c r="G25">
        <v>2.6502439024390245</v>
      </c>
      <c r="H25">
        <v>0.4478048780487805</v>
      </c>
      <c r="I25">
        <v>-1.8131707317073171</v>
      </c>
      <c r="J25">
        <v>0.73707317073170731</v>
      </c>
      <c r="K25">
        <v>1.5780487804878049</v>
      </c>
      <c r="L25">
        <v>0.67024390243902443</v>
      </c>
      <c r="M25">
        <v>0.77902439024390246</v>
      </c>
      <c r="N25">
        <v>0.9643902439024391</v>
      </c>
      <c r="O25">
        <v>-1.1770731707317073</v>
      </c>
      <c r="P25">
        <v>4.3887804878048788</v>
      </c>
      <c r="Q25">
        <v>6.0136585365853668</v>
      </c>
      <c r="R25">
        <v>4.1663414634146347</v>
      </c>
      <c r="S25">
        <v>4.8365853658536597</v>
      </c>
      <c r="T25">
        <v>3.8721951219512203</v>
      </c>
      <c r="U25" t="str">
        <v>_______</v>
      </c>
      <c r="V25">
        <v>33.031156350503871</v>
      </c>
      <c r="W25" t="str">
        <v xml:space="preserve"> C, PF</v>
      </c>
      <c r="AD25">
        <f>P25 - sorted!Z$103</f>
        <v>1.8743902439024396</v>
      </c>
      <c r="AE25">
        <f>Q25 - sorted!AA$103</f>
        <v>4.024634146341465</v>
      </c>
      <c r="AF25">
        <f>R25 - sorted!AB$103</f>
        <v>2.1465853658536584</v>
      </c>
      <c r="AG25">
        <f>S25 - sorted!AC$103</f>
        <v>2.8674796747967495</v>
      </c>
      <c r="AH25">
        <f>T25 - sorted!X$158</f>
        <v>5.9788617886178868</v>
      </c>
    </row>
    <row r="26" spans="1:34" x14ac:dyDescent="0.3">
      <c r="A26">
        <f t="shared" si="0"/>
        <v>-1.4696788898663642</v>
      </c>
      <c r="B26">
        <f t="shared" si="1"/>
        <v>8.103018315980929</v>
      </c>
      <c r="C26">
        <f t="shared" si="2"/>
        <v>0.378448489603184</v>
      </c>
      <c r="D26">
        <f t="shared" si="3"/>
        <v>5.2587059826904134</v>
      </c>
      <c r="E26">
        <f t="shared" si="4"/>
        <v>26.088266453514358</v>
      </c>
      <c r="F26" t="str">
        <v>Donovan Mitchell</v>
      </c>
      <c r="G26">
        <v>-0.90081300813008125</v>
      </c>
      <c r="H26">
        <v>1.3702439024390243</v>
      </c>
      <c r="I26">
        <v>1.6692682926829268</v>
      </c>
      <c r="J26">
        <v>1.8639024390243906</v>
      </c>
      <c r="K26">
        <v>-0.35853658536585364</v>
      </c>
      <c r="L26">
        <v>1.329918699186992</v>
      </c>
      <c r="M26">
        <v>0.14780487804878045</v>
      </c>
      <c r="N26">
        <v>-0.62764227642276427</v>
      </c>
      <c r="O26">
        <v>-1.3061788617886179</v>
      </c>
      <c r="P26">
        <v>1.817723577235772</v>
      </c>
      <c r="Q26">
        <v>4.4941463414634146</v>
      </c>
      <c r="R26">
        <v>1.8580487804878052</v>
      </c>
      <c r="S26">
        <v>3.1879674796747968</v>
      </c>
      <c r="T26">
        <v>3.8156097560975613</v>
      </c>
      <c r="U26" t="str">
        <v>_______</v>
      </c>
      <c r="V26">
        <v>22.112887927650991</v>
      </c>
      <c r="W26" t="str">
        <v xml:space="preserve"> SG, PG</v>
      </c>
      <c r="AD26">
        <f>P26 - sorted!Z$103</f>
        <v>-0.69666666666666721</v>
      </c>
      <c r="AE26">
        <f>Q26 - sorted!AA$103</f>
        <v>2.5051219512195129</v>
      </c>
      <c r="AF26">
        <f>R26 - sorted!AB$103</f>
        <v>-0.1617073170731711</v>
      </c>
      <c r="AG26">
        <f>S26 - sorted!AC$103</f>
        <v>1.2188617886178865</v>
      </c>
      <c r="AH26">
        <f>T26 - sorted!X$158</f>
        <v>5.9222764227642273</v>
      </c>
    </row>
    <row r="27" spans="1:34" x14ac:dyDescent="0.3">
      <c r="A27">
        <f t="shared" si="0"/>
        <v>2.4073336467752871</v>
      </c>
      <c r="B27">
        <f t="shared" si="1"/>
        <v>4.0228111244428622</v>
      </c>
      <c r="C27">
        <f t="shared" si="2"/>
        <v>2.9596528515326384</v>
      </c>
      <c r="D27">
        <f t="shared" si="3"/>
        <v>5.9626196316436442</v>
      </c>
      <c r="E27">
        <f t="shared" si="4"/>
        <v>26.088266453514358</v>
      </c>
      <c r="F27" t="str">
        <v>CJ McCollum</v>
      </c>
      <c r="G27">
        <v>-0.20048780487804879</v>
      </c>
      <c r="H27">
        <v>0.47804878048780486</v>
      </c>
      <c r="I27">
        <v>1.8227642276422764</v>
      </c>
      <c r="J27">
        <v>1.2691056910569105</v>
      </c>
      <c r="K27">
        <v>-0.57918699186991873</v>
      </c>
      <c r="L27">
        <v>0.85983739837398376</v>
      </c>
      <c r="M27">
        <v>-0.16878048780487806</v>
      </c>
      <c r="N27">
        <v>-0.42617886178861791</v>
      </c>
      <c r="O27">
        <v>0.33430894308943093</v>
      </c>
      <c r="P27">
        <v>2.911382113821138</v>
      </c>
      <c r="Q27">
        <v>3.0551219512195118</v>
      </c>
      <c r="R27">
        <v>2.5295934959349591</v>
      </c>
      <c r="S27">
        <v>3.3894308943089428</v>
      </c>
      <c r="T27">
        <v>3.8156097560975608</v>
      </c>
      <c r="U27" t="str">
        <v>_______</v>
      </c>
      <c r="V27">
        <v>23.447115620314438</v>
      </c>
      <c r="W27" t="str">
        <v xml:space="preserve"> SG</v>
      </c>
      <c r="AD27">
        <f>P27 - sorted!Z$103</f>
        <v>0.39699186991869873</v>
      </c>
      <c r="AE27">
        <f>Q27 - sorted!AA$103</f>
        <v>1.0660975609756098</v>
      </c>
      <c r="AF27">
        <f>R27 - sorted!AB$103</f>
        <v>0.50983739837398279</v>
      </c>
      <c r="AG27">
        <f>S27 - sorted!AC$103</f>
        <v>1.4203252032520326</v>
      </c>
      <c r="AH27">
        <f>T27 - sorted!X$158</f>
        <v>5.9222764227642273</v>
      </c>
    </row>
    <row r="28" spans="1:34" x14ac:dyDescent="0.3">
      <c r="A28">
        <f t="shared" si="0"/>
        <v>4.657251753175311</v>
      </c>
      <c r="B28">
        <f t="shared" si="1"/>
        <v>14.149793165768218</v>
      </c>
      <c r="C28">
        <f t="shared" si="2"/>
        <v>14.32257694456883</v>
      </c>
      <c r="D28">
        <f t="shared" si="3"/>
        <v>12.517424897824359</v>
      </c>
      <c r="E28">
        <f t="shared" si="4"/>
        <v>25.719562506533237</v>
      </c>
      <c r="F28" t="str">
        <v>Joel Embiid</v>
      </c>
      <c r="G28">
        <v>1.1443495934959351</v>
      </c>
      <c r="H28">
        <v>1.7193902439024391</v>
      </c>
      <c r="I28">
        <v>-0.83109756097560972</v>
      </c>
      <c r="J28">
        <v>1.6194715447154471</v>
      </c>
      <c r="K28">
        <v>1.7646341463414639</v>
      </c>
      <c r="L28">
        <v>-0.22040650406504061</v>
      </c>
      <c r="M28">
        <v>-0.10313008130081297</v>
      </c>
      <c r="N28">
        <v>1.5335365853658538</v>
      </c>
      <c r="O28">
        <v>-1.3613008130081301</v>
      </c>
      <c r="P28">
        <v>3.5460569105691069</v>
      </c>
      <c r="Q28">
        <v>6.626747967479675</v>
      </c>
      <c r="R28">
        <v>5.4858536585365867</v>
      </c>
      <c r="S28">
        <v>5.2654471544715449</v>
      </c>
      <c r="T28">
        <v>3.7319105691056915</v>
      </c>
      <c r="U28" t="str">
        <v>ja</v>
      </c>
      <c r="V28">
        <v>35.871370668017867</v>
      </c>
      <c r="W28" t="str">
        <v xml:space="preserve"> C</v>
      </c>
      <c r="AD28">
        <f>P28 - sorted!Z$103</f>
        <v>1.0316666666666676</v>
      </c>
      <c r="AE28">
        <f>Q28 - sorted!AA$103</f>
        <v>4.6377235772357732</v>
      </c>
      <c r="AF28">
        <f>R28 - sorted!AB$103</f>
        <v>3.4660975609756104</v>
      </c>
      <c r="AG28">
        <f>S28 - sorted!AC$103</f>
        <v>3.2963414634146346</v>
      </c>
      <c r="AH28">
        <f>T28 - sorted!X$158</f>
        <v>5.838577235772358</v>
      </c>
    </row>
    <row r="29" spans="1:34" x14ac:dyDescent="0.3">
      <c r="A29">
        <f t="shared" si="0"/>
        <v>6.0252446170743239</v>
      </c>
      <c r="B29">
        <f t="shared" si="1"/>
        <v>6.4145732552792012</v>
      </c>
      <c r="C29">
        <f t="shared" si="2"/>
        <v>13.319938422141382</v>
      </c>
      <c r="D29">
        <f t="shared" si="3"/>
        <v>9.0636177546452359</v>
      </c>
      <c r="E29">
        <f t="shared" si="4"/>
        <v>25.389358486021724</v>
      </c>
      <c r="F29" t="str">
        <v>Michael Porter Jr.</v>
      </c>
      <c r="G29">
        <v>1.5746341463414633</v>
      </c>
      <c r="H29">
        <v>0.34499999999999997</v>
      </c>
      <c r="I29">
        <v>1.1926829268292682</v>
      </c>
      <c r="J29">
        <v>0.88134146341463415</v>
      </c>
      <c r="K29">
        <v>0.95195121951219508</v>
      </c>
      <c r="L29">
        <v>-0.94804878048780483</v>
      </c>
      <c r="M29">
        <v>-0.71890243902439022</v>
      </c>
      <c r="N29">
        <v>0.61999999999999988</v>
      </c>
      <c r="O29">
        <v>0.37829268292682927</v>
      </c>
      <c r="P29">
        <v>3.9319512195121948</v>
      </c>
      <c r="Q29">
        <v>3.8986585365853657</v>
      </c>
      <c r="R29">
        <v>5.2249999999999996</v>
      </c>
      <c r="S29">
        <v>4.2769512195121946</v>
      </c>
      <c r="T29">
        <v>3.6569512195121949</v>
      </c>
      <c r="U29" t="str">
        <v>_______</v>
      </c>
      <c r="V29">
        <v>29.324878577118529</v>
      </c>
      <c r="W29" t="str">
        <v xml:space="preserve"> SF, PF</v>
      </c>
      <c r="AD29">
        <f>P29 - sorted!Z$103</f>
        <v>1.4175609756097556</v>
      </c>
      <c r="AE29">
        <f>Q29 - sorted!AA$103</f>
        <v>1.9096341463414637</v>
      </c>
      <c r="AF29">
        <f>R29 - sorted!AB$103</f>
        <v>3.2052439024390234</v>
      </c>
      <c r="AG29">
        <f>S29 - sorted!AC$103</f>
        <v>2.3078455284552843</v>
      </c>
      <c r="AH29">
        <f>T29 - sorted!X$158</f>
        <v>5.7636178861788618</v>
      </c>
    </row>
    <row r="30" spans="1:34" x14ac:dyDescent="0.3">
      <c r="A30">
        <f t="shared" si="0"/>
        <v>-0.25458188908720714</v>
      </c>
      <c r="B30">
        <f t="shared" si="1"/>
        <v>9.5460746447395906</v>
      </c>
      <c r="C30">
        <f t="shared" si="2"/>
        <v>1.0504678576817894</v>
      </c>
      <c r="D30">
        <f t="shared" si="3"/>
        <v>4.7465363664423625</v>
      </c>
      <c r="E30">
        <f t="shared" si="4"/>
        <v>25.357842267144274</v>
      </c>
      <c r="F30" t="str">
        <v>Julius Randle</v>
      </c>
      <c r="G30">
        <v>1.5081300813008132E-2</v>
      </c>
      <c r="H30">
        <v>0.88089430894308951</v>
      </c>
      <c r="I30">
        <v>0.53544715447154478</v>
      </c>
      <c r="J30">
        <v>1.3551626016260163</v>
      </c>
      <c r="K30">
        <v>1.9445934959349593</v>
      </c>
      <c r="L30">
        <v>1.0084959349593499</v>
      </c>
      <c r="M30">
        <v>-0.12817073170731708</v>
      </c>
      <c r="N30">
        <v>-0.60841463414634145</v>
      </c>
      <c r="O30">
        <v>-1.9617073170731711</v>
      </c>
      <c r="P30">
        <v>2.1604878048780489</v>
      </c>
      <c r="Q30">
        <v>5.0030894308943097</v>
      </c>
      <c r="R30">
        <v>2.0328861788617885</v>
      </c>
      <c r="S30">
        <v>3.0413821138211388</v>
      </c>
      <c r="T30">
        <v>3.6497967479674802</v>
      </c>
      <c r="U30" t="str">
        <v>_______</v>
      </c>
      <c r="V30">
        <v>21.142099981778436</v>
      </c>
      <c r="W30" t="str">
        <v xml:space="preserve"> PF</v>
      </c>
      <c r="AD30">
        <f>P30 - sorted!Z$103</f>
        <v>-0.35390243902439034</v>
      </c>
      <c r="AE30">
        <f>Q30 - sorted!AA$103</f>
        <v>3.0140650406504079</v>
      </c>
      <c r="AF30">
        <f>R30 - sorted!AB$103</f>
        <v>1.3130081300812169E-2</v>
      </c>
      <c r="AG30">
        <f>S30 - sorted!AC$103</f>
        <v>1.0722764227642285</v>
      </c>
      <c r="AH30">
        <f>T30 - sorted!X$158</f>
        <v>5.7564634146341467</v>
      </c>
    </row>
    <row r="31" spans="1:34" x14ac:dyDescent="0.3">
      <c r="A31">
        <f t="shared" si="0"/>
        <v>4.3958444999241921</v>
      </c>
      <c r="B31">
        <f t="shared" si="1"/>
        <v>10.058405745484976</v>
      </c>
      <c r="C31">
        <f t="shared" si="2"/>
        <v>-1.751045108988619</v>
      </c>
      <c r="D31">
        <f t="shared" si="3"/>
        <v>5.9441553914572207</v>
      </c>
      <c r="E31">
        <f t="shared" si="4"/>
        <v>25.347993448745068</v>
      </c>
      <c r="F31" t="str">
        <v>LaMelo Ball</v>
      </c>
      <c r="G31">
        <v>-0.51073170731707318</v>
      </c>
      <c r="H31">
        <v>-8.8170731707317068E-2</v>
      </c>
      <c r="I31">
        <v>0.29439024390243901</v>
      </c>
      <c r="J31">
        <v>0.67560975609756091</v>
      </c>
      <c r="K31">
        <v>0.61109756097560974</v>
      </c>
      <c r="L31">
        <v>2.0801219512195122</v>
      </c>
      <c r="M31">
        <v>2.3848780487804877</v>
      </c>
      <c r="N31">
        <v>-0.26341463414634148</v>
      </c>
      <c r="O31">
        <v>-1.7996341463414631</v>
      </c>
      <c r="P31">
        <v>3.4723170731707316</v>
      </c>
      <c r="Q31">
        <v>5.1837804878048779</v>
      </c>
      <c r="R31">
        <v>1.3040243902439024</v>
      </c>
      <c r="S31">
        <v>3.3841463414634148</v>
      </c>
      <c r="T31">
        <v>3.6475609756097565</v>
      </c>
      <c r="U31" t="str">
        <v>_______</v>
      </c>
      <c r="V31">
        <v>23.412117718771615</v>
      </c>
      <c r="W31" t="str">
        <v xml:space="preserve"> PG</v>
      </c>
      <c r="AD31">
        <f>P31 - sorted!Z$103</f>
        <v>0.95792682926829231</v>
      </c>
      <c r="AE31">
        <f>Q31 - sorted!AA$103</f>
        <v>3.1947560975609761</v>
      </c>
      <c r="AF31">
        <f>R31 - sorted!AB$103</f>
        <v>-0.71573170731707392</v>
      </c>
      <c r="AG31">
        <f>S31 - sorted!AC$103</f>
        <v>1.4150406504065045</v>
      </c>
      <c r="AH31">
        <f>T31 - sorted!X$158</f>
        <v>5.7542276422764225</v>
      </c>
    </row>
    <row r="32" spans="1:34" x14ac:dyDescent="0.3">
      <c r="A32">
        <f t="shared" si="0"/>
        <v>-0.75549236995868951</v>
      </c>
      <c r="B32">
        <f t="shared" si="1"/>
        <v>10.061517767919199</v>
      </c>
      <c r="C32">
        <f t="shared" si="2"/>
        <v>3.58651676800122</v>
      </c>
      <c r="D32">
        <f t="shared" si="3"/>
        <v>5.6274226559516283</v>
      </c>
      <c r="E32">
        <f t="shared" si="4"/>
        <v>24.90497569020631</v>
      </c>
      <c r="F32" t="str">
        <v>Zach LaVine</v>
      </c>
      <c r="G32">
        <v>1.0370731707317074</v>
      </c>
      <c r="H32">
        <v>1.274308943089431</v>
      </c>
      <c r="I32">
        <v>1.5637398373983742</v>
      </c>
      <c r="J32">
        <v>1.7679674796747968</v>
      </c>
      <c r="K32">
        <v>-0.28178861788617882</v>
      </c>
      <c r="L32">
        <v>0.60081300813008132</v>
      </c>
      <c r="M32">
        <v>-0.52373983739837404</v>
      </c>
      <c r="N32">
        <v>-0.25349593495934958</v>
      </c>
      <c r="O32">
        <v>-1.8913821138211382</v>
      </c>
      <c r="P32">
        <v>2.019186991869919</v>
      </c>
      <c r="Q32">
        <v>5.1848780487804875</v>
      </c>
      <c r="R32">
        <v>2.692682926829268</v>
      </c>
      <c r="S32">
        <v>3.2934959349593491</v>
      </c>
      <c r="T32">
        <v>3.5469918699186991</v>
      </c>
      <c r="U32" t="str">
        <v>_______</v>
      </c>
      <c r="V32">
        <v>22.811769099998511</v>
      </c>
      <c r="W32" t="str">
        <v xml:space="preserve"> SG</v>
      </c>
      <c r="AD32">
        <f>P32 - sorted!Z$103</f>
        <v>-0.49520325203252025</v>
      </c>
      <c r="AE32">
        <f>Q32 - sorted!AA$103</f>
        <v>3.1958536585365858</v>
      </c>
      <c r="AF32">
        <f>R32 - sorted!AB$103</f>
        <v>0.67292682926829173</v>
      </c>
      <c r="AG32">
        <f>S32 - sorted!AC$103</f>
        <v>1.3243902439024389</v>
      </c>
      <c r="AH32">
        <f>T32 - sorted!X$158</f>
        <v>5.6536585365853655</v>
      </c>
    </row>
    <row r="33" spans="1:34" x14ac:dyDescent="0.3">
      <c r="A33">
        <f t="shared" si="0"/>
        <v>1.8110253700646441</v>
      </c>
      <c r="B33">
        <f t="shared" si="1"/>
        <v>10.22126825287603</v>
      </c>
      <c r="C33">
        <f t="shared" si="2"/>
        <v>1.5784272728730482</v>
      </c>
      <c r="D33">
        <f t="shared" si="3"/>
        <v>7.0213307574098645</v>
      </c>
      <c r="E33">
        <f t="shared" si="4"/>
        <v>24.440111461763859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3.4414634146341463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0.22878048780487781</v>
      </c>
      <c r="AE33">
        <f>Q33 - sorted!AA$103</f>
        <v>3.2521951219512202</v>
      </c>
      <c r="AF33">
        <f>R33 - sorted!AB$103</f>
        <v>0.15048780487804736</v>
      </c>
      <c r="AG33">
        <f>S33 - sorted!AC$103</f>
        <v>1.7233333333333336</v>
      </c>
      <c r="AH33">
        <f>T33 - sorted!X$158</f>
        <v>5.5481300813008128</v>
      </c>
    </row>
    <row r="34" spans="1:34" x14ac:dyDescent="0.3">
      <c r="A34">
        <f t="shared" si="0"/>
        <v>-6.3969318133294646</v>
      </c>
      <c r="B34">
        <f t="shared" si="1"/>
        <v>7.9024657591087202</v>
      </c>
      <c r="C34">
        <f t="shared" si="2"/>
        <v>0.17595206992639523</v>
      </c>
      <c r="D34">
        <f t="shared" si="3"/>
        <v>3.2128681700345756</v>
      </c>
      <c r="E34">
        <f t="shared" si="4"/>
        <v>24.360604636868473</v>
      </c>
      <c r="F34" t="str">
        <v>Devin Booker</v>
      </c>
      <c r="G34">
        <v>0.80634146341463409</v>
      </c>
      <c r="H34">
        <v>2.1746341463414636</v>
      </c>
      <c r="I34">
        <v>0.21609756097560975</v>
      </c>
      <c r="J34">
        <v>1.8785365853658536</v>
      </c>
      <c r="K34">
        <v>-0.34390243902439022</v>
      </c>
      <c r="L34">
        <v>0.79707317073170736</v>
      </c>
      <c r="M34">
        <v>-0.28439024390243905</v>
      </c>
      <c r="N34">
        <v>-0.82097560975609751</v>
      </c>
      <c r="O34">
        <v>-1.8209756097560974</v>
      </c>
      <c r="P34">
        <v>0.42780487804878098</v>
      </c>
      <c r="Q34">
        <v>4.4234146341463418</v>
      </c>
      <c r="R34">
        <v>1.8053658536585373</v>
      </c>
      <c r="S34">
        <v>2.6024390243902444</v>
      </c>
      <c r="T34">
        <v>3.4234146341463423</v>
      </c>
      <c r="U34" t="str">
        <v>_______</v>
      </c>
      <c r="V34">
        <v>18.235120436705813</v>
      </c>
      <c r="W34" t="str">
        <v xml:space="preserve"> SG, PG</v>
      </c>
      <c r="AD34">
        <f>P34 - sorted!Z$103</f>
        <v>-2.0865853658536584</v>
      </c>
      <c r="AE34">
        <f>Q34 - sorted!AA$103</f>
        <v>2.4343902439024401</v>
      </c>
      <c r="AF34">
        <f>R34 - sorted!AB$103</f>
        <v>-0.21439024390243899</v>
      </c>
      <c r="AG34">
        <f>S34 - sorted!AC$103</f>
        <v>0.63333333333333419</v>
      </c>
      <c r="AH34">
        <f>T34 - sorted!X$158</f>
        <v>5.5300813008130092</v>
      </c>
    </row>
    <row r="35" spans="1:34" x14ac:dyDescent="0.3">
      <c r="A35">
        <f t="shared" ref="A35:A66" si="5">1900 * AD35/(AK$7 * 1) + 1</f>
        <v>2.0332359458712679</v>
      </c>
      <c r="B35">
        <f t="shared" ref="B35:B66" si="6">1900 * AE35/(AL$7 * 1) + 1</f>
        <v>4.7300470376427945</v>
      </c>
      <c r="C35">
        <f t="shared" ref="C35:C66" si="7">1900 * AF35/(AM$7 * 1) + 1</f>
        <v>0.52594588171343759</v>
      </c>
      <c r="D35">
        <f t="shared" ref="D35:D66" si="8">1900 * AG35/(AN$7 * 1) + 1</f>
        <v>5.5603832608132278</v>
      </c>
      <c r="E35">
        <f t="shared" si="4"/>
        <v>24.228809539744567</v>
      </c>
      <c r="F35" t="str">
        <v>Tyrese Haliburton</v>
      </c>
      <c r="G35">
        <v>0.26959349593495935</v>
      </c>
      <c r="H35">
        <v>0.46845528455284552</v>
      </c>
      <c r="I35">
        <v>0.76747967479674795</v>
      </c>
      <c r="J35">
        <v>0.21382113821138218</v>
      </c>
      <c r="K35">
        <v>-0.84780487804878046</v>
      </c>
      <c r="L35">
        <v>1.3778861788617887</v>
      </c>
      <c r="M35">
        <v>1.1743089430894309</v>
      </c>
      <c r="N35">
        <v>-0.11918699186991868</v>
      </c>
      <c r="O35">
        <v>-3.0243902439024389E-2</v>
      </c>
      <c r="P35">
        <v>2.8058536585365852</v>
      </c>
      <c r="Q35">
        <v>3.3045528455284554</v>
      </c>
      <c r="R35">
        <v>1.8964227642276423</v>
      </c>
      <c r="S35">
        <v>3.274308943089431</v>
      </c>
      <c r="T35">
        <v>3.3934959349593496</v>
      </c>
      <c r="U35" t="str">
        <v>_______</v>
      </c>
      <c r="V35">
        <v>22.684699795935327</v>
      </c>
      <c r="W35" t="str">
        <v xml:space="preserve"> PG, SG</v>
      </c>
      <c r="AD35">
        <f>P35 - sorted!Z$103</f>
        <v>0.29146341463414593</v>
      </c>
      <c r="AE35">
        <f>Q35 - sorted!AA$103</f>
        <v>1.3155284552845534</v>
      </c>
      <c r="AF35">
        <f>R35 - sorted!AB$103</f>
        <v>-0.12333333333333396</v>
      </c>
      <c r="AG35">
        <f>S35 - sorted!AC$103</f>
        <v>1.3052032520325207</v>
      </c>
      <c r="AH35">
        <f>T35 - sorted!X$158</f>
        <v>5.5001626016260161</v>
      </c>
    </row>
    <row r="36" spans="1:34" x14ac:dyDescent="0.3">
      <c r="A36">
        <f t="shared" si="5"/>
        <v>-2.9470477764873193</v>
      </c>
      <c r="B36">
        <f t="shared" si="6"/>
        <v>7.7911245120175918</v>
      </c>
      <c r="C36">
        <f t="shared" si="7"/>
        <v>2.2482591796279885</v>
      </c>
      <c r="D36">
        <f t="shared" si="8"/>
        <v>5.9441553914572154</v>
      </c>
      <c r="E36">
        <f t="shared" si="4"/>
        <v>23.989930926207496</v>
      </c>
      <c r="F36" t="str">
        <v>Brandon Ingram</v>
      </c>
      <c r="G36">
        <v>2.8780487804878047E-2</v>
      </c>
      <c r="H36">
        <v>1.9831707317073171</v>
      </c>
      <c r="I36">
        <v>0.56414634146341458</v>
      </c>
      <c r="J36">
        <v>1.4848780487804878</v>
      </c>
      <c r="K36">
        <v>-0.12109756097560972</v>
      </c>
      <c r="L36">
        <v>1.0396341463414633</v>
      </c>
      <c r="M36">
        <v>-0.64024390243902429</v>
      </c>
      <c r="N36">
        <v>4.4878048780487817E-2</v>
      </c>
      <c r="O36">
        <v>-0.99999999999999989</v>
      </c>
      <c r="P36">
        <v>1.4009756097560975</v>
      </c>
      <c r="Q36">
        <v>4.3841463414634134</v>
      </c>
      <c r="R36">
        <v>2.344512195121951</v>
      </c>
      <c r="S36">
        <v>3.3841463414634134</v>
      </c>
      <c r="T36">
        <v>3.3392682926829256</v>
      </c>
      <c r="U36" t="str">
        <v>_______</v>
      </c>
      <c r="V36">
        <v>23.412117718771604</v>
      </c>
      <c r="W36" t="str">
        <v xml:space="preserve"> SF, PF</v>
      </c>
      <c r="AD36">
        <f>P36 - sorted!Z$103</f>
        <v>-1.1134146341463418</v>
      </c>
      <c r="AE36">
        <f>Q36 - sorted!AA$103</f>
        <v>2.3951219512195117</v>
      </c>
      <c r="AF36">
        <f>R36 - sorted!AB$103</f>
        <v>0.32475609756097468</v>
      </c>
      <c r="AG36">
        <f>S36 - sorted!AC$103</f>
        <v>1.4150406504065032</v>
      </c>
      <c r="AH36">
        <f>T36 - sorted!X$158</f>
        <v>5.445934959349592</v>
      </c>
    </row>
    <row r="37" spans="1:34" x14ac:dyDescent="0.3">
      <c r="A37">
        <f t="shared" si="5"/>
        <v>10.068266611127934</v>
      </c>
      <c r="B37">
        <f t="shared" si="6"/>
        <v>11.122371637719096</v>
      </c>
      <c r="C37">
        <f t="shared" si="7"/>
        <v>-2.9711797858837241</v>
      </c>
      <c r="D37">
        <f t="shared" si="8"/>
        <v>5.584812870906033</v>
      </c>
      <c r="E37">
        <f t="shared" si="4"/>
        <v>23.703419845503372</v>
      </c>
      <c r="F37" t="str">
        <v>LeBron James</v>
      </c>
      <c r="G37">
        <v>1.7595934959349595</v>
      </c>
      <c r="H37">
        <v>-1.7911382113821139</v>
      </c>
      <c r="I37">
        <v>0.49439024390243902</v>
      </c>
      <c r="J37">
        <v>1.5571544715447154</v>
      </c>
      <c r="K37">
        <v>0.88252032520325208</v>
      </c>
      <c r="L37">
        <v>2.2947154471544722</v>
      </c>
      <c r="M37">
        <v>0.35471544715447156</v>
      </c>
      <c r="N37">
        <v>7.0731707317073234E-3</v>
      </c>
      <c r="O37">
        <v>-2.2777235772357725</v>
      </c>
      <c r="P37">
        <v>5.0724390243902455</v>
      </c>
      <c r="Q37">
        <v>5.559024390243902</v>
      </c>
      <c r="R37">
        <v>0.9865853658536583</v>
      </c>
      <c r="S37">
        <v>3.2813008130081296</v>
      </c>
      <c r="T37">
        <v>3.2742276422764225</v>
      </c>
      <c r="U37" t="str">
        <v>_______</v>
      </c>
      <c r="V37">
        <v>22.731004711822752</v>
      </c>
      <c r="W37" t="str">
        <v xml:space="preserve"> SF, PG, PF</v>
      </c>
      <c r="AD37">
        <f>P37 - sorted!Z$103</f>
        <v>2.5580487804878063</v>
      </c>
      <c r="AE37">
        <f>Q37 - sorted!AA$103</f>
        <v>3.5700000000000003</v>
      </c>
      <c r="AF37">
        <f>R37 - sorted!AB$103</f>
        <v>-1.033170731707318</v>
      </c>
      <c r="AG37">
        <f>S37 - sorted!AC$103</f>
        <v>1.3121951219512193</v>
      </c>
      <c r="AH37">
        <f>T37 - sorted!X$158</f>
        <v>5.3808943089430894</v>
      </c>
    </row>
    <row r="38" spans="1:34" x14ac:dyDescent="0.3">
      <c r="A38">
        <f t="shared" si="5"/>
        <v>15.194673241312666</v>
      </c>
      <c r="B38">
        <f t="shared" si="6"/>
        <v>9.2726777108885052</v>
      </c>
      <c r="C38">
        <f t="shared" si="7"/>
        <v>4.1396319884146777</v>
      </c>
      <c r="D38">
        <f t="shared" si="8"/>
        <v>6.4989347927508669</v>
      </c>
      <c r="E38">
        <f t="shared" si="4"/>
        <v>23.594903773686685</v>
      </c>
      <c r="F38" t="str">
        <v>Zion Williamson</v>
      </c>
      <c r="G38">
        <v>5.2390243902439027</v>
      </c>
      <c r="H38">
        <v>-2.975609756097561</v>
      </c>
      <c r="I38">
        <v>-1.6213008130081301</v>
      </c>
      <c r="J38">
        <v>2.1613008130081304</v>
      </c>
      <c r="K38">
        <v>0.92699186991869909</v>
      </c>
      <c r="L38">
        <v>0.70634146341463422</v>
      </c>
      <c r="M38">
        <v>0.17658536585365853</v>
      </c>
      <c r="N38">
        <v>0.29333333333333333</v>
      </c>
      <c r="O38">
        <v>-1.363739837398374</v>
      </c>
      <c r="P38">
        <v>6.5185365853658546</v>
      </c>
      <c r="Q38">
        <v>4.9066666666666663</v>
      </c>
      <c r="R38">
        <v>2.8365853658536588</v>
      </c>
      <c r="S38">
        <v>3.5429268292682923</v>
      </c>
      <c r="T38">
        <v>3.2495934959349593</v>
      </c>
      <c r="U38" t="str">
        <v>_______</v>
      </c>
      <c r="V38">
        <v>24.463670052819925</v>
      </c>
      <c r="W38" t="str">
        <v xml:space="preserve"> PF</v>
      </c>
      <c r="AD38">
        <f>P38 - sorted!Z$103</f>
        <v>4.0041463414634153</v>
      </c>
      <c r="AE38">
        <f>Q38 - sorted!AA$103</f>
        <v>2.9176422764227645</v>
      </c>
      <c r="AF38">
        <f>R38 - sorted!AB$103</f>
        <v>0.81682926829268254</v>
      </c>
      <c r="AG38">
        <f>S38 - sorted!AC$103</f>
        <v>1.573821138211382</v>
      </c>
      <c r="AH38">
        <f>T38 - sorted!X$158</f>
        <v>5.3562601626016253</v>
      </c>
    </row>
    <row r="39" spans="1:34" x14ac:dyDescent="0.3">
      <c r="A39">
        <f t="shared" si="5"/>
        <v>4.2438132693950159</v>
      </c>
      <c r="B39">
        <f t="shared" si="6"/>
        <v>7.7221989781040437</v>
      </c>
      <c r="C39">
        <f t="shared" si="7"/>
        <v>4.7664959048832598</v>
      </c>
      <c r="D39">
        <f t="shared" si="8"/>
        <v>5.3257453778288175</v>
      </c>
      <c r="E39">
        <f t="shared" si="4"/>
        <v>23.383601851667393</v>
      </c>
      <c r="F39" t="str">
        <v>Jaylen Brown</v>
      </c>
      <c r="G39">
        <v>0.74926829268292694</v>
      </c>
      <c r="H39">
        <v>-0.22227642276422765</v>
      </c>
      <c r="I39">
        <v>1.122439024390244</v>
      </c>
      <c r="J39">
        <v>1.6048780487804879</v>
      </c>
      <c r="K39">
        <v>0.25544715447154476</v>
      </c>
      <c r="L39">
        <v>0.207479674796748</v>
      </c>
      <c r="M39">
        <v>0.63707317073170722</v>
      </c>
      <c r="N39">
        <v>5.5284552845528551E-3</v>
      </c>
      <c r="O39">
        <v>-1.1526829268292684</v>
      </c>
      <c r="P39">
        <v>3.4294308943089429</v>
      </c>
      <c r="Q39">
        <v>4.3598373983739842</v>
      </c>
      <c r="R39">
        <v>2.9996747967479678</v>
      </c>
      <c r="S39">
        <v>3.2071544715447158</v>
      </c>
      <c r="T39">
        <v>3.2016260162601626</v>
      </c>
      <c r="U39" t="str">
        <v>_______</v>
      </c>
      <c r="V39">
        <v>22.239957231714179</v>
      </c>
      <c r="W39" t="str">
        <v xml:space="preserve"> SG, SF</v>
      </c>
      <c r="AD39">
        <f>P39 - sorted!Z$103</f>
        <v>0.91504065040650362</v>
      </c>
      <c r="AE39">
        <f>Q39 - sorted!AA$103</f>
        <v>2.3708130081300824</v>
      </c>
      <c r="AF39">
        <f>R39 - sorted!AB$103</f>
        <v>0.97991869918699148</v>
      </c>
      <c r="AG39">
        <f>S39 - sorted!AC$103</f>
        <v>1.2380487804878055</v>
      </c>
      <c r="AH39">
        <f>T39 - sorted!X$158</f>
        <v>5.3082926829268295</v>
      </c>
    </row>
    <row r="40" spans="1:34" x14ac:dyDescent="0.3">
      <c r="A40">
        <f t="shared" si="5"/>
        <v>-4.3356477171310503</v>
      </c>
      <c r="B40">
        <f t="shared" si="6"/>
        <v>2.986853434116759</v>
      </c>
      <c r="C40">
        <f t="shared" si="7"/>
        <v>0.31969952833893056</v>
      </c>
      <c r="D40">
        <f t="shared" si="8"/>
        <v>2.2186398523040225</v>
      </c>
      <c r="E40">
        <f t="shared" si="4"/>
        <v>22.47536172583531</v>
      </c>
      <c r="F40" t="str">
        <v>Gordon Hayward</v>
      </c>
      <c r="G40">
        <v>0.31658536585365854</v>
      </c>
      <c r="H40">
        <v>1.3086178861788618</v>
      </c>
      <c r="I40">
        <v>1.5447154471544711E-2</v>
      </c>
      <c r="J40">
        <v>0.6580487804878048</v>
      </c>
      <c r="K40">
        <v>7.7886178861788613E-2</v>
      </c>
      <c r="L40">
        <v>0.47512195121951223</v>
      </c>
      <c r="M40">
        <v>0.51560975609756099</v>
      </c>
      <c r="N40">
        <v>-0.67756097560975603</v>
      </c>
      <c r="O40">
        <v>-0.37186991869918695</v>
      </c>
      <c r="P40">
        <v>1.0092682926829268</v>
      </c>
      <c r="Q40">
        <v>2.6897560975609762</v>
      </c>
      <c r="R40">
        <v>1.8427642276422769</v>
      </c>
      <c r="S40">
        <v>2.317886178861789</v>
      </c>
      <c r="T40">
        <v>2.9954471544715453</v>
      </c>
      <c r="U40" t="str">
        <v>_______</v>
      </c>
      <c r="V40">
        <v>16.35061804593823</v>
      </c>
      <c r="W40" t="str">
        <v xml:space="preserve"> SF</v>
      </c>
      <c r="AD40">
        <f>P40 - sorted!Z$103</f>
        <v>-1.5051219512195124</v>
      </c>
      <c r="AE40">
        <f>Q40 - sorted!AA$103</f>
        <v>0.70073170731707424</v>
      </c>
      <c r="AF40">
        <f>R40 - sorted!AB$103</f>
        <v>-0.17699186991869942</v>
      </c>
      <c r="AG40">
        <f>S40 - sorted!AC$103</f>
        <v>0.3487804878048788</v>
      </c>
      <c r="AH40">
        <f>T40 - sorted!X$158</f>
        <v>5.1021138211382118</v>
      </c>
    </row>
    <row r="41" spans="1:34" x14ac:dyDescent="0.3">
      <c r="A41">
        <f t="shared" si="5"/>
        <v>3.6696972291786798</v>
      </c>
      <c r="B41">
        <f t="shared" si="6"/>
        <v>3.0002236045749058</v>
      </c>
      <c r="C41">
        <f t="shared" si="7"/>
        <v>8.6604895554889474</v>
      </c>
      <c r="D41">
        <f t="shared" si="8"/>
        <v>6.840381203582905</v>
      </c>
      <c r="E41">
        <f t="shared" si="4"/>
        <v>21.940302282620348</v>
      </c>
      <c r="F41" t="str">
        <v>Mikal Bridges</v>
      </c>
      <c r="G41">
        <v>1.4601626016260163</v>
      </c>
      <c r="H41">
        <v>0.37317073170731707</v>
      </c>
      <c r="I41">
        <v>0.22772357723577236</v>
      </c>
      <c r="J41">
        <v>-1.8780487804878024E-2</v>
      </c>
      <c r="K41">
        <v>-0.29292682926829272</v>
      </c>
      <c r="L41">
        <v>-0.3721138211382114</v>
      </c>
      <c r="M41">
        <v>0.55056910569105699</v>
      </c>
      <c r="N41">
        <v>0.76666666666666661</v>
      </c>
      <c r="O41">
        <v>0.94617886178861788</v>
      </c>
      <c r="P41">
        <v>3.2674796747967481</v>
      </c>
      <c r="Q41">
        <v>2.6944715447154475</v>
      </c>
      <c r="R41">
        <v>4.0127642276422772</v>
      </c>
      <c r="S41">
        <v>3.6406504065040655</v>
      </c>
      <c r="T41">
        <v>2.8739837398373989</v>
      </c>
      <c r="U41" t="str">
        <v>_______</v>
      </c>
      <c r="V41">
        <v>25.110862016734966</v>
      </c>
      <c r="W41" t="str">
        <v xml:space="preserve"> SF</v>
      </c>
      <c r="AD41">
        <f>P41 - sorted!Z$103</f>
        <v>0.7530894308943088</v>
      </c>
      <c r="AE41">
        <f>Q41 - sorted!AA$103</f>
        <v>0.70544715447154549</v>
      </c>
      <c r="AF41">
        <f>R41 - sorted!AB$103</f>
        <v>1.993008130081301</v>
      </c>
      <c r="AG41">
        <f>S41 - sorted!AC$103</f>
        <v>1.6715447154471552</v>
      </c>
      <c r="AH41">
        <f>T41 - sorted!X$158</f>
        <v>4.9806504065040649</v>
      </c>
    </row>
    <row r="42" spans="1:34" x14ac:dyDescent="0.3">
      <c r="A42">
        <f t="shared" si="5"/>
        <v>-1.7613482837915311</v>
      </c>
      <c r="B42">
        <f t="shared" si="6"/>
        <v>-6.1545430340833818E-2</v>
      </c>
      <c r="C42">
        <f t="shared" si="7"/>
        <v>1.2621828643654709</v>
      </c>
      <c r="D42">
        <f t="shared" si="8"/>
        <v>1.8561726141828261</v>
      </c>
      <c r="E42">
        <f t="shared" si="4"/>
        <v>21.935288338708023</v>
      </c>
      <c r="F42" t="str">
        <v>Bogdan Bogdanovic</v>
      </c>
      <c r="G42">
        <v>0.37317073170731707</v>
      </c>
      <c r="H42">
        <v>0.47869918699186997</v>
      </c>
      <c r="I42">
        <v>1.4772357723577236</v>
      </c>
      <c r="J42">
        <v>0.23365853658536587</v>
      </c>
      <c r="K42">
        <v>-0.74260162601626023</v>
      </c>
      <c r="L42">
        <v>0.12617886178861787</v>
      </c>
      <c r="M42">
        <v>0.32699186991869922</v>
      </c>
      <c r="N42">
        <v>-0.65869918699187002</v>
      </c>
      <c r="O42">
        <v>0.59951219512195131</v>
      </c>
      <c r="P42">
        <v>1.7354471544715446</v>
      </c>
      <c r="Q42">
        <v>1.6146341463414635</v>
      </c>
      <c r="R42">
        <v>2.0879674796747967</v>
      </c>
      <c r="S42">
        <v>2.2141463414634148</v>
      </c>
      <c r="T42">
        <v>2.8728455284552847</v>
      </c>
      <c r="U42" t="str">
        <v>_______</v>
      </c>
      <c r="V42">
        <v>15.663582317189817</v>
      </c>
      <c r="W42" t="str">
        <v xml:space="preserve"> SG, SF</v>
      </c>
      <c r="AD42">
        <f>P42 - sorted!Z$103</f>
        <v>-0.77894308943089463</v>
      </c>
      <c r="AE42">
        <f>Q42 - sorted!AA$103</f>
        <v>-0.37439024390243847</v>
      </c>
      <c r="AF42">
        <f>R42 - sorted!AB$103</f>
        <v>6.8211382113820385E-2</v>
      </c>
      <c r="AG42">
        <f>S42 - sorted!AC$103</f>
        <v>0.24504065040650458</v>
      </c>
      <c r="AH42">
        <f>T42 - sorted!X$158</f>
        <v>4.9795121951219512</v>
      </c>
    </row>
    <row r="43" spans="1:34" x14ac:dyDescent="0.3">
      <c r="A43">
        <f t="shared" si="5"/>
        <v>7.8522132811964935</v>
      </c>
      <c r="B43">
        <f t="shared" si="6"/>
        <v>7.4875294345455261</v>
      </c>
      <c r="C43">
        <f t="shared" si="7"/>
        <v>12.813228631237191</v>
      </c>
      <c r="D43">
        <f t="shared" si="8"/>
        <v>9.3486772166002687</v>
      </c>
      <c r="E43">
        <f t="shared" si="4"/>
        <v>21.867958234742556</v>
      </c>
      <c r="F43" t="str">
        <v>Deandre Ayton</v>
      </c>
      <c r="G43">
        <v>3.4014634146341463</v>
      </c>
      <c r="H43">
        <v>-8.8780487804878044E-2</v>
      </c>
      <c r="I43">
        <v>-1.6570731707317075</v>
      </c>
      <c r="J43">
        <v>0.27853658536585368</v>
      </c>
      <c r="K43">
        <v>2.3780487804878048</v>
      </c>
      <c r="L43">
        <v>-0.7346341463414634</v>
      </c>
      <c r="M43">
        <v>-0.80146341463414628</v>
      </c>
      <c r="N43">
        <v>1.5009756097560976</v>
      </c>
      <c r="O43">
        <v>8.1463414634146344E-2</v>
      </c>
      <c r="P43">
        <v>4.4473170731707317</v>
      </c>
      <c r="Q43">
        <v>4.2770731707317076</v>
      </c>
      <c r="R43">
        <v>5.0931707317073167</v>
      </c>
      <c r="S43">
        <v>4.3585365853658535</v>
      </c>
      <c r="T43">
        <v>2.857560975609756</v>
      </c>
      <c r="U43" t="str">
        <v>_______</v>
      </c>
      <c r="V43">
        <v>29.865192334014321</v>
      </c>
      <c r="W43" t="str">
        <v xml:space="preserve"> C</v>
      </c>
      <c r="AD43">
        <f>P43 - sorted!Z$103</f>
        <v>1.9329268292682924</v>
      </c>
      <c r="AE43">
        <f>Q43 - sorted!AA$103</f>
        <v>2.2880487804878058</v>
      </c>
      <c r="AF43">
        <f>R43 - sorted!AB$103</f>
        <v>3.0734146341463404</v>
      </c>
      <c r="AG43">
        <f>S43 - sorted!AC$103</f>
        <v>2.3894308943089433</v>
      </c>
      <c r="AH43">
        <f>T43 - sorted!X$158</f>
        <v>4.9642276422764224</v>
      </c>
    </row>
    <row r="44" spans="1:34" x14ac:dyDescent="0.3">
      <c r="A44">
        <f t="shared" si="5"/>
        <v>-1.3316258862199652</v>
      </c>
      <c r="B44">
        <f t="shared" si="6"/>
        <v>3.074451102635654</v>
      </c>
      <c r="C44">
        <f t="shared" si="7"/>
        <v>9.0641078303300371E-2</v>
      </c>
      <c r="D44">
        <f t="shared" si="8"/>
        <v>2.6399085937881384</v>
      </c>
      <c r="E44">
        <f t="shared" si="4"/>
        <v>21.785228160189238</v>
      </c>
      <c r="F44" t="str">
        <v>Terry Rozier</v>
      </c>
      <c r="G44">
        <v>-0.69211382113821129</v>
      </c>
      <c r="H44">
        <v>0.58178861788617886</v>
      </c>
      <c r="I44">
        <v>1.3274390243902439</v>
      </c>
      <c r="J44">
        <v>0.87203252032520329</v>
      </c>
      <c r="K44">
        <v>-0.33040650406504068</v>
      </c>
      <c r="L44">
        <v>0.65528455284552845</v>
      </c>
      <c r="M44">
        <v>0.70695121951219508</v>
      </c>
      <c r="N44">
        <v>-0.40032520325203258</v>
      </c>
      <c r="O44">
        <v>-0.28219512195121954</v>
      </c>
      <c r="P44">
        <v>1.8566666666666665</v>
      </c>
      <c r="Q44">
        <v>2.7206504065040651</v>
      </c>
      <c r="R44">
        <v>1.7831707317073171</v>
      </c>
      <c r="S44">
        <v>2.4384552845528455</v>
      </c>
      <c r="T44">
        <v>2.8387804878048781</v>
      </c>
      <c r="U44" t="str">
        <v>_______</v>
      </c>
      <c r="V44">
        <v>17.149108630369177</v>
      </c>
      <c r="W44" t="str">
        <v xml:space="preserve"> PG, SG</v>
      </c>
      <c r="AD44">
        <f>P44 - sorted!Z$103</f>
        <v>-0.65772357723577279</v>
      </c>
      <c r="AE44">
        <f>Q44 - sorted!AA$103</f>
        <v>0.7316260162601631</v>
      </c>
      <c r="AF44">
        <f>R44 - sorted!AB$103</f>
        <v>-0.23658536585365919</v>
      </c>
      <c r="AG44">
        <f>S44 - sorted!AC$103</f>
        <v>0.4693495934959353</v>
      </c>
      <c r="AH44">
        <f>T44 - sorted!X$158</f>
        <v>4.9454471544715446</v>
      </c>
    </row>
    <row r="45" spans="1:34" x14ac:dyDescent="0.3">
      <c r="A45">
        <f t="shared" si="5"/>
        <v>-4.1016204959183673</v>
      </c>
      <c r="B45">
        <f t="shared" si="6"/>
        <v>1.3556926382227823</v>
      </c>
      <c r="C45">
        <f t="shared" si="7"/>
        <v>-4.8277094607291104</v>
      </c>
      <c r="D45">
        <f t="shared" si="8"/>
        <v>0.93352873532887237</v>
      </c>
      <c r="E45">
        <f t="shared" si="4"/>
        <v>21.727567805197531</v>
      </c>
      <c r="F45" t="str">
        <v>Mike Conley</v>
      </c>
      <c r="G45">
        <v>-0.39073170731707318</v>
      </c>
      <c r="H45">
        <v>0.87479674796747975</v>
      </c>
      <c r="I45">
        <v>0.82650406504065055</v>
      </c>
      <c r="J45">
        <v>0.18650406504065045</v>
      </c>
      <c r="K45">
        <v>-0.83691056910569106</v>
      </c>
      <c r="L45">
        <v>1.4465040650406504</v>
      </c>
      <c r="M45">
        <v>0.88341463414634136</v>
      </c>
      <c r="N45">
        <v>-0.87560975609756109</v>
      </c>
      <c r="O45">
        <v>-0.164390243902439</v>
      </c>
      <c r="P45">
        <v>1.0752845528455284</v>
      </c>
      <c r="Q45">
        <v>2.114471544715447</v>
      </c>
      <c r="R45">
        <v>0.5035772357723578</v>
      </c>
      <c r="S45">
        <v>1.950081300813008</v>
      </c>
      <c r="T45">
        <v>2.8256910569105691</v>
      </c>
      <c r="U45" t="str">
        <v>_______</v>
      </c>
      <c r="V45">
        <v>13.9147640985575</v>
      </c>
      <c r="W45" t="str">
        <v xml:space="preserve"> PG</v>
      </c>
      <c r="AD45">
        <f>P45 - sorted!Z$103</f>
        <v>-1.4391056910569109</v>
      </c>
      <c r="AE45">
        <f>Q45 - sorted!AA$103</f>
        <v>0.12544715447154497</v>
      </c>
      <c r="AF45">
        <f>R45 - sorted!AB$103</f>
        <v>-1.5161788617886185</v>
      </c>
      <c r="AG45">
        <f>S45 - sorted!AC$103</f>
        <v>-1.9024390243902234E-2</v>
      </c>
      <c r="AH45">
        <f>T45 - sorted!X$158</f>
        <v>4.9323577235772351</v>
      </c>
    </row>
    <row r="46" spans="1:34" x14ac:dyDescent="0.3">
      <c r="A46">
        <f t="shared" si="5"/>
        <v>2.3505561066534915</v>
      </c>
      <c r="B46">
        <f t="shared" si="6"/>
        <v>3.8831158951732543</v>
      </c>
      <c r="C46">
        <f t="shared" si="7"/>
        <v>6.2583445276255372</v>
      </c>
      <c r="D46">
        <f t="shared" si="8"/>
        <v>4.5618939645781156</v>
      </c>
      <c r="E46">
        <f t="shared" si="4"/>
        <v>21.423149781949398</v>
      </c>
      <c r="F46" t="str">
        <v>OG Anunoby</v>
      </c>
      <c r="G46">
        <v>0.27902439024390246</v>
      </c>
      <c r="H46">
        <v>9.3170731707317073E-2</v>
      </c>
      <c r="I46">
        <v>0.86414634146341474</v>
      </c>
      <c r="J46">
        <v>0.3953658536585366</v>
      </c>
      <c r="K46">
        <v>0.10439024390243906</v>
      </c>
      <c r="L46">
        <v>-0.39926829268292685</v>
      </c>
      <c r="M46">
        <v>1.4370731707317073</v>
      </c>
      <c r="N46">
        <v>0.23195121951219511</v>
      </c>
      <c r="O46">
        <v>-1.7317073170731695E-2</v>
      </c>
      <c r="P46">
        <v>2.8953658536585367</v>
      </c>
      <c r="Q46">
        <v>3.0058536585365854</v>
      </c>
      <c r="R46">
        <v>3.3878048780487804</v>
      </c>
      <c r="S46">
        <v>2.9885365853658539</v>
      </c>
      <c r="T46">
        <v>2.7565853658536588</v>
      </c>
      <c r="U46" t="str">
        <v>_______</v>
      </c>
      <c r="V46">
        <v>20.792120966350172</v>
      </c>
      <c r="W46" t="str">
        <v xml:space="preserve"> SF, PF</v>
      </c>
      <c r="AD46">
        <f>P46 - sorted!Z$103</f>
        <v>0.38097560975609746</v>
      </c>
      <c r="AE46">
        <f>Q46 - sorted!AA$103</f>
        <v>1.0168292682926834</v>
      </c>
      <c r="AF46">
        <f>R46 - sorted!AB$103</f>
        <v>1.3680487804878041</v>
      </c>
      <c r="AG46">
        <f>S46 - sorted!AC$103</f>
        <v>1.0194308943089436</v>
      </c>
      <c r="AH46">
        <f>T46 - sorted!X$158</f>
        <v>4.8632520325203252</v>
      </c>
    </row>
    <row r="47" spans="1:34" x14ac:dyDescent="0.3">
      <c r="A47">
        <f t="shared" si="5"/>
        <v>2.3191411225251883</v>
      </c>
      <c r="B47">
        <f t="shared" si="6"/>
        <v>4.4793563415525322</v>
      </c>
      <c r="C47">
        <f t="shared" si="7"/>
        <v>10.50936311570149</v>
      </c>
      <c r="D47">
        <f t="shared" si="8"/>
        <v>6.7473498395666889</v>
      </c>
      <c r="E47">
        <f t="shared" si="4"/>
        <v>21.100466677306372</v>
      </c>
      <c r="F47" t="str">
        <v>John Collins</v>
      </c>
      <c r="G47">
        <v>2.6305691056910572</v>
      </c>
      <c r="H47">
        <v>0.72752032520325205</v>
      </c>
      <c r="I47">
        <v>-0.46991869918699192</v>
      </c>
      <c r="J47">
        <v>0.53199186991869929</v>
      </c>
      <c r="K47">
        <v>0.89373983739837404</v>
      </c>
      <c r="L47">
        <v>-0.87975609756097561</v>
      </c>
      <c r="M47">
        <v>-1.1486991869918701</v>
      </c>
      <c r="N47">
        <v>0.93069105691056908</v>
      </c>
      <c r="O47">
        <v>0.39788617886178862</v>
      </c>
      <c r="P47">
        <v>2.8865040650406506</v>
      </c>
      <c r="Q47">
        <v>3.216138211382114</v>
      </c>
      <c r="R47">
        <v>4.4937804878048784</v>
      </c>
      <c r="S47">
        <v>3.6140243902439027</v>
      </c>
      <c r="T47">
        <v>2.6833333333333336</v>
      </c>
      <c r="U47" t="str">
        <v>_______</v>
      </c>
      <c r="V47">
        <v>24.934526435884571</v>
      </c>
      <c r="W47" t="str">
        <v xml:space="preserve"> PF</v>
      </c>
      <c r="AD47">
        <f>P47 - sorted!Z$103</f>
        <v>0.37211382113821134</v>
      </c>
      <c r="AE47">
        <f>Q47 - sorted!AA$103</f>
        <v>1.227113821138212</v>
      </c>
      <c r="AF47">
        <f>R47 - sorted!AB$103</f>
        <v>2.4740243902439021</v>
      </c>
      <c r="AG47">
        <f>S47 - sorted!AC$103</f>
        <v>1.6449186991869924</v>
      </c>
      <c r="AH47">
        <f>T47 - sorted!X$158</f>
        <v>4.79</v>
      </c>
    </row>
    <row r="48" spans="1:34" x14ac:dyDescent="0.3">
      <c r="A48">
        <f t="shared" si="5"/>
        <v>-3.7662871561634947</v>
      </c>
      <c r="B48">
        <f t="shared" si="6"/>
        <v>2.3964912523354585</v>
      </c>
      <c r="C48">
        <f t="shared" si="7"/>
        <v>-4.6356816059584514</v>
      </c>
      <c r="D48">
        <f t="shared" si="8"/>
        <v>1.1718594663505673</v>
      </c>
      <c r="E48">
        <f t="shared" si="4"/>
        <v>20.969925066160553</v>
      </c>
      <c r="F48" t="str">
        <v>Malcolm Brogdon</v>
      </c>
      <c r="G48">
        <v>-0.57109756097560982</v>
      </c>
      <c r="H48">
        <v>0.84841463414634144</v>
      </c>
      <c r="I48">
        <v>0.73967479674796743</v>
      </c>
      <c r="J48">
        <v>0.86390243902439046</v>
      </c>
      <c r="K48">
        <v>-6.8699186991869901E-2</v>
      </c>
      <c r="L48">
        <v>1.4647560975609755</v>
      </c>
      <c r="M48">
        <v>-0.16000000000000003</v>
      </c>
      <c r="N48">
        <v>-0.63540650406504073</v>
      </c>
      <c r="O48">
        <v>-0.46325203252032521</v>
      </c>
      <c r="P48">
        <v>1.1698780487804874</v>
      </c>
      <c r="Q48">
        <v>2.4815447154471544</v>
      </c>
      <c r="R48">
        <v>0.5535365853658536</v>
      </c>
      <c r="S48">
        <v>2.0182926829268291</v>
      </c>
      <c r="T48">
        <v>2.6536991869918696</v>
      </c>
      <c r="U48" t="str">
        <v>_______</v>
      </c>
      <c r="V48">
        <v>14.366506243087214</v>
      </c>
      <c r="W48" t="str">
        <v xml:space="preserve"> PG, SG</v>
      </c>
      <c r="AD48">
        <f>P48 - sorted!Z$103</f>
        <v>-1.3445121951219519</v>
      </c>
      <c r="AE48">
        <f>Q48 - sorted!AA$103</f>
        <v>0.4925203252032524</v>
      </c>
      <c r="AF48">
        <f>R48 - sorted!AB$103</f>
        <v>-1.4662195121951227</v>
      </c>
      <c r="AG48">
        <f>S48 - sorted!AC$103</f>
        <v>4.9186991869918817E-2</v>
      </c>
      <c r="AH48">
        <f>T48 - sorted!X$158</f>
        <v>4.760365853658536</v>
      </c>
    </row>
    <row r="49" spans="1:34" x14ac:dyDescent="0.3">
      <c r="A49">
        <f t="shared" si="5"/>
        <v>12.508980309206271</v>
      </c>
      <c r="B49">
        <f t="shared" si="6"/>
        <v>12.122137659736079</v>
      </c>
      <c r="C49">
        <f t="shared" si="7"/>
        <v>16.620192570608332</v>
      </c>
      <c r="D49">
        <f t="shared" si="8"/>
        <v>13.57940277377741</v>
      </c>
      <c r="E49">
        <f t="shared" si="4"/>
        <v>20.868213632510589</v>
      </c>
      <c r="F49" t="str">
        <v>Anthony Davis</v>
      </c>
      <c r="G49">
        <v>1.2545121951219511</v>
      </c>
      <c r="H49">
        <v>-0.19154471544715448</v>
      </c>
      <c r="I49">
        <v>-0.9258536585365853</v>
      </c>
      <c r="J49">
        <v>1.2661382113821138</v>
      </c>
      <c r="K49">
        <v>1.3366666666666667</v>
      </c>
      <c r="L49">
        <v>-0.5142276422764227</v>
      </c>
      <c r="M49">
        <v>0.74715447154471537</v>
      </c>
      <c r="N49">
        <v>2.9387804878048782</v>
      </c>
      <c r="O49">
        <v>-0.34223577235772351</v>
      </c>
      <c r="P49">
        <v>5.7609349593495942</v>
      </c>
      <c r="Q49">
        <v>5.911626016260163</v>
      </c>
      <c r="R49">
        <v>6.0836178861788621</v>
      </c>
      <c r="S49">
        <v>5.5693902439024399</v>
      </c>
      <c r="T49">
        <v>2.6306097560975608</v>
      </c>
      <c r="U49" t="str">
        <v>car</v>
      </c>
      <c r="V49">
        <v>37.884288435984899</v>
      </c>
      <c r="W49" t="str">
        <v xml:space="preserve"> PF</v>
      </c>
      <c r="AD49">
        <f>P49 - sorted!Z$103</f>
        <v>3.2465447154471549</v>
      </c>
      <c r="AE49">
        <f>Q49 - sorted!AA$103</f>
        <v>3.9226016260162613</v>
      </c>
      <c r="AF49">
        <f>R49 - sorted!AB$103</f>
        <v>4.0638617886178858</v>
      </c>
      <c r="AG49">
        <f>S49 - sorted!AC$103</f>
        <v>3.6002845528455296</v>
      </c>
      <c r="AH49">
        <f>T49 - sorted!X$158</f>
        <v>4.7372764227642268</v>
      </c>
    </row>
    <row r="50" spans="1:34" x14ac:dyDescent="0.3">
      <c r="A50">
        <f t="shared" si="5"/>
        <v>-11.377215535688054</v>
      </c>
      <c r="B50">
        <f t="shared" si="6"/>
        <v>-6.4311672504588469E-2</v>
      </c>
      <c r="C50">
        <f t="shared" si="7"/>
        <v>-3.1614889210429284</v>
      </c>
      <c r="D50">
        <f t="shared" si="8"/>
        <v>-0.67314422612369995</v>
      </c>
      <c r="E50">
        <f t="shared" si="4"/>
        <v>19.719125129461599</v>
      </c>
      <c r="F50" t="str">
        <v>DeMar DeRozan</v>
      </c>
      <c r="G50">
        <v>1.0892682926829269</v>
      </c>
      <c r="H50">
        <v>2.4673170731707317</v>
      </c>
      <c r="I50">
        <v>-1.54</v>
      </c>
      <c r="J50">
        <v>0.89317073170731709</v>
      </c>
      <c r="K50">
        <v>-0.57804878048780484</v>
      </c>
      <c r="L50">
        <v>0.55317073170731712</v>
      </c>
      <c r="M50">
        <v>-0.39170731707317075</v>
      </c>
      <c r="N50">
        <v>-0.87951219512195111</v>
      </c>
      <c r="O50">
        <v>-0.12341463414634146</v>
      </c>
      <c r="P50">
        <v>-0.9770731707317073</v>
      </c>
      <c r="Q50">
        <v>1.613658536585366</v>
      </c>
      <c r="R50">
        <v>0.93707317073170726</v>
      </c>
      <c r="S50">
        <v>1.4902439024390244</v>
      </c>
      <c r="T50">
        <v>2.3697560975609755</v>
      </c>
      <c r="U50" t="str">
        <v>_______</v>
      </c>
      <c r="V50">
        <v>10.869408235077085</v>
      </c>
      <c r="W50" t="str">
        <v xml:space="preserve"> SG, SF</v>
      </c>
      <c r="AD50">
        <f>P50 - sorted!Z$103</f>
        <v>-3.4914634146341466</v>
      </c>
      <c r="AE50">
        <f>Q50 - sorted!AA$103</f>
        <v>-0.37536585365853603</v>
      </c>
      <c r="AF50">
        <f>R50 - sorted!AB$103</f>
        <v>-1.082682926829269</v>
      </c>
      <c r="AG50">
        <f>S50 - sorted!AC$103</f>
        <v>-0.47886178861788586</v>
      </c>
      <c r="AH50">
        <f>T50 - sorted!X$158</f>
        <v>4.4764227642276424</v>
      </c>
    </row>
    <row r="51" spans="1:34" x14ac:dyDescent="0.3">
      <c r="A51">
        <f t="shared" si="5"/>
        <v>8.5289323888410529</v>
      </c>
      <c r="B51">
        <f t="shared" si="6"/>
        <v>7.3413796402271565</v>
      </c>
      <c r="C51">
        <f t="shared" si="7"/>
        <v>13.542590735443412</v>
      </c>
      <c r="D51">
        <f t="shared" si="8"/>
        <v>10.521298501055048</v>
      </c>
      <c r="E51">
        <f t="shared" si="4"/>
        <v>19.284344564493086</v>
      </c>
      <c r="F51" t="str">
        <v>Richaun Holmes</v>
      </c>
      <c r="G51">
        <v>3.4546341463414634</v>
      </c>
      <c r="H51">
        <v>5.5934959349593492E-2</v>
      </c>
      <c r="I51">
        <v>-1.841951219512195</v>
      </c>
      <c r="J51">
        <v>0.10829268292682928</v>
      </c>
      <c r="K51">
        <v>1.4258536585365853</v>
      </c>
      <c r="L51">
        <v>-0.58878048780487802</v>
      </c>
      <c r="M51">
        <v>-0.81154471544715445</v>
      </c>
      <c r="N51">
        <v>2.4230894308943087</v>
      </c>
      <c r="O51">
        <v>0.4686178861788618</v>
      </c>
      <c r="P51">
        <v>4.6382113821138216</v>
      </c>
      <c r="Q51">
        <v>4.2255284552845529</v>
      </c>
      <c r="R51">
        <v>5.2829268292682929</v>
      </c>
      <c r="S51">
        <v>4.6941463414634148</v>
      </c>
      <c r="T51">
        <v>2.2710569105691061</v>
      </c>
      <c r="U51" t="str">
        <v>_______</v>
      </c>
      <c r="V51">
        <v>32.087828296611065</v>
      </c>
      <c r="W51" t="str">
        <v xml:space="preserve"> C, PF</v>
      </c>
      <c r="AD51">
        <f>P51 - sorted!Z$103</f>
        <v>2.1238211382113823</v>
      </c>
      <c r="AE51">
        <f>Q51 - sorted!AA$103</f>
        <v>2.2365040650406511</v>
      </c>
      <c r="AF51">
        <f>R51 - sorted!AB$103</f>
        <v>3.2631707317073166</v>
      </c>
      <c r="AG51">
        <f>S51 - sorted!AC$103</f>
        <v>2.7250406504065046</v>
      </c>
      <c r="AH51">
        <f>T51 - sorted!X$158</f>
        <v>4.3777235772357725</v>
      </c>
    </row>
    <row r="52" spans="1:34" x14ac:dyDescent="0.3">
      <c r="A52">
        <f t="shared" si="5"/>
        <v>0.32731584444531359</v>
      </c>
      <c r="B52">
        <f t="shared" si="6"/>
        <v>3.8022033118834311</v>
      </c>
      <c r="C52">
        <f t="shared" si="7"/>
        <v>-3.6864796387234957</v>
      </c>
      <c r="D52">
        <f t="shared" si="8"/>
        <v>2.1356928040819287</v>
      </c>
      <c r="E52">
        <f t="shared" si="4"/>
        <v>19.160428522088548</v>
      </c>
      <c r="F52" t="str">
        <v>Lonzo Ball</v>
      </c>
      <c r="G52">
        <v>-1.0336585365853659</v>
      </c>
      <c r="H52">
        <v>-3.0487804878048776E-2</v>
      </c>
      <c r="I52">
        <v>1.2446341463414634</v>
      </c>
      <c r="J52">
        <v>1.4878048780487846E-2</v>
      </c>
      <c r="K52">
        <v>-0.19999999999999996</v>
      </c>
      <c r="L52">
        <v>1.4936585365853658</v>
      </c>
      <c r="M52">
        <v>1.4370731707317073</v>
      </c>
      <c r="N52">
        <v>5.1219512195121955E-2</v>
      </c>
      <c r="O52">
        <v>-0.68317073170731701</v>
      </c>
      <c r="P52">
        <v>2.324634146341463</v>
      </c>
      <c r="Q52">
        <v>2.9773170731707315</v>
      </c>
      <c r="R52">
        <v>0.80048780487804883</v>
      </c>
      <c r="S52">
        <v>2.2941463414634145</v>
      </c>
      <c r="T52">
        <v>2.2429268292682925</v>
      </c>
      <c r="U52" t="str">
        <v>_______</v>
      </c>
      <c r="V52">
        <v>16.19339670362276</v>
      </c>
      <c r="W52" t="str">
        <v xml:space="preserve"> PG</v>
      </c>
      <c r="AD52">
        <f>P52 - sorted!Z$103</f>
        <v>-0.18975609756097622</v>
      </c>
      <c r="AE52">
        <f>Q52 - sorted!AA$103</f>
        <v>0.98829268292682948</v>
      </c>
      <c r="AF52">
        <f>R52 - sorted!AB$103</f>
        <v>-1.2192682926829275</v>
      </c>
      <c r="AG52">
        <f>S52 - sorted!AC$103</f>
        <v>0.32504065040650421</v>
      </c>
      <c r="AH52">
        <f>T52 - sorted!X$158</f>
        <v>4.3495934959349594</v>
      </c>
    </row>
    <row r="53" spans="1:34" x14ac:dyDescent="0.3">
      <c r="A53">
        <f t="shared" si="5"/>
        <v>-6.0948868283160502</v>
      </c>
      <c r="B53">
        <f t="shared" si="6"/>
        <v>2.4179296291045578</v>
      </c>
      <c r="C53">
        <f t="shared" si="7"/>
        <v>-7.5864106843505663</v>
      </c>
      <c r="D53">
        <f t="shared" si="8"/>
        <v>-0.4731623016430393</v>
      </c>
      <c r="E53">
        <f t="shared" si="4"/>
        <v>19.03078225806993</v>
      </c>
      <c r="F53" t="str">
        <v>Kyle Lowry</v>
      </c>
      <c r="G53">
        <v>-0.5362601626016259</v>
      </c>
      <c r="H53">
        <v>1.0344715447154471</v>
      </c>
      <c r="I53">
        <v>0.9209756097560976</v>
      </c>
      <c r="J53">
        <v>0.2426016260162602</v>
      </c>
      <c r="K53">
        <v>-0.20504065040650404</v>
      </c>
      <c r="L53">
        <v>1.7616260162601627</v>
      </c>
      <c r="M53">
        <v>-6.3252032520325185E-2</v>
      </c>
      <c r="N53">
        <v>-0.66601626016260163</v>
      </c>
      <c r="O53">
        <v>-0.9416260162601624</v>
      </c>
      <c r="P53">
        <v>0.51300813008130142</v>
      </c>
      <c r="Q53">
        <v>2.4891056910569107</v>
      </c>
      <c r="R53">
        <v>-0.21414634146341416</v>
      </c>
      <c r="S53">
        <v>1.5474796747967483</v>
      </c>
      <c r="T53">
        <v>2.2134959349593499</v>
      </c>
      <c r="U53" t="str">
        <v>_______</v>
      </c>
      <c r="V53">
        <v>11.248462430248624</v>
      </c>
      <c r="W53" t="str">
        <v xml:space="preserve"> PG</v>
      </c>
      <c r="AD53">
        <f>P53 - sorted!Z$103</f>
        <v>-2.0013821138211378</v>
      </c>
      <c r="AE53">
        <f>Q53 - sorted!AA$103</f>
        <v>0.50008130081300872</v>
      </c>
      <c r="AF53">
        <f>R53 - sorted!AB$103</f>
        <v>-2.2339024390243907</v>
      </c>
      <c r="AG53">
        <f>S53 - sorted!AC$103</f>
        <v>-0.42162601626016194</v>
      </c>
      <c r="AH53">
        <f>T53 - sorted!X$158</f>
        <v>4.3201626016260164</v>
      </c>
    </row>
    <row r="54" spans="1:34" x14ac:dyDescent="0.3">
      <c r="A54">
        <f t="shared" si="5"/>
        <v>4.4641504745884859</v>
      </c>
      <c r="B54">
        <f t="shared" si="6"/>
        <v>4.7862939616391387</v>
      </c>
      <c r="C54">
        <f t="shared" si="7"/>
        <v>-8.3795216614179946</v>
      </c>
      <c r="D54">
        <f t="shared" si="8"/>
        <v>0.2889847202058391</v>
      </c>
      <c r="E54">
        <f t="shared" si="4"/>
        <v>17.921089028617754</v>
      </c>
      <c r="F54" t="str">
        <v>De'Aaron Fox</v>
      </c>
      <c r="G54">
        <v>0.46231707317073167</v>
      </c>
      <c r="H54">
        <v>-1.7259756097560974</v>
      </c>
      <c r="I54">
        <v>2.4634146341463409E-2</v>
      </c>
      <c r="J54">
        <v>1.7931707317073171</v>
      </c>
      <c r="K54">
        <v>-0.70878048780487801</v>
      </c>
      <c r="L54">
        <v>2.1860975609756097</v>
      </c>
      <c r="M54">
        <v>1.4889024390243903</v>
      </c>
      <c r="N54">
        <v>-0.19597560975609757</v>
      </c>
      <c r="O54">
        <v>-1.5587804878048779</v>
      </c>
      <c r="P54">
        <v>3.4915853658536586</v>
      </c>
      <c r="Q54">
        <v>3.3243902439024393</v>
      </c>
      <c r="R54">
        <v>-0.42048780487804849</v>
      </c>
      <c r="S54">
        <v>1.7656097560975614</v>
      </c>
      <c r="T54">
        <v>1.9615853658536588</v>
      </c>
      <c r="U54" t="str">
        <v>_______</v>
      </c>
      <c r="V54">
        <v>12.693068120085604</v>
      </c>
      <c r="W54" t="str">
        <v xml:space="preserve"> PG</v>
      </c>
      <c r="AD54">
        <f>P54 - sorted!Z$103</f>
        <v>0.97719512195121938</v>
      </c>
      <c r="AE54">
        <f>Q54 - sorted!AA$103</f>
        <v>1.3353658536585373</v>
      </c>
      <c r="AF54">
        <f>R54 - sorted!AB$103</f>
        <v>-2.4402439024390246</v>
      </c>
      <c r="AG54">
        <f>S54 - sorted!AC$103</f>
        <v>-0.20349593495934881</v>
      </c>
      <c r="AH54">
        <f>T54 - sorted!X$158</f>
        <v>4.0682520325203253</v>
      </c>
    </row>
    <row r="55" spans="1:34" x14ac:dyDescent="0.3">
      <c r="A55">
        <f t="shared" si="5"/>
        <v>-1.123105326432555</v>
      </c>
      <c r="B55">
        <f t="shared" si="6"/>
        <v>2.5615437014394855</v>
      </c>
      <c r="C55">
        <f t="shared" si="7"/>
        <v>1.4754603434232021</v>
      </c>
      <c r="D55">
        <f t="shared" si="8"/>
        <v>4.0484460547786938</v>
      </c>
      <c r="E55">
        <f t="shared" si="4"/>
        <v>17.905868127455346</v>
      </c>
      <c r="F55" t="str">
        <v>Derrick White</v>
      </c>
      <c r="G55">
        <v>-0.65873983739837394</v>
      </c>
      <c r="H55">
        <v>0.9260975609756098</v>
      </c>
      <c r="I55">
        <v>0.75060975609756087</v>
      </c>
      <c r="J55">
        <v>0.65048780487804891</v>
      </c>
      <c r="K55">
        <v>-0.82284552845528447</v>
      </c>
      <c r="L55">
        <v>0.698130081300813</v>
      </c>
      <c r="M55">
        <v>0.11256097560975609</v>
      </c>
      <c r="N55">
        <v>0.8834552845528455</v>
      </c>
      <c r="O55">
        <v>0.30182926829268292</v>
      </c>
      <c r="P55">
        <v>1.9154878048780488</v>
      </c>
      <c r="Q55">
        <v>2.5397560975609759</v>
      </c>
      <c r="R55">
        <v>2.1434552845528456</v>
      </c>
      <c r="S55">
        <v>2.8415853658536587</v>
      </c>
      <c r="T55">
        <v>1.9581300813008131</v>
      </c>
      <c r="U55" t="str">
        <v>_______</v>
      </c>
      <c r="V55">
        <v>19.81891008883234</v>
      </c>
      <c r="W55" t="str">
        <v xml:space="preserve"> PG, SG</v>
      </c>
      <c r="AD55">
        <f>P55 - sorted!Z$103</f>
        <v>-0.59890243902439044</v>
      </c>
      <c r="AE55">
        <f>Q55 - sorted!AA$103</f>
        <v>0.55073170731707388</v>
      </c>
      <c r="AF55">
        <f>R55 - sorted!AB$103</f>
        <v>0.12369918699186933</v>
      </c>
      <c r="AG55">
        <f>S55 - sorted!AC$103</f>
        <v>0.87247967479674848</v>
      </c>
      <c r="AH55">
        <f>T55 - sorted!X$158</f>
        <v>4.0647967479674794</v>
      </c>
    </row>
    <row r="56" spans="1:34" x14ac:dyDescent="0.3">
      <c r="A56">
        <f t="shared" si="5"/>
        <v>-8.9545150165823646</v>
      </c>
      <c r="B56">
        <f t="shared" si="6"/>
        <v>-0.96057413356108645</v>
      </c>
      <c r="C56">
        <f t="shared" si="7"/>
        <v>-5.4845728467794377</v>
      </c>
      <c r="D56">
        <f t="shared" si="8"/>
        <v>-1.960385832351129</v>
      </c>
      <c r="E56">
        <f t="shared" si="4"/>
        <v>17.323176217073328</v>
      </c>
      <c r="F56" t="str">
        <v>Kemba Walker</v>
      </c>
      <c r="G56">
        <v>-1.1767073170731706</v>
      </c>
      <c r="H56">
        <v>1.4154878048780486</v>
      </c>
      <c r="I56">
        <v>0.99548780487804867</v>
      </c>
      <c r="J56">
        <v>0.49634146341463414</v>
      </c>
      <c r="K56">
        <v>-0.67256097560975603</v>
      </c>
      <c r="L56">
        <v>0.78914634146341456</v>
      </c>
      <c r="M56">
        <v>0.15439024390243899</v>
      </c>
      <c r="N56">
        <v>-0.7040243902439024</v>
      </c>
      <c r="O56">
        <v>-0.17573170731707313</v>
      </c>
      <c r="P56">
        <v>-0.29365853658536578</v>
      </c>
      <c r="Q56">
        <v>1.2975609756097559</v>
      </c>
      <c r="R56">
        <v>0.33268292682926848</v>
      </c>
      <c r="S56">
        <v>1.1218292682926827</v>
      </c>
      <c r="T56">
        <v>1.8258536585365852</v>
      </c>
      <c r="U56" t="str">
        <v>_______</v>
      </c>
      <c r="V56">
        <v>8.4295160682875689</v>
      </c>
      <c r="W56" t="str">
        <v xml:space="preserve"> PG</v>
      </c>
      <c r="AD56">
        <f>P56 - sorted!Z$103</f>
        <v>-2.8080487804878049</v>
      </c>
      <c r="AE56">
        <f>Q56 - sorted!AA$103</f>
        <v>-0.69146341463414607</v>
      </c>
      <c r="AF56">
        <f>R56 - sorted!AB$103</f>
        <v>-1.6870731707317077</v>
      </c>
      <c r="AG56">
        <f>S56 - sorted!AC$103</f>
        <v>-0.84727642276422754</v>
      </c>
      <c r="AH56">
        <f>T56 - sorted!X$158</f>
        <v>3.9325203252032517</v>
      </c>
    </row>
    <row r="57" spans="1:34" x14ac:dyDescent="0.3">
      <c r="A57">
        <f t="shared" si="5"/>
        <v>-7.2269791003892312</v>
      </c>
      <c r="B57">
        <f t="shared" si="6"/>
        <v>-3.4114646906476809</v>
      </c>
      <c r="C57">
        <f t="shared" si="7"/>
        <v>-0.61153400659445922</v>
      </c>
      <c r="D57">
        <f t="shared" si="8"/>
        <v>-2.3093599718745534</v>
      </c>
      <c r="E57">
        <f t="shared" si="4"/>
        <v>16.882665430490729</v>
      </c>
      <c r="F57" t="str">
        <v>Saddiq Bey</v>
      </c>
      <c r="G57">
        <v>-0.9692682926829268</v>
      </c>
      <c r="H57">
        <v>0.82829268292682923</v>
      </c>
      <c r="I57">
        <v>1.4746341463414634</v>
      </c>
      <c r="J57">
        <v>0.2882926829268293</v>
      </c>
      <c r="K57">
        <v>0.21219512195121953</v>
      </c>
      <c r="L57">
        <v>-0.57853658536585362</v>
      </c>
      <c r="M57">
        <v>-0.11853658536585365</v>
      </c>
      <c r="N57">
        <v>-0.7039024390243902</v>
      </c>
      <c r="O57">
        <v>0.58878048780487802</v>
      </c>
      <c r="P57">
        <v>0.19365853658536558</v>
      </c>
      <c r="Q57">
        <v>0.43317073170731679</v>
      </c>
      <c r="R57">
        <v>1.6004878048780486</v>
      </c>
      <c r="S57">
        <v>1.0219512195121947</v>
      </c>
      <c r="T57">
        <v>1.7258536585365851</v>
      </c>
      <c r="U57" t="str">
        <v>_______</v>
      </c>
      <c r="V57">
        <v>7.7680557291281458</v>
      </c>
      <c r="W57" t="str">
        <v xml:space="preserve"> SF</v>
      </c>
      <c r="AD57">
        <f>P57 - sorted!Z$103</f>
        <v>-2.3207317073170737</v>
      </c>
      <c r="AE57">
        <f>Q57 - sorted!AA$103</f>
        <v>-1.5558536585365852</v>
      </c>
      <c r="AF57">
        <f>R57 - sorted!AB$103</f>
        <v>-0.41926829268292765</v>
      </c>
      <c r="AG57">
        <f>S57 - sorted!AC$103</f>
        <v>-0.94715447154471555</v>
      </c>
      <c r="AH57">
        <f>T57 - sorted!X$158</f>
        <v>3.8325203252032516</v>
      </c>
    </row>
    <row r="58" spans="1:34" x14ac:dyDescent="0.3">
      <c r="A58">
        <f t="shared" si="5"/>
        <v>-7.8633486871350513</v>
      </c>
      <c r="B58">
        <f t="shared" si="6"/>
        <v>-2.6143259071257225</v>
      </c>
      <c r="C58">
        <f t="shared" si="7"/>
        <v>-4.3045937098974001</v>
      </c>
      <c r="D58">
        <f t="shared" si="8"/>
        <v>-2.8865805266255466</v>
      </c>
      <c r="E58">
        <f t="shared" si="4"/>
        <v>16.875502653473127</v>
      </c>
      <c r="F58" t="str">
        <v>Harrison Barnes</v>
      </c>
      <c r="G58">
        <v>0.73967479674796754</v>
      </c>
      <c r="H58">
        <v>0.84260162601626021</v>
      </c>
      <c r="I58">
        <v>-0.14390243902439023</v>
      </c>
      <c r="J58">
        <v>0.18504065040650411</v>
      </c>
      <c r="K58">
        <v>0.44731707317073177</v>
      </c>
      <c r="L58">
        <v>0.21707317073170729</v>
      </c>
      <c r="M58">
        <v>-0.70601626016260166</v>
      </c>
      <c r="N58">
        <v>-0.86747967479674803</v>
      </c>
      <c r="O58">
        <v>0.14243902439024392</v>
      </c>
      <c r="P58">
        <v>1.4146341463414647E-2</v>
      </c>
      <c r="Q58">
        <v>0.71430894308943105</v>
      </c>
      <c r="R58">
        <v>0.6396747967479679</v>
      </c>
      <c r="S58">
        <v>0.85674796747967497</v>
      </c>
      <c r="T58">
        <v>1.7242276422764231</v>
      </c>
      <c r="U58" t="str">
        <v>_______</v>
      </c>
      <c r="V58">
        <v>6.673967483973942</v>
      </c>
      <c r="W58" t="str">
        <v xml:space="preserve"> SF, PF</v>
      </c>
      <c r="AD58">
        <f>P58 - sorted!Z$103</f>
        <v>-2.5002439024390246</v>
      </c>
      <c r="AE58">
        <f>Q58 - sorted!AA$103</f>
        <v>-1.2747154471544708</v>
      </c>
      <c r="AF58">
        <f>R58 - sorted!AB$103</f>
        <v>-1.3800813008130084</v>
      </c>
      <c r="AG58">
        <f>S58 - sorted!AC$103</f>
        <v>-1.1123577235772353</v>
      </c>
      <c r="AH58">
        <f>T58 - sorted!X$158</f>
        <v>3.8308943089430896</v>
      </c>
    </row>
    <row r="59" spans="1:34" x14ac:dyDescent="0.3">
      <c r="A59">
        <f t="shared" si="5"/>
        <v>-4.5953257052007901</v>
      </c>
      <c r="B59">
        <f t="shared" si="6"/>
        <v>-4.3914059771577545</v>
      </c>
      <c r="C59">
        <f t="shared" si="7"/>
        <v>-1.3974576107412613</v>
      </c>
      <c r="D59">
        <f t="shared" si="8"/>
        <v>-2.6806332322385047</v>
      </c>
      <c r="E59">
        <f t="shared" si="4"/>
        <v>16.870130570709925</v>
      </c>
      <c r="F59" t="str">
        <v>Joe Harris</v>
      </c>
      <c r="G59">
        <v>0.92894308943089432</v>
      </c>
      <c r="H59">
        <v>-2.032520325203252E-2</v>
      </c>
      <c r="I59">
        <v>1.5065853658536585</v>
      </c>
      <c r="J59">
        <v>9.9268292682926876E-2</v>
      </c>
      <c r="K59">
        <v>-0.58804878048780496</v>
      </c>
      <c r="L59">
        <v>-0.48032520325203254</v>
      </c>
      <c r="M59">
        <v>-0.55121951219512189</v>
      </c>
      <c r="N59">
        <v>-0.80731707317073176</v>
      </c>
      <c r="O59">
        <v>0.828130081300813</v>
      </c>
      <c r="P59">
        <v>0.93601626016260164</v>
      </c>
      <c r="Q59">
        <v>8.7560975609755842E-2</v>
      </c>
      <c r="R59">
        <v>1.3960162601626014</v>
      </c>
      <c r="S59">
        <v>0.91569105691056885</v>
      </c>
      <c r="T59">
        <v>1.7230081300813005</v>
      </c>
      <c r="U59" t="str">
        <v>_______</v>
      </c>
      <c r="V59">
        <v>7.0643286934900811</v>
      </c>
      <c r="W59" t="str">
        <v xml:space="preserve"> SG, SF</v>
      </c>
      <c r="AD59">
        <f>P59 - sorted!Z$103</f>
        <v>-1.5783739837398376</v>
      </c>
      <c r="AE59">
        <f>Q59 - sorted!AA$103</f>
        <v>-1.9014634146341463</v>
      </c>
      <c r="AF59">
        <f>R59 - sorted!AB$103</f>
        <v>-0.62373983739837491</v>
      </c>
      <c r="AG59">
        <f>S59 - sorted!AC$103</f>
        <v>-1.0534146341463413</v>
      </c>
      <c r="AH59">
        <f>T59 - sorted!X$158</f>
        <v>3.829674796747967</v>
      </c>
    </row>
    <row r="60" spans="1:34" x14ac:dyDescent="0.3">
      <c r="A60">
        <f t="shared" si="5"/>
        <v>-8.6847496482879407</v>
      </c>
      <c r="B60">
        <f t="shared" si="6"/>
        <v>1.6448802044253006</v>
      </c>
      <c r="C60">
        <f t="shared" si="7"/>
        <v>-6.0095635644600032</v>
      </c>
      <c r="D60">
        <f t="shared" si="8"/>
        <v>-2.8415561870940302</v>
      </c>
      <c r="E60">
        <f t="shared" si="4"/>
        <v>16.817663229055988</v>
      </c>
      <c r="F60" t="str">
        <v>Collin Sexton</v>
      </c>
      <c r="G60">
        <v>0.37560975609756098</v>
      </c>
      <c r="H60">
        <v>1.0871951219512195</v>
      </c>
      <c r="I60">
        <v>-0.16804878048780489</v>
      </c>
      <c r="J60">
        <v>1.4752439024390245</v>
      </c>
      <c r="K60">
        <v>-0.82439024390243887</v>
      </c>
      <c r="L60">
        <v>0.6735365853658537</v>
      </c>
      <c r="M60">
        <v>0.43878048780487805</v>
      </c>
      <c r="N60">
        <v>-0.84146341463414631</v>
      </c>
      <c r="O60">
        <v>-1.3468292682926828</v>
      </c>
      <c r="P60">
        <v>-0.21756097560975562</v>
      </c>
      <c r="Q60">
        <v>2.2164634146341475</v>
      </c>
      <c r="R60">
        <v>0.1960975609756106</v>
      </c>
      <c r="S60">
        <v>0.86963414634146474</v>
      </c>
      <c r="T60">
        <v>1.7110975609756109</v>
      </c>
      <c r="U60" t="str">
        <v>_______</v>
      </c>
      <c r="V60">
        <v>6.7593085208129953</v>
      </c>
      <c r="W60" t="str">
        <v xml:space="preserve"> SG, PG</v>
      </c>
      <c r="AD60">
        <f>P60 - sorted!Z$103</f>
        <v>-2.7319512195121947</v>
      </c>
      <c r="AE60">
        <f>Q60 - sorted!AA$103</f>
        <v>0.22743902439024555</v>
      </c>
      <c r="AF60">
        <f>R60 - sorted!AB$103</f>
        <v>-1.8236585365853657</v>
      </c>
      <c r="AG60">
        <f>S60 - sorted!AC$103</f>
        <v>-1.0994715447154455</v>
      </c>
      <c r="AH60">
        <f>T60 - sorted!X$158</f>
        <v>3.8177642276422774</v>
      </c>
    </row>
    <row r="61" spans="1:34" x14ac:dyDescent="0.3">
      <c r="A61">
        <f t="shared" si="5"/>
        <v>-9.0133100327490983</v>
      </c>
      <c r="B61">
        <f t="shared" si="6"/>
        <v>1.8063595907344734</v>
      </c>
      <c r="C61">
        <f t="shared" si="7"/>
        <v>-11.071974056379762</v>
      </c>
      <c r="D61">
        <f t="shared" si="8"/>
        <v>-3.6805428546418026</v>
      </c>
      <c r="E61">
        <f t="shared" si="4"/>
        <v>16.772000525568764</v>
      </c>
      <c r="F61" t="str">
        <v>Darius Garland</v>
      </c>
      <c r="G61">
        <v>-0.17756097560975609</v>
      </c>
      <c r="H61">
        <v>0.93975609756097556</v>
      </c>
      <c r="I61">
        <v>0.4170731707317073</v>
      </c>
      <c r="J61">
        <v>0.79487804878048784</v>
      </c>
      <c r="K61">
        <v>-1.1512195121951219</v>
      </c>
      <c r="L61">
        <v>1.7504878048780488</v>
      </c>
      <c r="M61">
        <v>0.77121951219512197</v>
      </c>
      <c r="N61">
        <v>-1.0712195121951218</v>
      </c>
      <c r="O61">
        <v>-1.6439024390243901</v>
      </c>
      <c r="P61">
        <v>-0.31024390243902406</v>
      </c>
      <c r="Q61">
        <v>2.2734146341463415</v>
      </c>
      <c r="R61">
        <v>-1.1209756097560972</v>
      </c>
      <c r="S61">
        <v>0.62951219512195133</v>
      </c>
      <c r="T61">
        <v>1.7007317073170733</v>
      </c>
      <c r="U61" t="str">
        <v>_______</v>
      </c>
      <c r="V61">
        <v>5.1690577176323993</v>
      </c>
      <c r="W61" t="str">
        <v xml:space="preserve"> PG, SG</v>
      </c>
      <c r="AD61">
        <f>P61 - sorted!Z$103</f>
        <v>-2.8246341463414635</v>
      </c>
      <c r="AE61">
        <f>Q61 - sorted!AA$103</f>
        <v>0.2843902439024395</v>
      </c>
      <c r="AF61">
        <f>R61 - sorted!AB$103</f>
        <v>-3.1407317073170735</v>
      </c>
      <c r="AG61">
        <f>S61 - sorted!AC$103</f>
        <v>-1.3395934959349589</v>
      </c>
      <c r="AH61">
        <f>T61 - sorted!X$158</f>
        <v>3.80739837398374</v>
      </c>
    </row>
    <row r="62" spans="1:34" x14ac:dyDescent="0.3">
      <c r="A62">
        <f t="shared" si="5"/>
        <v>-9.2531014712330322</v>
      </c>
      <c r="B62">
        <f t="shared" si="6"/>
        <v>-1.5534720373258262</v>
      </c>
      <c r="C62">
        <f t="shared" si="7"/>
        <v>-0.58153453701271318</v>
      </c>
      <c r="D62">
        <f t="shared" si="8"/>
        <v>-2.1464485603835599</v>
      </c>
      <c r="E62">
        <f t="shared" si="4"/>
        <v>16.735112223928105</v>
      </c>
      <c r="F62" t="str">
        <v>Norman Powell</v>
      </c>
      <c r="G62">
        <v>0.12398373983739837</v>
      </c>
      <c r="H62">
        <v>1.4464634146341462</v>
      </c>
      <c r="I62">
        <v>0.71536585365853655</v>
      </c>
      <c r="J62">
        <v>0.58056910569105691</v>
      </c>
      <c r="K62">
        <v>-0.88418699186991878</v>
      </c>
      <c r="L62">
        <v>-0.53971544715447151</v>
      </c>
      <c r="M62">
        <v>0.26975609756097557</v>
      </c>
      <c r="N62">
        <v>-0.62378048780487805</v>
      </c>
      <c r="O62">
        <v>-1.9878048780487795E-2</v>
      </c>
      <c r="P62">
        <v>-0.37788617886178871</v>
      </c>
      <c r="Q62">
        <v>1.0884552845528455</v>
      </c>
      <c r="R62">
        <v>1.6082926829268289</v>
      </c>
      <c r="S62">
        <v>1.0685772357723577</v>
      </c>
      <c r="T62">
        <v>1.6923577235772358</v>
      </c>
      <c r="U62" t="str">
        <v>_______</v>
      </c>
      <c r="V62">
        <v>8.0768449065867784</v>
      </c>
      <c r="W62" t="str">
        <v xml:space="preserve"> SG, SF</v>
      </c>
      <c r="AD62">
        <f>P62 - sorted!Z$103</f>
        <v>-2.8922764227642279</v>
      </c>
      <c r="AE62">
        <f>Q62 - sorted!AA$103</f>
        <v>-0.90056910569105653</v>
      </c>
      <c r="AF62">
        <f>R62 - sorted!AB$103</f>
        <v>-0.41146341463414737</v>
      </c>
      <c r="AG62">
        <f>S62 - sorted!AC$103</f>
        <v>-0.9005284552845525</v>
      </c>
      <c r="AH62">
        <f>T62 - sorted!X$158</f>
        <v>3.7990243902439023</v>
      </c>
    </row>
    <row r="63" spans="1:34" x14ac:dyDescent="0.3">
      <c r="A63">
        <f t="shared" si="5"/>
        <v>0.37025926311611412</v>
      </c>
      <c r="B63">
        <f t="shared" si="6"/>
        <v>2.8863466355003395</v>
      </c>
      <c r="C63">
        <f t="shared" si="7"/>
        <v>8.9832963479675296</v>
      </c>
      <c r="D63">
        <f t="shared" si="8"/>
        <v>5.7080971823046225</v>
      </c>
      <c r="E63">
        <f t="shared" si="4"/>
        <v>16.515931247189446</v>
      </c>
      <c r="F63" t="str">
        <v>Kristaps Porzingis</v>
      </c>
      <c r="G63">
        <v>-0.37739837398373982</v>
      </c>
      <c r="H63">
        <v>0.97983739837398376</v>
      </c>
      <c r="I63">
        <v>0.42097560975609755</v>
      </c>
      <c r="J63">
        <v>0.74617886178861781</v>
      </c>
      <c r="K63">
        <v>1.3178861788617886</v>
      </c>
      <c r="L63">
        <v>-0.78016260162601614</v>
      </c>
      <c r="M63">
        <v>-1.3269918699186993</v>
      </c>
      <c r="N63">
        <v>1.6739837398373985</v>
      </c>
      <c r="O63">
        <v>0.6622764227642276</v>
      </c>
      <c r="P63">
        <v>2.3367479674796745</v>
      </c>
      <c r="Q63">
        <v>2.6543089430894309</v>
      </c>
      <c r="R63">
        <v>4.0967479674796747</v>
      </c>
      <c r="S63">
        <v>3.3165853658536584</v>
      </c>
      <c r="T63">
        <v>1.6426016260162601</v>
      </c>
      <c r="U63" t="str">
        <v>_______</v>
      </c>
      <c r="V63">
        <v>22.964683008277937</v>
      </c>
      <c r="W63" t="str">
        <v xml:space="preserve"> C, PF</v>
      </c>
      <c r="AD63">
        <f>P63 - sorted!Z$103</f>
        <v>-0.17764227642276476</v>
      </c>
      <c r="AE63">
        <f>Q63 - sorted!AA$103</f>
        <v>0.6652845528455289</v>
      </c>
      <c r="AF63">
        <f>R63 - sorted!AB$103</f>
        <v>2.0769918699186984</v>
      </c>
      <c r="AG63">
        <f>S63 - sorted!AC$103</f>
        <v>1.3474796747967481</v>
      </c>
      <c r="AH63">
        <f>T63 - sorted!X$158</f>
        <v>3.7492682926829266</v>
      </c>
    </row>
    <row r="64" spans="1:34" x14ac:dyDescent="0.3">
      <c r="A64">
        <f t="shared" si="5"/>
        <v>-4.0451311666601342</v>
      </c>
      <c r="B64">
        <f t="shared" si="6"/>
        <v>-1.364445489469261</v>
      </c>
      <c r="C64">
        <f t="shared" si="7"/>
        <v>-9.611374881118472</v>
      </c>
      <c r="D64">
        <f t="shared" si="8"/>
        <v>-2.6843260802757904</v>
      </c>
      <c r="E64">
        <f t="shared" si="4"/>
        <v>16.238015498906442</v>
      </c>
      <c r="F64" t="str">
        <v>T.J. McConnell</v>
      </c>
      <c r="G64">
        <v>1.381951219512195</v>
      </c>
      <c r="H64">
        <v>-0.17658536585365853</v>
      </c>
      <c r="I64">
        <v>-1.6278048780487806</v>
      </c>
      <c r="J64">
        <v>-0.93121951219512189</v>
      </c>
      <c r="K64">
        <v>-0.71463414634146338</v>
      </c>
      <c r="L64">
        <v>1.6556097560975609</v>
      </c>
      <c r="M64">
        <v>2.2326829268292681</v>
      </c>
      <c r="N64">
        <v>-0.66487804878048773</v>
      </c>
      <c r="O64">
        <v>-0.2404878048780488</v>
      </c>
      <c r="P64">
        <v>1.0912195121951218</v>
      </c>
      <c r="Q64">
        <v>1.1551219512195119</v>
      </c>
      <c r="R64">
        <v>-0.74097560975609778</v>
      </c>
      <c r="S64">
        <v>0.91463414634146312</v>
      </c>
      <c r="T64">
        <v>1.5795121951219508</v>
      </c>
      <c r="U64" t="str">
        <v>_______</v>
      </c>
      <c r="V64">
        <v>7.0573291131815159</v>
      </c>
      <c r="W64" t="str">
        <v xml:space="preserve"> PG</v>
      </c>
      <c r="AD64">
        <f>P64 - sorted!Z$103</f>
        <v>-1.4231707317073174</v>
      </c>
      <c r="AE64">
        <f>Q64 - sorted!AA$103</f>
        <v>-0.8339024390243901</v>
      </c>
      <c r="AF64">
        <f>R64 - sorted!AB$103</f>
        <v>-2.7607317073170741</v>
      </c>
      <c r="AG64">
        <f>S64 - sorted!AC$103</f>
        <v>-1.0544715447154471</v>
      </c>
      <c r="AH64">
        <f>T64 - sorted!X$158</f>
        <v>3.6861788617886173</v>
      </c>
    </row>
    <row r="65" spans="1:34" x14ac:dyDescent="0.3">
      <c r="A65">
        <f t="shared" si="5"/>
        <v>-4.3022152569578092</v>
      </c>
      <c r="B65">
        <f t="shared" si="6"/>
        <v>1.0882892290598358</v>
      </c>
      <c r="C65">
        <f t="shared" si="7"/>
        <v>-4.7914601016511664</v>
      </c>
      <c r="D65">
        <f t="shared" si="8"/>
        <v>-0.51634021715590994</v>
      </c>
      <c r="E65">
        <f t="shared" si="4"/>
        <v>16.202201613818424</v>
      </c>
      <c r="F65" t="str">
        <v>Caris LeVert</v>
      </c>
      <c r="G65">
        <v>-0.74910569105691072</v>
      </c>
      <c r="H65">
        <v>0.51642276422764233</v>
      </c>
      <c r="I65">
        <v>-7.8861788617886189E-2</v>
      </c>
      <c r="J65">
        <v>0.71463414634146338</v>
      </c>
      <c r="K65">
        <v>-0.38422764227642281</v>
      </c>
      <c r="L65">
        <v>1.0221138211382113</v>
      </c>
      <c r="M65">
        <v>1.0154471544715449</v>
      </c>
      <c r="N65">
        <v>-3.6260162601626025E-2</v>
      </c>
      <c r="O65">
        <v>-0.48504065040650401</v>
      </c>
      <c r="P65">
        <v>1.01869918699187</v>
      </c>
      <c r="Q65">
        <v>2.0201626016260161</v>
      </c>
      <c r="R65">
        <v>0.51300813008130086</v>
      </c>
      <c r="S65">
        <v>1.5351219512195122</v>
      </c>
      <c r="T65">
        <v>1.5713821138211381</v>
      </c>
      <c r="U65" t="str">
        <v>_______</v>
      </c>
      <c r="V65">
        <v>11.16662118356386</v>
      </c>
      <c r="W65" t="str">
        <v xml:space="preserve"> SG, SF</v>
      </c>
      <c r="AD65">
        <f>P65 - sorted!Z$103</f>
        <v>-1.4956910569105692</v>
      </c>
      <c r="AE65">
        <f>Q65 - sorted!AA$103</f>
        <v>3.1138211382114145E-2</v>
      </c>
      <c r="AF65">
        <f>R65 - sorted!AB$103</f>
        <v>-1.5067479674796753</v>
      </c>
      <c r="AG65">
        <f>S65 - sorted!AC$103</f>
        <v>-0.43398373983739802</v>
      </c>
      <c r="AH65">
        <f>T65 - sorted!X$158</f>
        <v>3.6780487804878046</v>
      </c>
    </row>
    <row r="66" spans="1:34" x14ac:dyDescent="0.3">
      <c r="A66">
        <f t="shared" si="5"/>
        <v>-7.1177471830990715</v>
      </c>
      <c r="B66">
        <f t="shared" si="6"/>
        <v>-3.1512074070744314</v>
      </c>
      <c r="C66">
        <f t="shared" si="7"/>
        <v>-9.0210728182026401</v>
      </c>
      <c r="D66">
        <f t="shared" si="8"/>
        <v>-3.809792535946773</v>
      </c>
      <c r="E66">
        <f t="shared" si="4"/>
        <v>16.09314833372542</v>
      </c>
      <c r="F66" t="str">
        <v>Reggie Jackson</v>
      </c>
      <c r="G66">
        <v>-0.51723577235772356</v>
      </c>
      <c r="H66">
        <v>0.36804878048780487</v>
      </c>
      <c r="I66">
        <v>0.87081300813008133</v>
      </c>
      <c r="J66">
        <v>0.18223577235772359</v>
      </c>
      <c r="K66">
        <v>-0.40813008130081296</v>
      </c>
      <c r="L66">
        <v>1.1799186991869921</v>
      </c>
      <c r="M66">
        <v>-0.19658536585365854</v>
      </c>
      <c r="N66">
        <v>-0.95410569105691057</v>
      </c>
      <c r="O66">
        <v>6.7560975609756116E-2</v>
      </c>
      <c r="P66">
        <v>0.22447154471544761</v>
      </c>
      <c r="Q66">
        <v>0.52495934959349633</v>
      </c>
      <c r="R66">
        <v>-0.58739837398373962</v>
      </c>
      <c r="S66">
        <v>0.59252032520325248</v>
      </c>
      <c r="T66">
        <v>1.5466260162601631</v>
      </c>
      <c r="U66" t="str">
        <v>_______</v>
      </c>
      <c r="V66">
        <v>4.9240724068326163</v>
      </c>
      <c r="W66" t="str">
        <v xml:space="preserve"> PG</v>
      </c>
      <c r="AD66">
        <f>P66 - sorted!Z$103</f>
        <v>-2.2899186991869915</v>
      </c>
      <c r="AE66">
        <f>Q66 - sorted!AA$103</f>
        <v>-1.4640650406504057</v>
      </c>
      <c r="AF66">
        <f>R66 - sorted!AB$103</f>
        <v>-2.6071544715447157</v>
      </c>
      <c r="AG66">
        <f>S66 - sorted!AC$103</f>
        <v>-1.3765853658536578</v>
      </c>
      <c r="AH66">
        <f>T66 - sorted!X$158</f>
        <v>3.6532926829268293</v>
      </c>
    </row>
    <row r="67" spans="1:34" x14ac:dyDescent="0.3">
      <c r="A67">
        <f t="shared" ref="A67:A98" si="9">1900 * AD67/(AK$7 * 1) + 1</f>
        <v>-3.1718522500660047</v>
      </c>
      <c r="B67">
        <f t="shared" ref="B67:B98" si="10">1900 * AE67/(AL$7 * 1) + 1</f>
        <v>2.1572113051706849</v>
      </c>
      <c r="C67">
        <f t="shared" ref="C67:C130" si="11">1900 * AF67/(AM$7 * 1) + 1</f>
        <v>-2.3761903058457476</v>
      </c>
      <c r="D67">
        <f t="shared" ref="D67:D98" si="12">1900 * AG67/(AN$7 * 1) + 1</f>
        <v>-0.66178161677820735</v>
      </c>
      <c r="E67">
        <f t="shared" si="4"/>
        <v>16.079359987966534</v>
      </c>
      <c r="F67" t="str">
        <v>Anthony Edwards</v>
      </c>
      <c r="G67">
        <v>-0.97439024390243911</v>
      </c>
      <c r="H67">
        <v>0.1559349593495935</v>
      </c>
      <c r="I67">
        <v>0.90772357723577246</v>
      </c>
      <c r="J67">
        <v>1.1984146341463415</v>
      </c>
      <c r="K67">
        <v>-5.3943089430894306E-2</v>
      </c>
      <c r="L67">
        <v>0.35211382113821144</v>
      </c>
      <c r="M67">
        <v>0.86130081300813011</v>
      </c>
      <c r="N67">
        <v>-4.9999999999999996E-2</v>
      </c>
      <c r="O67">
        <v>-0.90365853658536588</v>
      </c>
      <c r="P67">
        <v>1.3375609756097564</v>
      </c>
      <c r="Q67">
        <v>2.3971544715447157</v>
      </c>
      <c r="R67">
        <v>1.141382113821138</v>
      </c>
      <c r="S67">
        <v>1.4934959349593497</v>
      </c>
      <c r="T67">
        <v>1.5434959349593496</v>
      </c>
      <c r="U67" t="str">
        <v>_______</v>
      </c>
      <c r="V67">
        <v>10.890945405257288</v>
      </c>
      <c r="W67" t="str">
        <v xml:space="preserve"> SG, SF</v>
      </c>
      <c r="AD67">
        <f>P67 - sorted!Z$103</f>
        <v>-1.1768292682926829</v>
      </c>
      <c r="AE67">
        <f>Q67 - sorted!AA$103</f>
        <v>0.40813008130081374</v>
      </c>
      <c r="AF67">
        <f>R67 - sorted!AB$103</f>
        <v>-0.87837398373983833</v>
      </c>
      <c r="AG67">
        <f>S67 - sorted!AC$103</f>
        <v>-0.47560975609756051</v>
      </c>
      <c r="AH67">
        <f>T67 - sorted!X$158</f>
        <v>3.650162601626016</v>
      </c>
    </row>
    <row r="68" spans="1:34" x14ac:dyDescent="0.3">
      <c r="A68">
        <f t="shared" si="9"/>
        <v>0.33163900739875052</v>
      </c>
      <c r="B68">
        <f t="shared" si="10"/>
        <v>1.7268301285265273</v>
      </c>
      <c r="C68">
        <f t="shared" si="11"/>
        <v>4.1368195381413884</v>
      </c>
      <c r="D68">
        <f t="shared" si="12"/>
        <v>2.0393946898788844</v>
      </c>
      <c r="E68">
        <f t="shared" ref="E68:E131" si="13">2400 * AH68/AO$7</f>
        <v>15.968874152470004</v>
      </c>
      <c r="F68" t="str">
        <v>Jonas Valanciunas</v>
      </c>
      <c r="G68">
        <v>2.4084146341463413</v>
      </c>
      <c r="H68">
        <v>-5.9268292682926826E-2</v>
      </c>
      <c r="I68">
        <v>-1.5168292682926827</v>
      </c>
      <c r="J68">
        <v>0.12646341463414634</v>
      </c>
      <c r="K68">
        <v>2.2585365853658534</v>
      </c>
      <c r="L68">
        <v>-0.56926829268292678</v>
      </c>
      <c r="M68">
        <v>-1.1508536585365854</v>
      </c>
      <c r="N68">
        <v>0.74817073170731707</v>
      </c>
      <c r="O68">
        <v>2.121951219512197E-2</v>
      </c>
      <c r="P68">
        <v>2.3258536585365852</v>
      </c>
      <c r="Q68">
        <v>2.2453658536585364</v>
      </c>
      <c r="R68">
        <v>2.8358536585365854</v>
      </c>
      <c r="S68">
        <v>2.2665853658536586</v>
      </c>
      <c r="T68">
        <v>1.5184146341463414</v>
      </c>
      <c r="U68" t="str">
        <v>_______</v>
      </c>
      <c r="V68">
        <v>16.010869186345559</v>
      </c>
      <c r="W68" t="str">
        <v xml:space="preserve"> C</v>
      </c>
      <c r="AD68">
        <f>P68 - sorted!Z$103</f>
        <v>-0.18853658536585405</v>
      </c>
      <c r="AE68">
        <f>Q68 - sorted!AA$103</f>
        <v>0.25634146341463437</v>
      </c>
      <c r="AF68">
        <f>R68 - sorted!AB$103</f>
        <v>0.81609756097560915</v>
      </c>
      <c r="AG68">
        <f>S68 - sorted!AC$103</f>
        <v>0.29747967479674831</v>
      </c>
      <c r="AH68">
        <f>T68 - sorted!X$158</f>
        <v>3.6250813008130081</v>
      </c>
    </row>
    <row r="69" spans="1:34" x14ac:dyDescent="0.3">
      <c r="A69">
        <f t="shared" si="9"/>
        <v>4.373796368861667</v>
      </c>
      <c r="B69">
        <f t="shared" si="10"/>
        <v>7.5241821432152713</v>
      </c>
      <c r="C69">
        <f t="shared" si="11"/>
        <v>12.18136480317165</v>
      </c>
      <c r="D69">
        <f t="shared" si="12"/>
        <v>8.4172273155035562</v>
      </c>
      <c r="E69">
        <f t="shared" si="13"/>
        <v>15.682542141191313</v>
      </c>
      <c r="F69" t="str">
        <v>Jaren Jackson Jr.</v>
      </c>
      <c r="G69">
        <v>0.16487804878048781</v>
      </c>
      <c r="H69">
        <v>0.62585365853658537</v>
      </c>
      <c r="I69">
        <v>0.20780487804878051</v>
      </c>
      <c r="J69">
        <v>0.49048780487804877</v>
      </c>
      <c r="K69">
        <v>0.6275609756097561</v>
      </c>
      <c r="L69">
        <v>-0.83682926829268289</v>
      </c>
      <c r="M69">
        <v>0.37170731707317073</v>
      </c>
      <c r="N69">
        <v>2.6385365853658533</v>
      </c>
      <c r="O69">
        <v>-0.19804878048780489</v>
      </c>
      <c r="P69">
        <v>3.4660975609756095</v>
      </c>
      <c r="Q69">
        <v>4.2899999999999991</v>
      </c>
      <c r="R69">
        <v>4.9287804878048771</v>
      </c>
      <c r="S69">
        <v>4.0919512195121941</v>
      </c>
      <c r="T69">
        <v>1.4534146341463414</v>
      </c>
      <c r="U69" t="str">
        <v>_______</v>
      </c>
      <c r="V69">
        <v>28.099682808492346</v>
      </c>
      <c r="W69" t="str">
        <v xml:space="preserve"> PF</v>
      </c>
      <c r="AD69">
        <f>P69 - sorted!Z$103</f>
        <v>0.95170731707317024</v>
      </c>
      <c r="AE69">
        <f>Q69 - sorted!AA$103</f>
        <v>2.3009756097560974</v>
      </c>
      <c r="AF69">
        <f>R69 - sorted!AB$103</f>
        <v>2.9090243902439008</v>
      </c>
      <c r="AG69">
        <f>S69 - sorted!AC$103</f>
        <v>2.1228455284552838</v>
      </c>
      <c r="AH69">
        <f>T69 - sorted!X$158</f>
        <v>3.5600813008130077</v>
      </c>
    </row>
    <row r="70" spans="1:34" x14ac:dyDescent="0.3">
      <c r="A70">
        <f t="shared" si="9"/>
        <v>-4.7368372392099385</v>
      </c>
      <c r="B70">
        <f t="shared" si="10"/>
        <v>-1.2814582245566228</v>
      </c>
      <c r="C70">
        <f t="shared" si="11"/>
        <v>-4.1364716824496979</v>
      </c>
      <c r="D70">
        <f t="shared" si="12"/>
        <v>-2.3093599718745526</v>
      </c>
      <c r="E70">
        <f t="shared" si="13"/>
        <v>15.507412243110913</v>
      </c>
      <c r="F70" t="str">
        <v>Buddy Hield</v>
      </c>
      <c r="G70">
        <v>-1.1643902439024389</v>
      </c>
      <c r="H70">
        <v>0.12585365853658537</v>
      </c>
      <c r="I70">
        <v>2.2746341463414632</v>
      </c>
      <c r="J70">
        <v>0.34682926829268296</v>
      </c>
      <c r="K70">
        <v>-0.22682926829268291</v>
      </c>
      <c r="L70">
        <v>0.33853658536585363</v>
      </c>
      <c r="M70">
        <v>-0.11853658536585365</v>
      </c>
      <c r="N70">
        <v>-0.39170731707317075</v>
      </c>
      <c r="O70">
        <v>-0.16243902439024391</v>
      </c>
      <c r="P70">
        <v>0.89609756097560944</v>
      </c>
      <c r="Q70">
        <v>1.1843902439024387</v>
      </c>
      <c r="R70">
        <v>0.68341463414634129</v>
      </c>
      <c r="S70">
        <v>1.0219512195121949</v>
      </c>
      <c r="T70">
        <v>1.4136585365853656</v>
      </c>
      <c r="U70" t="str">
        <v>_______</v>
      </c>
      <c r="V70">
        <v>7.7680557291281476</v>
      </c>
      <c r="W70" t="str">
        <v xml:space="preserve"> SG, SF</v>
      </c>
      <c r="AD70">
        <f>P70 - sorted!Z$103</f>
        <v>-1.6182926829268298</v>
      </c>
      <c r="AE70">
        <f>Q70 - sorted!AA$103</f>
        <v>-0.80463414634146324</v>
      </c>
      <c r="AF70">
        <f>R70 - sorted!AB$103</f>
        <v>-1.3363414634146351</v>
      </c>
      <c r="AG70">
        <f>S70 - sorted!AC$103</f>
        <v>-0.94715447154471533</v>
      </c>
      <c r="AH70">
        <f>T70 - sorted!X$158</f>
        <v>3.5203252032520318</v>
      </c>
    </row>
    <row r="71" spans="1:34" x14ac:dyDescent="0.3">
      <c r="A71">
        <f t="shared" si="9"/>
        <v>-6.9259428533982863</v>
      </c>
      <c r="B71">
        <f t="shared" si="10"/>
        <v>0.31443298374948081</v>
      </c>
      <c r="C71">
        <f t="shared" si="11"/>
        <v>-3.5077327991322562</v>
      </c>
      <c r="D71">
        <f t="shared" si="12"/>
        <v>-1.1506578838680031</v>
      </c>
      <c r="E71">
        <f t="shared" si="13"/>
        <v>15.057947985256318</v>
      </c>
      <c r="F71" t="str">
        <v>Pascal Siakam</v>
      </c>
      <c r="G71">
        <v>-0.25670731707317074</v>
      </c>
      <c r="H71">
        <v>1.075</v>
      </c>
      <c r="I71">
        <v>-0.7117073170731707</v>
      </c>
      <c r="J71">
        <v>0.66073170731707309</v>
      </c>
      <c r="K71">
        <v>0.40532520325203253</v>
      </c>
      <c r="L71">
        <v>0.50658536585365854</v>
      </c>
      <c r="M71">
        <v>2.605691056910564E-2</v>
      </c>
      <c r="N71">
        <v>4.1951219512195076E-2</v>
      </c>
      <c r="O71">
        <v>-0.39365853658536576</v>
      </c>
      <c r="P71">
        <v>0.2785772357723576</v>
      </c>
      <c r="Q71">
        <v>1.7472357723577234</v>
      </c>
      <c r="R71">
        <v>0.84699186991869913</v>
      </c>
      <c r="S71">
        <v>1.3535772357723577</v>
      </c>
      <c r="T71">
        <v>1.3116260162601625</v>
      </c>
      <c r="U71" t="str">
        <v>_______</v>
      </c>
      <c r="V71">
        <v>9.96430865825414</v>
      </c>
      <c r="W71" t="str">
        <v xml:space="preserve"> PF</v>
      </c>
      <c r="AD71">
        <f>P71 - sorted!Z$103</f>
        <v>-2.2358130081300818</v>
      </c>
      <c r="AE71">
        <f>Q71 - sorted!AA$103</f>
        <v>-0.24178861788617856</v>
      </c>
      <c r="AF71">
        <f>R71 - sorted!AB$103</f>
        <v>-1.1727642276422772</v>
      </c>
      <c r="AG71">
        <f>S71 - sorted!AC$103</f>
        <v>-0.61552845528455258</v>
      </c>
      <c r="AH71">
        <f>T71 - sorted!X$158</f>
        <v>3.418292682926829</v>
      </c>
    </row>
    <row r="72" spans="1:34" x14ac:dyDescent="0.3">
      <c r="A72">
        <f t="shared" si="9"/>
        <v>7.0519965011199393E-2</v>
      </c>
      <c r="B72">
        <f t="shared" si="10"/>
        <v>-0.728209791805698</v>
      </c>
      <c r="C72">
        <f t="shared" si="11"/>
        <v>4.1508817895078307</v>
      </c>
      <c r="D72">
        <f t="shared" si="12"/>
        <v>1.9175307046484815</v>
      </c>
      <c r="E72">
        <f t="shared" si="13"/>
        <v>14.862762311526629</v>
      </c>
      <c r="F72" t="str">
        <v>Robert Covington</v>
      </c>
      <c r="G72">
        <v>-0.5790243902439024</v>
      </c>
      <c r="H72">
        <v>-2.0487804878048781E-2</v>
      </c>
      <c r="I72">
        <v>0.29414634146341467</v>
      </c>
      <c r="J72">
        <v>-0.64829268292682929</v>
      </c>
      <c r="K72">
        <v>0.65121951219512197</v>
      </c>
      <c r="L72">
        <v>-0.60780487804878047</v>
      </c>
      <c r="M72">
        <v>1.3253658536585364</v>
      </c>
      <c r="N72">
        <v>0.9643902439024391</v>
      </c>
      <c r="O72">
        <v>0.85219512195121949</v>
      </c>
      <c r="P72">
        <v>2.2521951219512193</v>
      </c>
      <c r="Q72">
        <v>1.3795121951219511</v>
      </c>
      <c r="R72">
        <v>2.8395121951219511</v>
      </c>
      <c r="S72">
        <v>2.2317073170731705</v>
      </c>
      <c r="T72">
        <v>1.2673170731707315</v>
      </c>
      <c r="U72" t="str">
        <v>_______</v>
      </c>
      <c r="V72">
        <v>15.779883036162902</v>
      </c>
      <c r="W72" t="str">
        <v xml:space="preserve"> PF, SF</v>
      </c>
      <c r="AD72">
        <f>P72 - sorted!Z$103</f>
        <v>-0.26219512195121997</v>
      </c>
      <c r="AE72">
        <f>Q72 - sorted!AA$103</f>
        <v>-0.60951219512195087</v>
      </c>
      <c r="AF72">
        <f>R72 - sorted!AB$103</f>
        <v>0.81975609756097478</v>
      </c>
      <c r="AG72">
        <f>S72 - sorted!AC$103</f>
        <v>0.26260162601626025</v>
      </c>
      <c r="AH72">
        <f>T72 - sorted!X$158</f>
        <v>3.373983739837398</v>
      </c>
    </row>
    <row r="73" spans="1:34" x14ac:dyDescent="0.3">
      <c r="A73">
        <f t="shared" si="9"/>
        <v>-2.0818387640729381</v>
      </c>
      <c r="B73">
        <f t="shared" si="10"/>
        <v>5.0564636129658398</v>
      </c>
      <c r="C73">
        <f t="shared" si="11"/>
        <v>-9.9463689581146397</v>
      </c>
      <c r="D73">
        <f t="shared" si="12"/>
        <v>0.1972316497409905</v>
      </c>
      <c r="E73">
        <f t="shared" si="13"/>
        <v>14.59344189566475</v>
      </c>
      <c r="F73" t="str">
        <v>Draymond Green</v>
      </c>
      <c r="G73">
        <v>-7.5772357723577224E-2</v>
      </c>
      <c r="H73">
        <v>9.4308943089430899E-2</v>
      </c>
      <c r="I73">
        <v>-1.3047154471544715</v>
      </c>
      <c r="J73">
        <v>-1.0717073170731706</v>
      </c>
      <c r="K73">
        <v>0.88861788617886195</v>
      </c>
      <c r="L73">
        <v>2.5674796747967479</v>
      </c>
      <c r="M73">
        <v>1.7882926829268291</v>
      </c>
      <c r="N73">
        <v>0.5331707317073171</v>
      </c>
      <c r="O73">
        <v>-1.6803252032520324</v>
      </c>
      <c r="P73">
        <v>1.6450406504065045</v>
      </c>
      <c r="Q73">
        <v>3.4196747967479677</v>
      </c>
      <c r="R73">
        <v>-0.82813008130081256</v>
      </c>
      <c r="S73">
        <v>1.7393495934959353</v>
      </c>
      <c r="T73">
        <v>1.2061788617886182</v>
      </c>
      <c r="U73" t="str">
        <v>_______</v>
      </c>
      <c r="V73">
        <v>12.519155470880481</v>
      </c>
      <c r="W73" t="str">
        <v xml:space="preserve"> PF</v>
      </c>
      <c r="AD73">
        <f>P73 - sorted!Z$103</f>
        <v>-0.86934959349593477</v>
      </c>
      <c r="AE73">
        <f>Q73 - sorted!AA$103</f>
        <v>1.4306504065040657</v>
      </c>
      <c r="AF73">
        <f>R73 - sorted!AB$103</f>
        <v>-2.8478861788617889</v>
      </c>
      <c r="AG73">
        <f>S73 - sorted!AC$103</f>
        <v>-0.22975609756097493</v>
      </c>
      <c r="AH73">
        <f>T73 - sorted!X$158</f>
        <v>3.3128455284552847</v>
      </c>
    </row>
    <row r="74" spans="1:34" x14ac:dyDescent="0.3">
      <c r="A74">
        <f t="shared" si="9"/>
        <v>-2.0548910483298539</v>
      </c>
      <c r="B74">
        <f t="shared" si="10"/>
        <v>-1.6085663604206055</v>
      </c>
      <c r="C74">
        <f t="shared" si="11"/>
        <v>-1.7391703189458432</v>
      </c>
      <c r="D74">
        <f t="shared" si="12"/>
        <v>-0.21153822146308565</v>
      </c>
      <c r="E74">
        <f t="shared" si="13"/>
        <v>14.466839811878614</v>
      </c>
      <c r="F74" t="str">
        <v>Kyle Anderson</v>
      </c>
      <c r="G74">
        <v>0.25028455284552847</v>
      </c>
      <c r="H74">
        <v>-3.0284552845528452E-2</v>
      </c>
      <c r="I74">
        <v>-0.40191056910569112</v>
      </c>
      <c r="J74">
        <v>-0.30353658536585365</v>
      </c>
      <c r="K74">
        <v>0.14565040650406505</v>
      </c>
      <c r="L74">
        <v>0.31524390243902434</v>
      </c>
      <c r="M74">
        <v>0.64865853658536587</v>
      </c>
      <c r="N74">
        <v>0.44491869918699195</v>
      </c>
      <c r="O74">
        <v>0.55333333333333345</v>
      </c>
      <c r="P74">
        <v>1.6526422764227642</v>
      </c>
      <c r="Q74">
        <v>1.0690243902439025</v>
      </c>
      <c r="R74">
        <v>1.3071138211382116</v>
      </c>
      <c r="S74">
        <v>1.622357723577236</v>
      </c>
      <c r="T74">
        <v>1.1774390243902439</v>
      </c>
      <c r="U74" t="str">
        <v>_______</v>
      </c>
      <c r="V74">
        <v>11.744355773647751</v>
      </c>
      <c r="W74" t="str">
        <v xml:space="preserve"> SF, PF</v>
      </c>
      <c r="AD74">
        <f>P74 - sorted!Z$103</f>
        <v>-0.86174796747967508</v>
      </c>
      <c r="AE74">
        <f>Q74 - sorted!AA$103</f>
        <v>-0.91999999999999948</v>
      </c>
      <c r="AF74">
        <f>R74 - sorted!AB$103</f>
        <v>-0.71264227642276468</v>
      </c>
      <c r="AG74">
        <f>S74 - sorted!AC$103</f>
        <v>-0.34674796747967429</v>
      </c>
      <c r="AH74">
        <f>T74 - sorted!X$158</f>
        <v>3.2841056910569106</v>
      </c>
    </row>
    <row r="75" spans="1:34" x14ac:dyDescent="0.3">
      <c r="A75">
        <f t="shared" si="9"/>
        <v>-4.1902453364638115</v>
      </c>
      <c r="B75">
        <f t="shared" si="10"/>
        <v>-4.6938484537282612</v>
      </c>
      <c r="C75">
        <f t="shared" si="11"/>
        <v>-0.13341746013537215</v>
      </c>
      <c r="D75">
        <f t="shared" si="12"/>
        <v>-2.8932560596160255</v>
      </c>
      <c r="E75">
        <f t="shared" si="13"/>
        <v>14.338447033838072</v>
      </c>
      <c r="F75" t="str">
        <v>Bobby Portis</v>
      </c>
      <c r="G75">
        <v>1.1052439024390242</v>
      </c>
      <c r="H75">
        <v>-0.19544715447154473</v>
      </c>
      <c r="I75">
        <v>-0.54764227642276431</v>
      </c>
      <c r="J75">
        <v>-0.23552845528455285</v>
      </c>
      <c r="K75">
        <v>1.0977642276422763</v>
      </c>
      <c r="L75">
        <v>-0.87004065040650413</v>
      </c>
      <c r="M75">
        <v>-8.0000000000000016E-2</v>
      </c>
      <c r="N75">
        <v>-0.29345528455284553</v>
      </c>
      <c r="O75">
        <v>0.87394308943089438</v>
      </c>
      <c r="P75">
        <v>1.050284552845528</v>
      </c>
      <c r="Q75">
        <v>-1.9105691056911123E-2</v>
      </c>
      <c r="R75">
        <v>1.7248780487804873</v>
      </c>
      <c r="S75">
        <v>0.8548373983739832</v>
      </c>
      <c r="T75">
        <v>1.1482926829268287</v>
      </c>
      <c r="U75" t="str">
        <v>_______</v>
      </c>
      <c r="V75">
        <v>6.6613143964930686</v>
      </c>
      <c r="W75" t="str">
        <v xml:space="preserve"> PF</v>
      </c>
      <c r="AD75">
        <f>P75 - sorted!Z$103</f>
        <v>-1.4641056910569112</v>
      </c>
      <c r="AE75">
        <f>Q75 - sorted!AA$103</f>
        <v>-2.0081300813008132</v>
      </c>
      <c r="AF75">
        <f>R75 - sorted!AB$103</f>
        <v>-0.29487804878048895</v>
      </c>
      <c r="AG75">
        <f>S75 - sorted!AC$103</f>
        <v>-1.114268292682927</v>
      </c>
      <c r="AH75">
        <f>T75 - sorted!X$158</f>
        <v>3.254959349593495</v>
      </c>
    </row>
    <row r="76" spans="1:34" x14ac:dyDescent="0.3">
      <c r="A76">
        <f t="shared" si="9"/>
        <v>-11.538901830146568</v>
      </c>
      <c r="B76">
        <f t="shared" si="10"/>
        <v>-4.3217888827032604</v>
      </c>
      <c r="C76">
        <f t="shared" si="11"/>
        <v>-5.7230061310593596</v>
      </c>
      <c r="D76">
        <f t="shared" si="12"/>
        <v>-5.6718401424392777</v>
      </c>
      <c r="E76">
        <f t="shared" si="13"/>
        <v>14.156870636441841</v>
      </c>
      <c r="F76" t="str">
        <v>Jordan Clarkson</v>
      </c>
      <c r="G76">
        <v>-1.1815447154471543</v>
      </c>
      <c r="H76">
        <v>1.0822764227642279</v>
      </c>
      <c r="I76">
        <v>1.394146341463415</v>
      </c>
      <c r="J76">
        <v>0.64772357723577256</v>
      </c>
      <c r="K76">
        <v>-0.49130081300813006</v>
      </c>
      <c r="L76">
        <v>-0.21105691056910569</v>
      </c>
      <c r="M76">
        <v>-8.0650406504065034E-2</v>
      </c>
      <c r="N76">
        <v>-1.0474796747967481</v>
      </c>
      <c r="O76">
        <v>-5.2520325203252033E-2</v>
      </c>
      <c r="P76">
        <v>-1.0226829268292674</v>
      </c>
      <c r="Q76">
        <v>0.11211382113821222</v>
      </c>
      <c r="R76">
        <v>0.27065040650406602</v>
      </c>
      <c r="S76">
        <v>5.9593495934960189E-2</v>
      </c>
      <c r="T76">
        <v>1.1070731707317083</v>
      </c>
      <c r="U76" t="str">
        <v>_______</v>
      </c>
      <c r="V76">
        <v>1.394668643552188</v>
      </c>
      <c r="W76" t="str">
        <v xml:space="preserve"> SG</v>
      </c>
      <c r="AD76">
        <f>P76 - sorted!Z$103</f>
        <v>-3.5370731707317065</v>
      </c>
      <c r="AE76">
        <f>Q76 - sorted!AA$103</f>
        <v>-1.8769105691056898</v>
      </c>
      <c r="AF76">
        <f>R76 - sorted!AB$103</f>
        <v>-1.7491056910569103</v>
      </c>
      <c r="AG76">
        <f>S76 - sorted!AC$103</f>
        <v>-1.90951219512195</v>
      </c>
      <c r="AH76">
        <f>T76 - sorted!X$158</f>
        <v>3.213739837398375</v>
      </c>
    </row>
    <row r="77" spans="1:34" x14ac:dyDescent="0.3">
      <c r="A77">
        <f t="shared" si="9"/>
        <v>-5.2011449404089936</v>
      </c>
      <c r="B77">
        <f t="shared" si="10"/>
        <v>2.2731629558680639</v>
      </c>
      <c r="C77">
        <f t="shared" si="11"/>
        <v>-14.600661665932716</v>
      </c>
      <c r="D77">
        <f t="shared" si="12"/>
        <v>-4.0870402039767812</v>
      </c>
      <c r="E77">
        <f t="shared" si="13"/>
        <v>14.059098730151549</v>
      </c>
      <c r="F77" t="str">
        <v>Ja Morant</v>
      </c>
      <c r="G77">
        <v>0.11548780487804877</v>
      </c>
      <c r="H77">
        <v>-0.25195121951219512</v>
      </c>
      <c r="I77">
        <v>-0.36073170731707316</v>
      </c>
      <c r="J77">
        <v>1.0609756097560976</v>
      </c>
      <c r="K77">
        <v>-0.30414634146341457</v>
      </c>
      <c r="L77">
        <v>2.5521951219512191</v>
      </c>
      <c r="M77">
        <v>0.19792682926829269</v>
      </c>
      <c r="N77">
        <v>-0.57170731707317068</v>
      </c>
      <c r="O77">
        <v>-1.9248780487804877</v>
      </c>
      <c r="P77">
        <v>0.76512195121951199</v>
      </c>
      <c r="Q77">
        <v>2.4380487804878044</v>
      </c>
      <c r="R77">
        <v>-2.039024390243902</v>
      </c>
      <c r="S77">
        <v>0.51317073170731664</v>
      </c>
      <c r="T77">
        <v>1.0848780487804874</v>
      </c>
      <c r="U77" t="str">
        <v>_______</v>
      </c>
      <c r="V77">
        <v>4.3985654544357065</v>
      </c>
      <c r="W77" t="str">
        <v xml:space="preserve"> PG</v>
      </c>
      <c r="AD77">
        <f>P77 - sorted!Z$103</f>
        <v>-1.7492682926829273</v>
      </c>
      <c r="AE77">
        <f>Q77 - sorted!AA$103</f>
        <v>0.44902439024390239</v>
      </c>
      <c r="AF77">
        <f>R77 - sorted!AB$103</f>
        <v>-4.0587804878048779</v>
      </c>
      <c r="AG77">
        <f>S77 - sorted!AC$103</f>
        <v>-1.4559349593495936</v>
      </c>
      <c r="AH77">
        <f>T77 - sorted!X$158</f>
        <v>3.1915447154471539</v>
      </c>
    </row>
    <row r="78" spans="1:34" x14ac:dyDescent="0.3">
      <c r="A78">
        <f t="shared" si="9"/>
        <v>17.886562706985654</v>
      </c>
      <c r="B78">
        <f t="shared" si="10"/>
        <v>6.6831292653437151</v>
      </c>
      <c r="C78">
        <f t="shared" si="11"/>
        <v>14.430387538378234</v>
      </c>
      <c r="D78">
        <f t="shared" si="12"/>
        <v>9.6327424502375756</v>
      </c>
      <c r="E78">
        <f t="shared" si="13"/>
        <v>13.996066292396646</v>
      </c>
      <c r="F78" t="str">
        <v>Clint Capela</v>
      </c>
      <c r="G78">
        <v>2.7277235772357722</v>
      </c>
      <c r="H78">
        <v>-2.8380487804878047</v>
      </c>
      <c r="I78">
        <v>-1.8203658536585368</v>
      </c>
      <c r="J78">
        <v>0.1433739837398374</v>
      </c>
      <c r="K78">
        <v>4.0026829268292694</v>
      </c>
      <c r="L78">
        <v>-1.0740650406504064</v>
      </c>
      <c r="M78">
        <v>-0.51719512195121953</v>
      </c>
      <c r="N78">
        <v>3.3692682926829272</v>
      </c>
      <c r="O78">
        <v>0.44646341463414635</v>
      </c>
      <c r="P78">
        <v>7.2778861788617899</v>
      </c>
      <c r="Q78">
        <v>3.9933739837398385</v>
      </c>
      <c r="R78">
        <v>5.5139024390243918</v>
      </c>
      <c r="S78">
        <v>4.4398373983739852</v>
      </c>
      <c r="T78">
        <v>1.0705691056910578</v>
      </c>
      <c r="U78" t="str">
        <v>_______</v>
      </c>
      <c r="V78">
        <v>30.403621588519353</v>
      </c>
      <c r="W78" t="str">
        <v xml:space="preserve"> C</v>
      </c>
      <c r="AD78">
        <f>P78 - sorted!Z$103</f>
        <v>4.7634959349593506</v>
      </c>
      <c r="AE78">
        <f>Q78 - sorted!AA$103</f>
        <v>2.0043495934959363</v>
      </c>
      <c r="AF78">
        <f>R78 - sorted!AB$103</f>
        <v>3.4941463414634155</v>
      </c>
      <c r="AG78">
        <f>S78 - sorted!AC$103</f>
        <v>2.4707317073170749</v>
      </c>
      <c r="AH78">
        <f>T78 - sorted!X$158</f>
        <v>3.177235772357724</v>
      </c>
    </row>
    <row r="79" spans="1:34" x14ac:dyDescent="0.3">
      <c r="A79">
        <f t="shared" si="9"/>
        <v>-8.8980256873241306</v>
      </c>
      <c r="B79">
        <f t="shared" si="10"/>
        <v>-4.4040845870749612</v>
      </c>
      <c r="C79">
        <f t="shared" si="11"/>
        <v>-9.9623061763299443</v>
      </c>
      <c r="D79">
        <f t="shared" si="12"/>
        <v>-5.6042326168336025</v>
      </c>
      <c r="E79">
        <f t="shared" si="13"/>
        <v>13.389737217856535</v>
      </c>
      <c r="F79" t="str">
        <v>Joe Ingles</v>
      </c>
      <c r="G79">
        <v>0.4728455284552846</v>
      </c>
      <c r="H79">
        <v>0.35666666666666669</v>
      </c>
      <c r="I79">
        <v>0.91040650406504076</v>
      </c>
      <c r="J79">
        <v>-0.35845528455284548</v>
      </c>
      <c r="K79">
        <v>-0.68479674796747958</v>
      </c>
      <c r="L79">
        <v>0.91121951219512209</v>
      </c>
      <c r="M79">
        <v>-0.67081300813008138</v>
      </c>
      <c r="N79">
        <v>-0.85398373983739839</v>
      </c>
      <c r="O79">
        <v>-4.1463414634146656E-3</v>
      </c>
      <c r="P79">
        <v>-0.27772357723577201</v>
      </c>
      <c r="Q79">
        <v>8.3089430894309313E-2</v>
      </c>
      <c r="R79">
        <v>-0.83227642276422731</v>
      </c>
      <c r="S79">
        <v>7.8943089430894647E-2</v>
      </c>
      <c r="T79">
        <v>0.93292682926829307</v>
      </c>
      <c r="U79" t="str">
        <v>_______</v>
      </c>
      <c r="V79">
        <v>1.5228148061243802</v>
      </c>
      <c r="W79" t="str">
        <v xml:space="preserve"> SF, SG, PF</v>
      </c>
      <c r="AD79">
        <f>P79 - sorted!Z$103</f>
        <v>-2.7921138211382113</v>
      </c>
      <c r="AE79">
        <f>Q79 - sorted!AA$103</f>
        <v>-1.9059349593495927</v>
      </c>
      <c r="AF79">
        <f>R79 - sorted!AB$103</f>
        <v>-2.8520325203252037</v>
      </c>
      <c r="AG79">
        <f>S79 - sorted!AC$103</f>
        <v>-1.8901626016260156</v>
      </c>
      <c r="AH79">
        <f>T79 - sorted!X$158</f>
        <v>3.0395934959349598</v>
      </c>
    </row>
    <row r="80" spans="1:34" x14ac:dyDescent="0.3">
      <c r="A80">
        <f t="shared" si="9"/>
        <v>-6.8889077574305144</v>
      </c>
      <c r="B80">
        <f t="shared" si="10"/>
        <v>-2.8595993789786331</v>
      </c>
      <c r="C80">
        <f t="shared" si="11"/>
        <v>-4.3811548562258187</v>
      </c>
      <c r="D80">
        <f t="shared" si="12"/>
        <v>-3.6473072223062379</v>
      </c>
      <c r="E80">
        <f t="shared" si="13"/>
        <v>13.084602916906638</v>
      </c>
      <c r="F80" t="str">
        <v>Evan Fournier</v>
      </c>
      <c r="G80">
        <v>-0.19658536585365852</v>
      </c>
      <c r="H80">
        <v>0.35</v>
      </c>
      <c r="I80">
        <v>1.0068292682926829</v>
      </c>
      <c r="J80">
        <v>0.27170731707317075</v>
      </c>
      <c r="K80">
        <v>-0.9514634146341463</v>
      </c>
      <c r="L80">
        <v>1.9268292682926846E-2</v>
      </c>
      <c r="M80">
        <v>0.35268292682926827</v>
      </c>
      <c r="N80">
        <v>-0.22463414634146339</v>
      </c>
      <c r="O80">
        <v>1.1219512195121961E-2</v>
      </c>
      <c r="P80">
        <v>0.28902439024390258</v>
      </c>
      <c r="Q80">
        <v>0.62780487804878049</v>
      </c>
      <c r="R80">
        <v>0.61975609756097561</v>
      </c>
      <c r="S80">
        <v>0.63902439024390245</v>
      </c>
      <c r="T80">
        <v>0.86365853658536584</v>
      </c>
      <c r="U80" t="str">
        <v>_______</v>
      </c>
      <c r="V80">
        <v>5.2320539404094868</v>
      </c>
      <c r="W80" t="str">
        <v xml:space="preserve"> SG, SF</v>
      </c>
      <c r="AD80">
        <f>P80 - sorted!Z$103</f>
        <v>-2.2253658536585368</v>
      </c>
      <c r="AE80">
        <f>Q80 - sorted!AA$103</f>
        <v>-1.3612195121951216</v>
      </c>
      <c r="AF80">
        <f>R80 - sorted!AB$103</f>
        <v>-1.4000000000000008</v>
      </c>
      <c r="AG80">
        <f>S80 - sorted!AC$103</f>
        <v>-1.3300813008130077</v>
      </c>
      <c r="AH80">
        <f>T80 - sorted!X$158</f>
        <v>2.9703252032520324</v>
      </c>
    </row>
    <row r="81" spans="1:34" x14ac:dyDescent="0.3">
      <c r="A81">
        <f t="shared" si="9"/>
        <v>-6.4842597049888786</v>
      </c>
      <c r="B81">
        <f t="shared" si="10"/>
        <v>-2.158356990466836</v>
      </c>
      <c r="C81">
        <f t="shared" si="11"/>
        <v>-9.9019947426916417</v>
      </c>
      <c r="D81">
        <f t="shared" si="12"/>
        <v>-3.8134853839840588</v>
      </c>
      <c r="E81">
        <f t="shared" si="13"/>
        <v>13.00079842580068</v>
      </c>
      <c r="F81" t="str">
        <v>Marcus Smart</v>
      </c>
      <c r="G81">
        <v>-0.9385365853658536</v>
      </c>
      <c r="H81">
        <v>0.18829268292682927</v>
      </c>
      <c r="I81">
        <v>0.13170731707317074</v>
      </c>
      <c r="J81">
        <v>-0.17536585365853655</v>
      </c>
      <c r="K81">
        <v>-0.78975609756097553</v>
      </c>
      <c r="L81">
        <v>1.4080487804878048</v>
      </c>
      <c r="M81">
        <v>1.3039024390243903</v>
      </c>
      <c r="N81">
        <v>-0.25317073170731708</v>
      </c>
      <c r="O81">
        <v>-0.28365853658536583</v>
      </c>
      <c r="P81">
        <v>0.40317073170731721</v>
      </c>
      <c r="Q81">
        <v>0.87512195121951231</v>
      </c>
      <c r="R81">
        <v>-0.81658536585365837</v>
      </c>
      <c r="S81">
        <v>0.59146341463414642</v>
      </c>
      <c r="T81">
        <v>0.8446341463414635</v>
      </c>
      <c r="U81" t="str">
        <v>_______</v>
      </c>
      <c r="V81">
        <v>4.9170728265240484</v>
      </c>
      <c r="W81" t="str">
        <v xml:space="preserve"> SG, PG</v>
      </c>
      <c r="AD81">
        <f>P81 - sorted!Z$103</f>
        <v>-2.1112195121951221</v>
      </c>
      <c r="AE81">
        <f>Q81 - sorted!AA$103</f>
        <v>-1.1139024390243897</v>
      </c>
      <c r="AF81">
        <f>R81 - sorted!AB$103</f>
        <v>-2.8363414634146347</v>
      </c>
      <c r="AG81">
        <f>S81 - sorted!AC$103</f>
        <v>-1.3776422764227638</v>
      </c>
      <c r="AH81">
        <f>T81 - sorted!X$158</f>
        <v>2.95130081300813</v>
      </c>
    </row>
    <row r="82" spans="1:34" x14ac:dyDescent="0.3">
      <c r="A82">
        <f t="shared" si="9"/>
        <v>-4.713780370124943</v>
      </c>
      <c r="B82">
        <f t="shared" si="10"/>
        <v>-4.678403601647295</v>
      </c>
      <c r="C82">
        <f t="shared" si="11"/>
        <v>-3.417421895912204</v>
      </c>
      <c r="D82">
        <f t="shared" si="12"/>
        <v>-4.1168670535086962</v>
      </c>
      <c r="E82">
        <f t="shared" si="13"/>
        <v>12.920933462054407</v>
      </c>
      <c r="F82" t="str">
        <v>Keldon Johnson</v>
      </c>
      <c r="G82">
        <v>0.31804878048780494</v>
      </c>
      <c r="H82">
        <v>-0.39796747967479673</v>
      </c>
      <c r="I82">
        <v>-0.34731707317073168</v>
      </c>
      <c r="J82">
        <v>0.35747967479674803</v>
      </c>
      <c r="K82">
        <v>0.52455284552845538</v>
      </c>
      <c r="L82">
        <v>-0.36585365853658536</v>
      </c>
      <c r="M82">
        <v>0.21926829268292689</v>
      </c>
      <c r="N82">
        <v>-0.32186991869918702</v>
      </c>
      <c r="O82">
        <v>0.51829268292682928</v>
      </c>
      <c r="P82">
        <v>0.90260162601626048</v>
      </c>
      <c r="Q82">
        <v>-1.3658536585365533E-2</v>
      </c>
      <c r="R82">
        <v>0.87048780487804911</v>
      </c>
      <c r="S82">
        <v>0.50463414634146375</v>
      </c>
      <c r="T82">
        <v>0.82650406504065077</v>
      </c>
      <c r="U82" t="str">
        <v>_______</v>
      </c>
      <c r="V82">
        <v>4.342030382712684</v>
      </c>
      <c r="W82" t="str">
        <v xml:space="preserve"> SF, PF</v>
      </c>
      <c r="AD82">
        <f>P82 - sorted!Z$103</f>
        <v>-1.6117886178861789</v>
      </c>
      <c r="AE82">
        <f>Q82 - sorted!AA$103</f>
        <v>-2.0026829268292676</v>
      </c>
      <c r="AF82">
        <f>R82 - sorted!AB$103</f>
        <v>-1.1492682926829272</v>
      </c>
      <c r="AG82">
        <f>S82 - sorted!AC$103</f>
        <v>-1.4644715447154466</v>
      </c>
      <c r="AH82">
        <f>T82 - sorted!X$158</f>
        <v>2.9331707317073175</v>
      </c>
    </row>
    <row r="83" spans="1:34" x14ac:dyDescent="0.3">
      <c r="A83">
        <f t="shared" si="9"/>
        <v>-7.4575477912391666</v>
      </c>
      <c r="B83">
        <f t="shared" si="10"/>
        <v>1.2468871131151014</v>
      </c>
      <c r="C83">
        <f t="shared" si="11"/>
        <v>0.45000972433464126</v>
      </c>
      <c r="D83">
        <f t="shared" si="12"/>
        <v>0.27762211086034494</v>
      </c>
      <c r="E83">
        <f t="shared" si="13"/>
        <v>12.452129706252276</v>
      </c>
      <c r="F83" t="str">
        <v>Jerami Grant</v>
      </c>
      <c r="G83">
        <v>-0.33983739837398369</v>
      </c>
      <c r="H83">
        <v>1.633739837398374</v>
      </c>
      <c r="I83">
        <v>0.27186991869918703</v>
      </c>
      <c r="J83">
        <v>0.87991869918699195</v>
      </c>
      <c r="K83">
        <v>-0.32682926829268288</v>
      </c>
      <c r="L83">
        <v>-0.11430894308943088</v>
      </c>
      <c r="M83">
        <v>-0.97073170731707326</v>
      </c>
      <c r="N83">
        <v>1.0422764227642276</v>
      </c>
      <c r="O83">
        <v>-0.31373983739837408</v>
      </c>
      <c r="P83">
        <v>0.12861788617886177</v>
      </c>
      <c r="Q83">
        <v>2.0760975609756098</v>
      </c>
      <c r="R83">
        <v>1.8766666666666667</v>
      </c>
      <c r="S83">
        <v>1.7623577235772356</v>
      </c>
      <c r="T83">
        <v>0.72008130081300836</v>
      </c>
      <c r="U83" t="str">
        <v>_______</v>
      </c>
      <c r="V83">
        <v>12.671530949905398</v>
      </c>
      <c r="W83" t="str">
        <v xml:space="preserve"> SF, PF</v>
      </c>
      <c r="AD83">
        <f>P83 - sorted!Z$103</f>
        <v>-2.3857723577235777</v>
      </c>
      <c r="AE83">
        <f>Q83 - sorted!AA$103</f>
        <v>8.7073170731707838E-2</v>
      </c>
      <c r="AF83">
        <f>R83 - sorted!AB$103</f>
        <v>-0.14308943089430959</v>
      </c>
      <c r="AG83">
        <f>S83 - sorted!AC$103</f>
        <v>-0.20674796747967461</v>
      </c>
      <c r="AH83">
        <f>T83 - sorted!X$158</f>
        <v>2.8267479674796747</v>
      </c>
    </row>
    <row r="84" spans="1:34" x14ac:dyDescent="0.3">
      <c r="A84">
        <f t="shared" si="9"/>
        <v>-1.6587452163633096</v>
      </c>
      <c r="B84">
        <f t="shared" si="10"/>
        <v>3.6977776702016922</v>
      </c>
      <c r="C84">
        <f t="shared" si="11"/>
        <v>-16.248757526079928</v>
      </c>
      <c r="D84">
        <f t="shared" si="12"/>
        <v>-5.2409131830114983</v>
      </c>
      <c r="E84">
        <f t="shared" si="13"/>
        <v>12.413092571506334</v>
      </c>
      <c r="F84" t="str">
        <v>Russell Westbrook</v>
      </c>
      <c r="G84">
        <v>0.16243902439024391</v>
      </c>
      <c r="H84">
        <v>-1.5814634146341464</v>
      </c>
      <c r="I84">
        <v>-0.64243902439024381</v>
      </c>
      <c r="J84">
        <v>0.83463414634146338</v>
      </c>
      <c r="K84">
        <v>1.2658536585365852</v>
      </c>
      <c r="L84">
        <v>2.6507317073170729</v>
      </c>
      <c r="M84">
        <v>0.77902439024390246</v>
      </c>
      <c r="N84">
        <v>-0.52829268292682918</v>
      </c>
      <c r="O84">
        <v>-2.7575609756097559</v>
      </c>
      <c r="P84">
        <v>1.764390243902439</v>
      </c>
      <c r="Q84">
        <v>2.9404878048780478</v>
      </c>
      <c r="R84">
        <v>-2.4678048780487805</v>
      </c>
      <c r="S84">
        <v>0.18292682926829196</v>
      </c>
      <c r="T84">
        <v>0.71121951219512125</v>
      </c>
      <c r="U84" t="str">
        <v>_______</v>
      </c>
      <c r="V84">
        <v>2.2114658226362987</v>
      </c>
      <c r="W84" t="str">
        <v xml:space="preserve"> PG</v>
      </c>
      <c r="AD84">
        <f>P84 - sorted!Z$103</f>
        <v>-0.75000000000000022</v>
      </c>
      <c r="AE84">
        <f>Q84 - sorted!AA$103</f>
        <v>0.95146341463414585</v>
      </c>
      <c r="AF84">
        <f>R84 - sorted!AB$103</f>
        <v>-4.4875609756097568</v>
      </c>
      <c r="AG84">
        <f>S84 - sorted!AC$103</f>
        <v>-1.7861788617886183</v>
      </c>
      <c r="AH84">
        <f>T84 - sorted!X$158</f>
        <v>2.8178861788617877</v>
      </c>
    </row>
    <row r="85" spans="1:34" x14ac:dyDescent="0.3">
      <c r="A85">
        <f t="shared" si="9"/>
        <v>-7.6260070409913983</v>
      </c>
      <c r="B85">
        <f t="shared" si="10"/>
        <v>-2.7257824143070026</v>
      </c>
      <c r="C85">
        <f t="shared" si="11"/>
        <v>-3.7506972532969218</v>
      </c>
      <c r="D85">
        <f t="shared" si="12"/>
        <v>-3.5821142511864776</v>
      </c>
      <c r="E85">
        <f t="shared" si="13"/>
        <v>12.361520576979595</v>
      </c>
      <c r="F85" t="str">
        <v>Kelly Olynyk</v>
      </c>
      <c r="G85">
        <v>9.5121951219512193E-3</v>
      </c>
      <c r="H85">
        <v>0.57658536585365849</v>
      </c>
      <c r="I85">
        <v>-0.10060975609756098</v>
      </c>
      <c r="J85">
        <v>-0.34560975609756095</v>
      </c>
      <c r="K85">
        <v>0.47621951219512199</v>
      </c>
      <c r="L85">
        <v>-0.12609756097560976</v>
      </c>
      <c r="M85">
        <v>0.22682926829268291</v>
      </c>
      <c r="N85">
        <v>-4.1829268292682922E-2</v>
      </c>
      <c r="O85">
        <v>-1.7317073170731695E-2</v>
      </c>
      <c r="P85">
        <v>8.1097560975609828E-2</v>
      </c>
      <c r="Q85">
        <v>0.67500000000000004</v>
      </c>
      <c r="R85">
        <v>0.78378048780487819</v>
      </c>
      <c r="S85">
        <v>0.65768292682926832</v>
      </c>
      <c r="T85">
        <v>0.69951219512195129</v>
      </c>
      <c r="U85" t="str">
        <v>_______</v>
      </c>
      <c r="V85">
        <v>5.3556234543183905</v>
      </c>
      <c r="W85" t="str">
        <v xml:space="preserve"> C, PF</v>
      </c>
      <c r="AD85">
        <f>P85 - sorted!Z$103</f>
        <v>-2.4332926829268295</v>
      </c>
      <c r="AE85">
        <f>Q85 - sorted!AA$103</f>
        <v>-1.3140243902439019</v>
      </c>
      <c r="AF85">
        <f>R85 - sorted!AB$103</f>
        <v>-1.2359756097560981</v>
      </c>
      <c r="AG85">
        <f>S85 - sorted!AC$103</f>
        <v>-1.3114227642276419</v>
      </c>
      <c r="AH85">
        <f>T85 - sorted!X$158</f>
        <v>2.8061788617886179</v>
      </c>
    </row>
    <row r="86" spans="1:34" x14ac:dyDescent="0.3">
      <c r="A86">
        <f t="shared" si="9"/>
        <v>-13.768212859801874</v>
      </c>
      <c r="B86">
        <f t="shared" si="10"/>
        <v>-5.8579753643083263</v>
      </c>
      <c r="C86">
        <f t="shared" si="11"/>
        <v>-6.3923692961020855</v>
      </c>
      <c r="D86">
        <f t="shared" si="12"/>
        <v>-6.1788965844818602</v>
      </c>
      <c r="E86">
        <f t="shared" si="13"/>
        <v>11.898088903940669</v>
      </c>
      <c r="F86" t="str">
        <v>Jordan Poole</v>
      </c>
      <c r="G86">
        <v>-0.46560975609756095</v>
      </c>
      <c r="H86">
        <v>1.566016260162602</v>
      </c>
      <c r="I86">
        <v>0.84268292682926838</v>
      </c>
      <c r="J86">
        <v>0.31878048780487811</v>
      </c>
      <c r="K86">
        <v>-1.1298373983739838</v>
      </c>
      <c r="L86">
        <v>-0.18203252032520323</v>
      </c>
      <c r="M86">
        <v>-0.69983739837398384</v>
      </c>
      <c r="N86">
        <v>-0.67983739837398371</v>
      </c>
      <c r="O86">
        <v>0.34414634146341461</v>
      </c>
      <c r="P86">
        <v>-1.6515447154471545</v>
      </c>
      <c r="Q86">
        <v>-0.42967479674796683</v>
      </c>
      <c r="R86">
        <v>9.650406504065101E-2</v>
      </c>
      <c r="S86">
        <v>-8.5528455284552218E-2</v>
      </c>
      <c r="T86">
        <v>0.5943089430894315</v>
      </c>
      <c r="U86" t="str">
        <v>_______</v>
      </c>
      <c r="V86">
        <v>0.43357242426071918</v>
      </c>
      <c r="W86" t="str">
        <v xml:space="preserve"> SG, PG</v>
      </c>
      <c r="AD86">
        <f>P86 - sorted!Z$103</f>
        <v>-4.1659349593495936</v>
      </c>
      <c r="AE86">
        <f>Q86 - sorted!AA$103</f>
        <v>-2.4186991869918688</v>
      </c>
      <c r="AF86">
        <f>R86 - sorted!AB$103</f>
        <v>-1.9232520325203253</v>
      </c>
      <c r="AG86">
        <f>S86 - sorted!AC$103</f>
        <v>-2.0546341463414626</v>
      </c>
      <c r="AH86">
        <f>T86 - sorted!X$158</f>
        <v>2.7009756097560977</v>
      </c>
    </row>
    <row r="87" spans="1:34" x14ac:dyDescent="0.3">
      <c r="A87">
        <f t="shared" si="9"/>
        <v>-11.576081031546122</v>
      </c>
      <c r="B87">
        <f t="shared" si="10"/>
        <v>-5.2600060165767033</v>
      </c>
      <c r="C87">
        <f t="shared" si="11"/>
        <v>-3.6133559316179875</v>
      </c>
      <c r="D87">
        <f t="shared" si="12"/>
        <v>-5.0099681480643685</v>
      </c>
      <c r="E87">
        <f t="shared" si="13"/>
        <v>11.282806358128555</v>
      </c>
      <c r="F87" t="str">
        <v>De'Andre Hunter</v>
      </c>
      <c r="G87">
        <v>0.33609756097560978</v>
      </c>
      <c r="H87">
        <v>1.2821951219512195</v>
      </c>
      <c r="I87">
        <v>-0.42951219512195121</v>
      </c>
      <c r="J87">
        <v>5.292682926829273E-2</v>
      </c>
      <c r="K87">
        <v>-0.23804878048780484</v>
      </c>
      <c r="L87">
        <v>-0.57048780487804873</v>
      </c>
      <c r="M87">
        <v>-0.4463414634146341</v>
      </c>
      <c r="N87">
        <v>-0.20560975609756094</v>
      </c>
      <c r="O87">
        <v>0.46780487804878046</v>
      </c>
      <c r="P87">
        <v>-1.0331707317073169</v>
      </c>
      <c r="Q87">
        <v>-0.21878048780487769</v>
      </c>
      <c r="R87">
        <v>0.8195121951219515</v>
      </c>
      <c r="S87">
        <v>0.24902439024390277</v>
      </c>
      <c r="T87">
        <v>0.45463414634146371</v>
      </c>
      <c r="U87" t="str">
        <v>_______</v>
      </c>
      <c r="V87">
        <v>2.6492088065488897</v>
      </c>
      <c r="W87" t="str">
        <v xml:space="preserve"> SF, PF</v>
      </c>
      <c r="AD87">
        <f>P87 - sorted!Z$103</f>
        <v>-3.5475609756097564</v>
      </c>
      <c r="AE87">
        <f>Q87 - sorted!AA$103</f>
        <v>-2.2078048780487798</v>
      </c>
      <c r="AF87">
        <f>R87 - sorted!AB$103</f>
        <v>-1.2002439024390248</v>
      </c>
      <c r="AG87">
        <f>S87 - sorted!AC$103</f>
        <v>-1.7200813008130074</v>
      </c>
      <c r="AH87">
        <f>T87 - sorted!X$158</f>
        <v>2.5613008130081303</v>
      </c>
    </row>
    <row r="88" spans="1:34" x14ac:dyDescent="0.3">
      <c r="A88">
        <f t="shared" si="9"/>
        <v>-7.513028382474932</v>
      </c>
      <c r="B88">
        <f t="shared" si="10"/>
        <v>-2.4816615433556577</v>
      </c>
      <c r="C88">
        <f t="shared" si="11"/>
        <v>-2.1502568005582163</v>
      </c>
      <c r="D88">
        <f t="shared" si="12"/>
        <v>-2.9894121412022496</v>
      </c>
      <c r="E88">
        <f t="shared" si="13"/>
        <v>10.857516472708362</v>
      </c>
      <c r="F88" t="str">
        <v>Miles Bridges</v>
      </c>
      <c r="G88">
        <v>0.73024390243902437</v>
      </c>
      <c r="H88">
        <v>0.71434959349593496</v>
      </c>
      <c r="I88">
        <v>3.5813008130081314E-2</v>
      </c>
      <c r="J88">
        <v>-0.23191056910569102</v>
      </c>
      <c r="K88">
        <v>0.30853658536585371</v>
      </c>
      <c r="L88">
        <v>-0.37284552845528457</v>
      </c>
      <c r="M88">
        <v>-0.89231707317073183</v>
      </c>
      <c r="N88">
        <v>0.46922764227642283</v>
      </c>
      <c r="O88">
        <v>6.6219512195121955E-2</v>
      </c>
      <c r="P88">
        <v>0.11296747967479659</v>
      </c>
      <c r="Q88">
        <v>0.76109756097560988</v>
      </c>
      <c r="R88">
        <v>1.2001626016260163</v>
      </c>
      <c r="S88">
        <v>0.82731707317073178</v>
      </c>
      <c r="T88">
        <v>0.35808943089430895</v>
      </c>
      <c r="U88" t="str">
        <v>_______</v>
      </c>
      <c r="V88">
        <v>6.4790560938431216</v>
      </c>
      <c r="W88" t="str">
        <v xml:space="preserve"> SF, PF</v>
      </c>
      <c r="AD88">
        <f>P88 - sorted!Z$103</f>
        <v>-2.4014227642276427</v>
      </c>
      <c r="AE88">
        <f>Q88 - sorted!AA$103</f>
        <v>-1.2279268292682921</v>
      </c>
      <c r="AF88">
        <f>R88 - sorted!AB$103</f>
        <v>-0.81959349593496</v>
      </c>
      <c r="AG88">
        <f>S88 - sorted!AC$103</f>
        <v>-1.1417886178861785</v>
      </c>
      <c r="AH88">
        <f>T88 - sorted!X$158</f>
        <v>2.4647560975609752</v>
      </c>
    </row>
    <row r="89" spans="1:34" x14ac:dyDescent="0.3">
      <c r="A89">
        <f t="shared" si="9"/>
        <v>-5.6288498619356213</v>
      </c>
      <c r="B89">
        <f t="shared" si="10"/>
        <v>-1.9643742587335433</v>
      </c>
      <c r="C89">
        <f t="shared" si="11"/>
        <v>-4.7825540091190852</v>
      </c>
      <c r="D89">
        <f t="shared" si="12"/>
        <v>-4.0350562662211544</v>
      </c>
      <c r="E89">
        <f t="shared" si="13"/>
        <v>10.744165526404794</v>
      </c>
      <c r="F89" t="str">
        <v>Nickeil Alexander-Walker</v>
      </c>
      <c r="G89">
        <v>-0.64752032520325198</v>
      </c>
      <c r="H89">
        <v>-0.11642276422764228</v>
      </c>
      <c r="I89">
        <v>0.65369918699186991</v>
      </c>
      <c r="J89">
        <v>0.16654471544715449</v>
      </c>
      <c r="K89">
        <v>-0.44126016260162604</v>
      </c>
      <c r="L89">
        <v>1.272357723577236E-2</v>
      </c>
      <c r="M89">
        <v>1.1200813008130082</v>
      </c>
      <c r="N89">
        <v>0.19569105691056915</v>
      </c>
      <c r="O89">
        <v>-0.41548780487804882</v>
      </c>
      <c r="P89">
        <v>0.64447154471544721</v>
      </c>
      <c r="Q89">
        <v>0.94353658536585372</v>
      </c>
      <c r="R89">
        <v>0.51532520325203257</v>
      </c>
      <c r="S89">
        <v>0.5280487804878049</v>
      </c>
      <c r="T89">
        <v>0.33235772357723581</v>
      </c>
      <c r="U89" t="str">
        <v>_______</v>
      </c>
      <c r="V89">
        <v>4.4970980080101297</v>
      </c>
      <c r="W89" t="str">
        <v xml:space="preserve"> SG</v>
      </c>
      <c r="AD89">
        <f>P89 - sorted!Z$103</f>
        <v>-1.8699186991869921</v>
      </c>
      <c r="AE89">
        <f>Q89 - sorted!AA$103</f>
        <v>-1.0454878048780483</v>
      </c>
      <c r="AF89">
        <f>R89 - sorted!AB$103</f>
        <v>-1.5044308943089437</v>
      </c>
      <c r="AG89">
        <f>S89 - sorted!AC$103</f>
        <v>-1.4410569105691053</v>
      </c>
      <c r="AH89">
        <f>T89 - sorted!X$158</f>
        <v>2.4390243902439024</v>
      </c>
    </row>
    <row r="90" spans="1:34" x14ac:dyDescent="0.3">
      <c r="A90">
        <f t="shared" si="9"/>
        <v>-10.430298743453729</v>
      </c>
      <c r="B90">
        <f t="shared" si="10"/>
        <v>-8.1760862975347024</v>
      </c>
      <c r="C90">
        <f t="shared" si="11"/>
        <v>-6.706582490523405</v>
      </c>
      <c r="D90">
        <f t="shared" si="12"/>
        <v>-7.541983608090451</v>
      </c>
      <c r="E90">
        <f t="shared" si="13"/>
        <v>10.641737815053064</v>
      </c>
      <c r="F90" t="str">
        <v>Tim Hardaway Jr.</v>
      </c>
      <c r="G90">
        <v>-0.42577235772357724</v>
      </c>
      <c r="H90">
        <v>0.2343089430894309</v>
      </c>
      <c r="I90">
        <v>1.5641056910569104</v>
      </c>
      <c r="J90">
        <v>0.60081300813008132</v>
      </c>
      <c r="K90">
        <v>-0.64174796747967477</v>
      </c>
      <c r="L90">
        <v>-0.49040650406504066</v>
      </c>
      <c r="M90">
        <v>-1.3037804878048782</v>
      </c>
      <c r="N90">
        <v>-0.78475609756097575</v>
      </c>
      <c r="O90">
        <v>0.77158536585365856</v>
      </c>
      <c r="P90">
        <v>-0.70995934959349605</v>
      </c>
      <c r="Q90">
        <v>-1.2472357723577241</v>
      </c>
      <c r="R90">
        <v>1.4756097560975068E-2</v>
      </c>
      <c r="S90">
        <v>-0.47565040650406554</v>
      </c>
      <c r="T90">
        <v>0.30910569105691021</v>
      </c>
      <c r="U90" t="str">
        <v>_______</v>
      </c>
      <c r="V90">
        <v>0.11543530187775419</v>
      </c>
      <c r="W90" t="str">
        <v xml:space="preserve"> SG, SF</v>
      </c>
      <c r="AD90">
        <f>P90 - sorted!Z$103</f>
        <v>-3.2243495934959352</v>
      </c>
      <c r="AE90">
        <f>Q90 - sorted!AA$103</f>
        <v>-3.2362601626016261</v>
      </c>
      <c r="AF90">
        <f>R90 - sorted!AB$103</f>
        <v>-2.0050000000000012</v>
      </c>
      <c r="AG90">
        <f>S90 - sorted!AC$103</f>
        <v>-2.4447560975609757</v>
      </c>
      <c r="AH90">
        <f>T90 - sorted!X$158</f>
        <v>2.4157723577235766</v>
      </c>
    </row>
    <row r="91" spans="1:34" x14ac:dyDescent="0.3">
      <c r="A91">
        <f t="shared" si="9"/>
        <v>-10.82500352110246</v>
      </c>
      <c r="B91">
        <f t="shared" si="10"/>
        <v>-7.3086388590173126</v>
      </c>
      <c r="C91">
        <f t="shared" si="11"/>
        <v>-5.8270667911710472</v>
      </c>
      <c r="D91">
        <f t="shared" si="12"/>
        <v>-6.9833693261426975</v>
      </c>
      <c r="E91">
        <f t="shared" si="13"/>
        <v>10.467682333525309</v>
      </c>
      <c r="F91" t="str">
        <v>Duncan Robinson</v>
      </c>
      <c r="G91">
        <v>-0.38471544715447153</v>
      </c>
      <c r="H91">
        <v>0.50552845528455281</v>
      </c>
      <c r="I91">
        <v>1.7764227642276422</v>
      </c>
      <c r="J91">
        <v>-0.14308943089430892</v>
      </c>
      <c r="K91">
        <v>-0.67804878048780481</v>
      </c>
      <c r="L91">
        <v>-0.55934959349593494</v>
      </c>
      <c r="M91">
        <v>-0.87268292682926829</v>
      </c>
      <c r="N91">
        <v>-0.58536585365853655</v>
      </c>
      <c r="O91">
        <v>0.62552845528455281</v>
      </c>
      <c r="P91">
        <v>-0.82130081300813007</v>
      </c>
      <c r="Q91">
        <v>-0.94130081300812996</v>
      </c>
      <c r="R91">
        <v>0.24357723577235779</v>
      </c>
      <c r="S91">
        <v>-0.31577235772357715</v>
      </c>
      <c r="T91">
        <v>0.2695934959349594</v>
      </c>
      <c r="U91" t="str">
        <v>_______</v>
      </c>
      <c r="V91">
        <v>6.6189578137754945E-2</v>
      </c>
      <c r="W91" t="str">
        <v xml:space="preserve"> SG, SF</v>
      </c>
      <c r="AD91">
        <f>P91 - sorted!Z$103</f>
        <v>-3.3356910569105693</v>
      </c>
      <c r="AE91">
        <f>Q91 - sorted!AA$103</f>
        <v>-2.9303252032520319</v>
      </c>
      <c r="AF91">
        <f>R91 - sorted!AB$103</f>
        <v>-1.7761788617886185</v>
      </c>
      <c r="AG91">
        <f>S91 - sorted!AC$103</f>
        <v>-2.2848780487804872</v>
      </c>
      <c r="AH91">
        <f>T91 - sorted!X$158</f>
        <v>2.3762601626016258</v>
      </c>
    </row>
    <row r="92" spans="1:34" x14ac:dyDescent="0.3">
      <c r="A92">
        <f t="shared" si="9"/>
        <v>-12.958628544055042</v>
      </c>
      <c r="B92">
        <f t="shared" si="10"/>
        <v>-7.7952669596578126</v>
      </c>
      <c r="C92">
        <f t="shared" si="11"/>
        <v>-14.764721265207896</v>
      </c>
      <c r="D92">
        <f t="shared" si="12"/>
        <v>-8.9317727636609412</v>
      </c>
      <c r="E92">
        <f t="shared" si="13"/>
        <v>10.151445728198128</v>
      </c>
      <c r="F92" t="str">
        <v>Devonte' Graham</v>
      </c>
      <c r="G92">
        <v>-1.9753658536585363</v>
      </c>
      <c r="H92">
        <v>0.54975609756097554</v>
      </c>
      <c r="I92">
        <v>1.4063414634146341</v>
      </c>
      <c r="J92">
        <v>2.4390243902439046E-2</v>
      </c>
      <c r="K92">
        <v>-1.0751219512195123</v>
      </c>
      <c r="L92">
        <v>1.2082926829268292</v>
      </c>
      <c r="M92">
        <v>-0.18</v>
      </c>
      <c r="N92">
        <v>-1.0712195121951218</v>
      </c>
      <c r="O92">
        <v>0.23951219512195121</v>
      </c>
      <c r="P92">
        <v>-1.4231707317073168</v>
      </c>
      <c r="Q92">
        <v>-1.1129268292682923</v>
      </c>
      <c r="R92">
        <v>-2.0817073170731701</v>
      </c>
      <c r="S92">
        <v>-0.87341463414634113</v>
      </c>
      <c r="T92">
        <v>0.19780487804878061</v>
      </c>
      <c r="U92" t="str">
        <v>_______</v>
      </c>
      <c r="V92">
        <v>-4.7843454811474677</v>
      </c>
      <c r="W92" t="str">
        <v xml:space="preserve"> PG, SG</v>
      </c>
      <c r="AD92">
        <f>P92 - sorted!Z$103</f>
        <v>-3.937560975609756</v>
      </c>
      <c r="AE92">
        <f>Q92 - sorted!AA$103</f>
        <v>-3.1019512195121943</v>
      </c>
      <c r="AF92">
        <f>R92 - sorted!AB$103</f>
        <v>-4.1014634146341464</v>
      </c>
      <c r="AG92">
        <f>S92 - sorted!AC$103</f>
        <v>-2.8425203252032514</v>
      </c>
      <c r="AH92">
        <f>T92 - sorted!X$158</f>
        <v>2.3044715447154469</v>
      </c>
    </row>
    <row r="93" spans="1:34" x14ac:dyDescent="0.3">
      <c r="A93">
        <f t="shared" si="9"/>
        <v>-5.5668845262697015</v>
      </c>
      <c r="B93">
        <f t="shared" si="10"/>
        <v>-4.9882227239878132</v>
      </c>
      <c r="C93">
        <f t="shared" si="11"/>
        <v>-5.8614411834001316</v>
      </c>
      <c r="D93">
        <f t="shared" si="12"/>
        <v>-5.5817914633762564</v>
      </c>
      <c r="E93">
        <f t="shared" si="13"/>
        <v>10.135329479908522</v>
      </c>
      <c r="F93" t="str">
        <v>Jae'Sean Tate</v>
      </c>
      <c r="G93">
        <v>0.84536585365853656</v>
      </c>
      <c r="H93">
        <v>-0.57658536585365849</v>
      </c>
      <c r="I93">
        <v>-0.83756097560975606</v>
      </c>
      <c r="J93">
        <v>-0.33609756097560972</v>
      </c>
      <c r="K93">
        <v>0.14390243902439026</v>
      </c>
      <c r="L93">
        <v>-0.14926829268292682</v>
      </c>
      <c r="M93">
        <v>0.89609756097560977</v>
      </c>
      <c r="N93">
        <v>-0.10878048780487803</v>
      </c>
      <c r="O93">
        <v>0.20829268292682926</v>
      </c>
      <c r="P93">
        <v>0.66195121951219515</v>
      </c>
      <c r="Q93">
        <v>-0.12292682926829257</v>
      </c>
      <c r="R93">
        <v>0.23463414634146351</v>
      </c>
      <c r="S93">
        <v>8.5365853658536689E-2</v>
      </c>
      <c r="T93">
        <v>0.19414634146341472</v>
      </c>
      <c r="U93" t="str">
        <v>_______</v>
      </c>
      <c r="V93">
        <v>1.5653507172302756</v>
      </c>
      <c r="W93" t="str">
        <v xml:space="preserve"> SF</v>
      </c>
      <c r="AD93">
        <f>P93 - sorted!Z$103</f>
        <v>-1.852439024390244</v>
      </c>
      <c r="AE93">
        <f>Q93 - sorted!AA$103</f>
        <v>-2.1119512195121946</v>
      </c>
      <c r="AF93">
        <f>R93 - sorted!AB$103</f>
        <v>-1.7851219512195127</v>
      </c>
      <c r="AG93">
        <f>S93 - sorted!AC$103</f>
        <v>-1.8837398373983736</v>
      </c>
      <c r="AH93">
        <f>T93 - sorted!X$158</f>
        <v>2.3008130081300813</v>
      </c>
    </row>
    <row r="94" spans="1:34" x14ac:dyDescent="0.3">
      <c r="A94">
        <f t="shared" si="9"/>
        <v>7.2654159629834121</v>
      </c>
      <c r="B94">
        <f t="shared" si="10"/>
        <v>2.7461903658701057</v>
      </c>
      <c r="C94">
        <f>1900 * AF94/(AM$7 * 1) + 1</f>
        <v>7.5695713439277164</v>
      </c>
      <c r="D94">
        <f t="shared" si="12"/>
        <v>5.4808449953947838</v>
      </c>
      <c r="E94">
        <f t="shared" si="13"/>
        <v>10.095217928609943</v>
      </c>
      <c r="F94" t="str">
        <v>Robert Williams</v>
      </c>
      <c r="G94">
        <v>2.7780487804878051</v>
      </c>
      <c r="H94">
        <v>-1.0302439024390244</v>
      </c>
      <c r="I94">
        <v>-1.8707317073170733</v>
      </c>
      <c r="J94">
        <v>-0.7943089430894309</v>
      </c>
      <c r="K94">
        <v>1.0209756097560976</v>
      </c>
      <c r="L94">
        <v>-0.47739837398373985</v>
      </c>
      <c r="M94">
        <v>-8.7967479674796761E-2</v>
      </c>
      <c r="N94">
        <v>3.0665040650406503</v>
      </c>
      <c r="O94">
        <v>0.64666666666666672</v>
      </c>
      <c r="P94">
        <v>4.2817886178861793</v>
      </c>
      <c r="Q94">
        <v>2.6048780487804879</v>
      </c>
      <c r="R94">
        <v>3.7289430894308944</v>
      </c>
      <c r="S94">
        <v>3.2515447154471548</v>
      </c>
      <c r="T94">
        <v>0.18504065040650419</v>
      </c>
      <c r="U94" t="str">
        <v>_______</v>
      </c>
      <c r="V94">
        <v>22.533939604673922</v>
      </c>
      <c r="W94" t="str">
        <v xml:space="preserve"> C, PF</v>
      </c>
      <c r="AD94">
        <f>P94 - sorted!Z$103</f>
        <v>1.76739837398374</v>
      </c>
      <c r="AE94">
        <f>Q94 - sorted!AA$103</f>
        <v>0.61585365853658591</v>
      </c>
      <c r="AF94">
        <f>R94 - sorted!AB$103</f>
        <v>1.7091869918699181</v>
      </c>
      <c r="AG94">
        <f>S94 - sorted!AC$103</f>
        <v>1.2824390243902446</v>
      </c>
      <c r="AH94">
        <f>T94 - sorted!X$158</f>
        <v>2.2917073170731705</v>
      </c>
    </row>
    <row r="95" spans="1:34" x14ac:dyDescent="0.3">
      <c r="A95">
        <f t="shared" si="9"/>
        <v>-7.192393796761742</v>
      </c>
      <c r="B95">
        <f t="shared" si="10"/>
        <v>-1.5919689074380772</v>
      </c>
      <c r="C95">
        <f t="shared" si="11"/>
        <v>-13.814113072836298</v>
      </c>
      <c r="D95">
        <f t="shared" si="12"/>
        <v>-6.7382210295137055</v>
      </c>
      <c r="E95">
        <f t="shared" si="13"/>
        <v>9.8581300093272795</v>
      </c>
      <c r="F95" t="str">
        <v>D'Angelo Russell</v>
      </c>
      <c r="G95">
        <v>-0.95756097560975606</v>
      </c>
      <c r="H95">
        <v>-0.44902439024390239</v>
      </c>
      <c r="I95">
        <v>1.225609756097561</v>
      </c>
      <c r="J95">
        <v>0.8139024390243903</v>
      </c>
      <c r="K95">
        <v>-1.0085365853658534</v>
      </c>
      <c r="L95">
        <v>1.5887804878048781</v>
      </c>
      <c r="M95">
        <v>0.23853658536585365</v>
      </c>
      <c r="N95">
        <v>-0.37682926829268293</v>
      </c>
      <c r="O95">
        <v>-1.3204878048780488</v>
      </c>
      <c r="P95">
        <v>0.20341463414634142</v>
      </c>
      <c r="Q95">
        <v>1.0748780487804881</v>
      </c>
      <c r="R95">
        <v>-1.8343902439024389</v>
      </c>
      <c r="S95">
        <v>-0.24560975609756075</v>
      </c>
      <c r="T95">
        <v>0.13121951219512229</v>
      </c>
      <c r="U95" t="str">
        <v>_______</v>
      </c>
      <c r="V95">
        <v>-0.62659477785967521</v>
      </c>
      <c r="W95" t="str">
        <v xml:space="preserve"> PG, SG</v>
      </c>
      <c r="AD95">
        <f>P95 - sorted!Z$103</f>
        <v>-2.3109756097560981</v>
      </c>
      <c r="AE95">
        <f>Q95 - sorted!AA$103</f>
        <v>-0.91414634146341389</v>
      </c>
      <c r="AF95">
        <f>R95 - sorted!AB$103</f>
        <v>-3.8541463414634149</v>
      </c>
      <c r="AG95">
        <f>S95 - sorted!AC$103</f>
        <v>-2.2147154471544708</v>
      </c>
      <c r="AH95">
        <f>T95 - sorted!X$158</f>
        <v>2.237886178861789</v>
      </c>
    </row>
    <row r="96" spans="1:34" x14ac:dyDescent="0.3">
      <c r="A96">
        <f t="shared" si="9"/>
        <v>2.8563661722055338</v>
      </c>
      <c r="B96">
        <f t="shared" si="10"/>
        <v>4.2607079505257595</v>
      </c>
      <c r="C96">
        <f t="shared" si="11"/>
        <v>1.2859324444510194</v>
      </c>
      <c r="D96">
        <f t="shared" si="12"/>
        <v>1.4377445250350795</v>
      </c>
      <c r="E96">
        <f t="shared" si="13"/>
        <v>9.4810097993504705</v>
      </c>
      <c r="F96" t="str">
        <v>Jusuf Nurkic</v>
      </c>
      <c r="G96">
        <v>1.1541463414634145</v>
      </c>
      <c r="H96">
        <v>-0.9436585365853658</v>
      </c>
      <c r="I96">
        <v>-1.4568292682926829</v>
      </c>
      <c r="J96">
        <v>4.3414634146341502E-2</v>
      </c>
      <c r="K96">
        <v>1.8926829268292684</v>
      </c>
      <c r="L96">
        <v>2.4390243902439046E-4</v>
      </c>
      <c r="M96">
        <v>0.40024390243902441</v>
      </c>
      <c r="N96">
        <v>2.0487804878048776</v>
      </c>
      <c r="O96">
        <v>-1.0446341463414635</v>
      </c>
      <c r="P96">
        <v>3.0380487804878045</v>
      </c>
      <c r="Q96">
        <v>3.1390243902439021</v>
      </c>
      <c r="R96">
        <v>2.0941463414634143</v>
      </c>
      <c r="S96">
        <v>2.0943902439024384</v>
      </c>
      <c r="T96">
        <v>4.5609756097561016E-2</v>
      </c>
      <c r="U96" t="str">
        <v>_______</v>
      </c>
      <c r="V96">
        <v>14.870476025303912</v>
      </c>
      <c r="W96" t="str">
        <v xml:space="preserve"> C</v>
      </c>
      <c r="AD96">
        <f>P96 - sorted!Z$103</f>
        <v>0.52365853658536521</v>
      </c>
      <c r="AE96">
        <f>Q96 - sorted!AA$103</f>
        <v>1.1500000000000001</v>
      </c>
      <c r="AF96">
        <f>R96 - sorted!AB$103</f>
        <v>7.439024390243798E-2</v>
      </c>
      <c r="AG96">
        <f>S96 - sorted!AC$103</f>
        <v>0.1252845528455282</v>
      </c>
      <c r="AH96">
        <f>T96 - sorted!X$158</f>
        <v>2.1522764227642277</v>
      </c>
    </row>
    <row r="97" spans="1:34" x14ac:dyDescent="0.3">
      <c r="A97">
        <f t="shared" si="9"/>
        <v>1.2859051766539187</v>
      </c>
      <c r="B97">
        <f t="shared" si="10"/>
        <v>0.84313101729708273</v>
      </c>
      <c r="C97">
        <f t="shared" si="11"/>
        <v>4.9078996547347211</v>
      </c>
      <c r="D97">
        <f t="shared" si="12"/>
        <v>1.7912637082967016</v>
      </c>
      <c r="E97">
        <f t="shared" si="13"/>
        <v>9.3739262829372993</v>
      </c>
      <c r="F97" t="str">
        <v>Isaiah Stewart</v>
      </c>
      <c r="G97">
        <v>1.4258536585365853</v>
      </c>
      <c r="H97">
        <v>-0.39947154471544716</v>
      </c>
      <c r="I97">
        <v>-1.3831707317073172</v>
      </c>
      <c r="J97">
        <v>-0.4395528455284553</v>
      </c>
      <c r="K97">
        <v>1.6126829268292684</v>
      </c>
      <c r="L97">
        <v>-0.84089430894308947</v>
      </c>
      <c r="M97">
        <v>-0.21601626016260164</v>
      </c>
      <c r="N97">
        <v>2.1742682926829269</v>
      </c>
      <c r="O97">
        <v>0.26186991869918702</v>
      </c>
      <c r="P97">
        <v>2.5950406504065042</v>
      </c>
      <c r="Q97">
        <v>1.9336991869918698</v>
      </c>
      <c r="R97">
        <v>3.0364634146341465</v>
      </c>
      <c r="S97">
        <v>2.1955691056910567</v>
      </c>
      <c r="T97">
        <v>2.1300813008129998E-2</v>
      </c>
      <c r="U97" t="str">
        <v>_______</v>
      </c>
      <c r="V97">
        <v>15.540551232535419</v>
      </c>
      <c r="W97" t="str">
        <v xml:space="preserve"> C, PF</v>
      </c>
      <c r="AD97">
        <f>P97 - sorted!Z$103</f>
        <v>8.0650406504064964E-2</v>
      </c>
      <c r="AE97">
        <f>Q97 - sorted!AA$103</f>
        <v>-5.5325203252032162E-2</v>
      </c>
      <c r="AF97">
        <f>R97 - sorted!AB$103</f>
        <v>1.0167073170731702</v>
      </c>
      <c r="AG97">
        <f>S97 - sorted!AC$103</f>
        <v>0.22646341463414643</v>
      </c>
      <c r="AH97">
        <f>T97 - sorted!X$158</f>
        <v>2.1279674796747963</v>
      </c>
    </row>
    <row r="98" spans="1:34" x14ac:dyDescent="0.3">
      <c r="A98">
        <f t="shared" si="9"/>
        <v>-2.9712574890265624</v>
      </c>
      <c r="B98">
        <f t="shared" si="10"/>
        <v>-4.3879481744530606</v>
      </c>
      <c r="C98">
        <f t="shared" si="11"/>
        <v>1.6853003832580244</v>
      </c>
      <c r="D98">
        <f t="shared" si="12"/>
        <v>-1.8934884698295433</v>
      </c>
      <c r="E98">
        <f t="shared" si="13"/>
        <v>9.2199265770588319</v>
      </c>
      <c r="F98" t="str">
        <v>Derrick Favors</v>
      </c>
      <c r="G98">
        <v>1.937560975609756</v>
      </c>
      <c r="H98">
        <v>-0.25317073170731713</v>
      </c>
      <c r="I98">
        <v>-1.8995121951219514</v>
      </c>
      <c r="J98">
        <v>-0.84341463414634144</v>
      </c>
      <c r="K98">
        <v>1.4609756097560975</v>
      </c>
      <c r="L98">
        <v>-1.0570731707317074</v>
      </c>
      <c r="M98">
        <v>-0.41121951219512193</v>
      </c>
      <c r="N98">
        <v>1.1546341463414636</v>
      </c>
      <c r="O98">
        <v>1.0521951219512196</v>
      </c>
      <c r="P98">
        <v>1.3941463414634145</v>
      </c>
      <c r="Q98">
        <v>8.8780487804878128E-2</v>
      </c>
      <c r="R98">
        <v>2.1980487804878051</v>
      </c>
      <c r="S98">
        <v>1.1409756097560977</v>
      </c>
      <c r="T98">
        <v>-1.3658536585365866E-2</v>
      </c>
      <c r="U98" t="str">
        <v>_______</v>
      </c>
      <c r="V98">
        <v>8.5563161577235043</v>
      </c>
      <c r="W98" t="str">
        <v>C, PF</v>
      </c>
      <c r="AD98">
        <f>P98 - sorted!Z$103</f>
        <v>-1.1202439024390247</v>
      </c>
      <c r="AE98">
        <f>Q98 - sorted!AA$103</f>
        <v>-1.9002439024390239</v>
      </c>
      <c r="AF98">
        <f>R98 - sorted!AB$103</f>
        <v>0.17829268292682876</v>
      </c>
      <c r="AG98">
        <f>S98 - sorted!AC$103</f>
        <v>-0.82813008130081256</v>
      </c>
      <c r="AH98">
        <f>T98 - sorted!X$158</f>
        <v>2.0930081300813006</v>
      </c>
    </row>
    <row r="99" spans="1:34" x14ac:dyDescent="0.3">
      <c r="A99">
        <f t="shared" ref="A99:A130" si="14">1900 * AD99/(AK$7 * 1) + 1</f>
        <v>-16.417447117667624</v>
      </c>
      <c r="B99">
        <f t="shared" ref="B99:B130" si="15">1900 * AE99/(AL$7 * 1) + 1</f>
        <v>-6.985449566218648</v>
      </c>
      <c r="C99">
        <f t="shared" si="11"/>
        <v>-8.9598239011399059</v>
      </c>
      <c r="D99">
        <f t="shared" ref="D99:D130" si="16">1900 * AG99/(AN$7 * 1) + 1</f>
        <v>-9.5893837795312962</v>
      </c>
      <c r="E99">
        <f t="shared" si="13"/>
        <v>9.1132011994965456</v>
      </c>
      <c r="F99" t="str">
        <v>Bojan Bogdanovic</v>
      </c>
      <c r="G99">
        <v>-0.71390243902439021</v>
      </c>
      <c r="H99">
        <v>1.3372357723577237</v>
      </c>
      <c r="I99">
        <v>0.84747967479674813</v>
      </c>
      <c r="J99">
        <v>0.51243902439024391</v>
      </c>
      <c r="K99">
        <v>-0.47</v>
      </c>
      <c r="L99">
        <v>-0.49016260162601627</v>
      </c>
      <c r="M99">
        <v>-0.82666666666666666</v>
      </c>
      <c r="N99">
        <v>-1.0237398373983739</v>
      </c>
      <c r="O99">
        <v>-0.2343089430894309</v>
      </c>
      <c r="P99">
        <v>-2.3988617886178858</v>
      </c>
      <c r="Q99">
        <v>-0.82731707317073133</v>
      </c>
      <c r="R99">
        <v>-0.57146341463414574</v>
      </c>
      <c r="S99">
        <v>-1.0616260162601623</v>
      </c>
      <c r="T99">
        <v>-3.78861788617883E-2</v>
      </c>
      <c r="U99" t="str">
        <v>_______</v>
      </c>
      <c r="V99">
        <v>1</v>
      </c>
      <c r="W99" t="str">
        <v xml:space="preserve"> PF, SF</v>
      </c>
      <c r="AD99">
        <f>P99 - sorted!Z$103</f>
        <v>-4.9132520325203251</v>
      </c>
      <c r="AE99">
        <f>Q99 - sorted!AA$103</f>
        <v>-2.8163414634146333</v>
      </c>
      <c r="AF99">
        <f>R99 - sorted!AB$103</f>
        <v>-2.591219512195122</v>
      </c>
      <c r="AG99">
        <f>S99 - sorted!AC$103</f>
        <v>-3.0307317073170728</v>
      </c>
      <c r="AH99">
        <f>T99 - sorted!X$158</f>
        <v>2.0687804878048781</v>
      </c>
    </row>
    <row r="100" spans="1:34" x14ac:dyDescent="0.3">
      <c r="A100">
        <f t="shared" si="14"/>
        <v>-12.587701162650212</v>
      </c>
      <c r="B100">
        <f t="shared" si="15"/>
        <v>-8.7503120666940966</v>
      </c>
      <c r="C100">
        <f t="shared" si="11"/>
        <v>-8.3738967608714194</v>
      </c>
      <c r="D100">
        <f t="shared" si="16"/>
        <v>-8.0702029100390114</v>
      </c>
      <c r="E100">
        <f t="shared" si="13"/>
        <v>9.060912927268042</v>
      </c>
      <c r="F100" t="str">
        <v>Terance Mann</v>
      </c>
      <c r="G100">
        <v>0.41609756097560974</v>
      </c>
      <c r="H100">
        <v>0.69170731707317068</v>
      </c>
      <c r="I100">
        <v>-0.74</v>
      </c>
      <c r="J100">
        <v>-0.41414634146341461</v>
      </c>
      <c r="K100">
        <v>0.18292682926829268</v>
      </c>
      <c r="L100">
        <v>-0.20780487804878051</v>
      </c>
      <c r="M100">
        <v>-0.80146341463414628</v>
      </c>
      <c r="N100">
        <v>-0.57707317073170727</v>
      </c>
      <c r="O100">
        <v>0.82292682926829264</v>
      </c>
      <c r="P100">
        <v>-1.3185365853658539</v>
      </c>
      <c r="Q100">
        <v>-1.4497560975609756</v>
      </c>
      <c r="R100">
        <v>-0.41902439024390248</v>
      </c>
      <c r="S100">
        <v>-0.62682926829268293</v>
      </c>
      <c r="T100">
        <v>-4.9756097560975765E-2</v>
      </c>
      <c r="U100" t="str">
        <v>_______</v>
      </c>
      <c r="V100">
        <v>-0.19862233253959882</v>
      </c>
      <c r="W100" t="str">
        <v xml:space="preserve"> SF</v>
      </c>
      <c r="AD100">
        <f>P100 - sorted!Z$103</f>
        <v>-3.8329268292682932</v>
      </c>
      <c r="AE100">
        <f>Q100 - sorted!AA$103</f>
        <v>-3.4387804878048778</v>
      </c>
      <c r="AF100">
        <f>R100 - sorted!AB$103</f>
        <v>-2.4387804878048787</v>
      </c>
      <c r="AG100">
        <f>S100 - sorted!AC$103</f>
        <v>-2.5959349593495933</v>
      </c>
      <c r="AH100">
        <f>T100 - sorted!X$158</f>
        <v>2.0569105691056908</v>
      </c>
    </row>
    <row r="101" spans="1:34" x14ac:dyDescent="0.3">
      <c r="A101">
        <f t="shared" si="14"/>
        <v>-7.5785963539353816</v>
      </c>
      <c r="B101">
        <f t="shared" si="15"/>
        <v>-6.8535920230796794</v>
      </c>
      <c r="C101">
        <f t="shared" si="11"/>
        <v>-6.1689357466130375</v>
      </c>
      <c r="D101">
        <f t="shared" si="16"/>
        <v>-5.7885909534642126</v>
      </c>
      <c r="E101">
        <f t="shared" si="13"/>
        <v>9.0566152610574804</v>
      </c>
      <c r="F101" t="str">
        <v>Chuma Okeke</v>
      </c>
      <c r="G101">
        <v>-0.47560975609756101</v>
      </c>
      <c r="H101">
        <v>-6.8292682926829273E-2</v>
      </c>
      <c r="I101">
        <v>-0.45609756097560977</v>
      </c>
      <c r="J101">
        <v>-0.67170731707317077</v>
      </c>
      <c r="K101">
        <v>-0.14845528455284554</v>
      </c>
      <c r="L101">
        <v>-0.12845528455284555</v>
      </c>
      <c r="M101">
        <v>1.0908943089430894</v>
      </c>
      <c r="N101">
        <v>7.6910569105691051E-2</v>
      </c>
      <c r="O101">
        <v>0.8069918699186992</v>
      </c>
      <c r="P101">
        <v>9.4471544715446998E-2</v>
      </c>
      <c r="Q101">
        <v>-0.78081300813008148</v>
      </c>
      <c r="R101">
        <v>0.15463414634146311</v>
      </c>
      <c r="S101">
        <v>2.6178861788617724E-2</v>
      </c>
      <c r="T101">
        <v>-5.0731707317073327E-2</v>
      </c>
      <c r="U101" t="str">
        <v>_______</v>
      </c>
      <c r="V101">
        <v>1.1733742199506165</v>
      </c>
      <c r="W101" t="str">
        <v>PF</v>
      </c>
      <c r="AD101">
        <f>P101 - sorted!Z$103</f>
        <v>-2.4199186991869923</v>
      </c>
      <c r="AE101">
        <f>Q101 - sorted!AA$103</f>
        <v>-2.7698373983739835</v>
      </c>
      <c r="AF101">
        <f>R101 - sorted!AB$103</f>
        <v>-1.8651219512195132</v>
      </c>
      <c r="AG101">
        <f>S101 - sorted!AC$103</f>
        <v>-1.9429268292682926</v>
      </c>
      <c r="AH101">
        <f>T101 - sorted!X$158</f>
        <v>2.0559349593495932</v>
      </c>
    </row>
    <row r="102" spans="1:34" x14ac:dyDescent="0.3">
      <c r="A102">
        <f t="shared" si="14"/>
        <v>-7.9720041826980825</v>
      </c>
      <c r="B102">
        <f t="shared" si="15"/>
        <v>-6.4889090978246946</v>
      </c>
      <c r="C102">
        <f t="shared" si="11"/>
        <v>-3.9752245334478076</v>
      </c>
      <c r="D102">
        <f t="shared" si="16"/>
        <v>-5.5028213284250871</v>
      </c>
      <c r="E102">
        <f t="shared" si="13"/>
        <v>8.7443181830899803</v>
      </c>
      <c r="F102" t="str">
        <v>Danny Green</v>
      </c>
      <c r="G102">
        <v>-0.63975609756097573</v>
      </c>
      <c r="H102">
        <v>0.12447154471544718</v>
      </c>
      <c r="I102">
        <v>0.6878861788617886</v>
      </c>
      <c r="J102">
        <v>-0.69707317073170727</v>
      </c>
      <c r="K102">
        <v>-0.55902439024390249</v>
      </c>
      <c r="L102">
        <v>-0.61739837398373987</v>
      </c>
      <c r="M102">
        <v>0.81910569105691056</v>
      </c>
      <c r="N102">
        <v>0.2295934959349594</v>
      </c>
      <c r="O102">
        <v>0.76016260162601623</v>
      </c>
      <c r="P102">
        <v>-1.6504065040650495E-2</v>
      </c>
      <c r="Q102">
        <v>-0.65219512195121954</v>
      </c>
      <c r="R102">
        <v>0.72536585365853679</v>
      </c>
      <c r="S102">
        <v>0.1079674796747967</v>
      </c>
      <c r="T102">
        <v>-0.12162601626016267</v>
      </c>
      <c r="U102" t="str">
        <v>_______</v>
      </c>
      <c r="V102">
        <v>1.7150340499826711</v>
      </c>
      <c r="W102" t="str">
        <v xml:space="preserve"> SG, SF</v>
      </c>
      <c r="AD102">
        <f>P102 - sorted!Z$103</f>
        <v>-2.5308943089430898</v>
      </c>
      <c r="AE102">
        <f>Q102 - sorted!AA$103</f>
        <v>-2.6412195121951214</v>
      </c>
      <c r="AF102">
        <f>R102 - sorted!AB$103</f>
        <v>-1.2943902439024395</v>
      </c>
      <c r="AG102">
        <f>S102 - sorted!AC$103</f>
        <v>-1.8611382113821135</v>
      </c>
      <c r="AH102">
        <f>T102 - sorted!X$158</f>
        <v>1.9850406504065039</v>
      </c>
    </row>
    <row r="103" spans="1:34" x14ac:dyDescent="0.3">
      <c r="A103">
        <f t="shared" si="14"/>
        <v>21.098384570525237</v>
      </c>
      <c r="B103">
        <f t="shared" si="15"/>
        <v>8.8153256731477452</v>
      </c>
      <c r="C103">
        <f t="shared" si="11"/>
        <v>14.163204762415795</v>
      </c>
      <c r="D103">
        <f t="shared" si="16"/>
        <v>10.303136401621604</v>
      </c>
      <c r="E103">
        <f t="shared" si="13"/>
        <v>8.6741229683174677</v>
      </c>
      <c r="F103" t="str">
        <v>Rudy Gobert</v>
      </c>
      <c r="G103">
        <v>3.4697560975609756</v>
      </c>
      <c r="H103">
        <v>-3.5521951219512196</v>
      </c>
      <c r="I103">
        <v>-1.8131707317073171</v>
      </c>
      <c r="J103">
        <v>7.3658536585365864E-2</v>
      </c>
      <c r="K103">
        <v>3.4707317073170731</v>
      </c>
      <c r="L103">
        <v>-0.81268292682926824</v>
      </c>
      <c r="M103">
        <v>-0.86</v>
      </c>
      <c r="N103">
        <v>4.7692682926829271</v>
      </c>
      <c r="O103">
        <v>-0.11365853658536584</v>
      </c>
      <c r="P103">
        <v>8.18390243902439</v>
      </c>
      <c r="Q103">
        <v>4.7453658536585372</v>
      </c>
      <c r="R103">
        <v>5.444390243902439</v>
      </c>
      <c r="S103">
        <v>4.6317073170731717</v>
      </c>
      <c r="T103">
        <v>-0.13756097560975611</v>
      </c>
      <c r="U103" t="str">
        <v>_______</v>
      </c>
      <c r="V103">
        <v>31.674314629151208</v>
      </c>
      <c r="W103" t="str">
        <v xml:space="preserve"> C</v>
      </c>
      <c r="AD103">
        <f>P103 - sorted!Z$103</f>
        <v>5.6695121951219507</v>
      </c>
      <c r="AE103">
        <f>Q103 - sorted!AA$103</f>
        <v>2.7563414634146355</v>
      </c>
      <c r="AF103">
        <f>R103 - sorted!AB$103</f>
        <v>3.4246341463414627</v>
      </c>
      <c r="AG103">
        <f>S103 - sorted!AC$103</f>
        <v>2.6626016260162615</v>
      </c>
      <c r="AH103">
        <f>T103 - sorted!X$158</f>
        <v>1.9691056910569102</v>
      </c>
    </row>
    <row r="104" spans="1:34" x14ac:dyDescent="0.3">
      <c r="A104">
        <f t="shared" si="14"/>
        <v>4.6435617371560927</v>
      </c>
      <c r="B104">
        <f t="shared" si="15"/>
        <v>-1.0795225466025338</v>
      </c>
      <c r="C104">
        <f t="shared" si="11"/>
        <v>-0.17654169765913053</v>
      </c>
      <c r="D104">
        <f t="shared" si="16"/>
        <v>-2.3511175612192345</v>
      </c>
      <c r="E104">
        <f t="shared" si="13"/>
        <v>8.5172581516319585</v>
      </c>
      <c r="F104" t="str">
        <v>Christian Wood</v>
      </c>
      <c r="G104">
        <v>1.4585365853658536</v>
      </c>
      <c r="H104">
        <v>-2.5321951219512195</v>
      </c>
      <c r="I104">
        <v>-1.4634146341463428E-3</v>
      </c>
      <c r="J104">
        <v>0.82341463414634153</v>
      </c>
      <c r="K104">
        <v>1.5597560975609757</v>
      </c>
      <c r="L104">
        <v>-0.70365853658536581</v>
      </c>
      <c r="M104">
        <v>-0.53195121951219515</v>
      </c>
      <c r="N104">
        <v>1.1831707317073172</v>
      </c>
      <c r="O104">
        <v>-0.24560975609756097</v>
      </c>
      <c r="P104">
        <v>3.5421951219512198</v>
      </c>
      <c r="Q104">
        <v>1.2556097560975612</v>
      </c>
      <c r="R104">
        <v>1.713658536585366</v>
      </c>
      <c r="S104">
        <v>1.0100000000000002</v>
      </c>
      <c r="T104">
        <v>-0.173170731707317</v>
      </c>
      <c r="U104" t="str">
        <v>_______</v>
      </c>
      <c r="V104">
        <v>7.6889066287159116</v>
      </c>
      <c r="W104" t="str">
        <v xml:space="preserve"> C, PF</v>
      </c>
      <c r="AD104">
        <f>P104 - sorted!Z$103</f>
        <v>1.0278048780487805</v>
      </c>
      <c r="AE104">
        <f>Q104 - sorted!AA$103</f>
        <v>-0.73341463414634078</v>
      </c>
      <c r="AF104">
        <f>R104 - sorted!AB$103</f>
        <v>-0.30609756097561025</v>
      </c>
      <c r="AG104">
        <f>S104 - sorted!AC$103</f>
        <v>-0.95910569105691001</v>
      </c>
      <c r="AH104">
        <f>T104 - sorted!X$158</f>
        <v>1.9334959349593495</v>
      </c>
    </row>
    <row r="105" spans="1:34" x14ac:dyDescent="0.3">
      <c r="A105">
        <f t="shared" si="14"/>
        <v>-10.217455020712885</v>
      </c>
      <c r="B105">
        <f t="shared" si="15"/>
        <v>-9.5421488860688584</v>
      </c>
      <c r="C105">
        <f t="shared" si="11"/>
        <v>-6.8178305235557142</v>
      </c>
      <c r="D105">
        <f t="shared" si="16"/>
        <v>-8.2906375313415577</v>
      </c>
      <c r="E105">
        <f t="shared" si="13"/>
        <v>8.2183912805724653</v>
      </c>
      <c r="F105" t="str">
        <v>Dorian Finney-Smith</v>
      </c>
      <c r="G105">
        <v>0.25028455284552847</v>
      </c>
      <c r="H105">
        <v>-0.04</v>
      </c>
      <c r="I105">
        <v>0.15186991869918701</v>
      </c>
      <c r="J105">
        <v>-0.72130081300813009</v>
      </c>
      <c r="K105">
        <v>-2.9227642276422772E-2</v>
      </c>
      <c r="L105">
        <v>-0.67573170731707322</v>
      </c>
      <c r="M105">
        <v>-0.21601626016260164</v>
      </c>
      <c r="N105">
        <v>-0.44890243902439025</v>
      </c>
      <c r="O105">
        <v>1.0391056910569105</v>
      </c>
      <c r="P105">
        <v>-0.64991869918699208</v>
      </c>
      <c r="Q105">
        <v>-1.7290243902439026</v>
      </c>
      <c r="R105">
        <v>-1.418699186991873E-2</v>
      </c>
      <c r="S105">
        <v>-0.68991869918699211</v>
      </c>
      <c r="T105">
        <v>-0.2410162601626018</v>
      </c>
      <c r="U105" t="str">
        <v>_______</v>
      </c>
      <c r="V105">
        <v>-0.11499751864148755</v>
      </c>
      <c r="W105" t="str">
        <v xml:space="preserve"> SF, PF</v>
      </c>
      <c r="AD105">
        <f>P105 - sorted!Z$103</f>
        <v>-3.1643089430894316</v>
      </c>
      <c r="AE105">
        <f>Q105 - sorted!AA$103</f>
        <v>-3.7180487804878046</v>
      </c>
      <c r="AF105">
        <f>R105 - sorted!AB$103</f>
        <v>-2.033943089430895</v>
      </c>
      <c r="AG105">
        <f>S105 - sorted!AC$103</f>
        <v>-2.6590243902439026</v>
      </c>
      <c r="AH105">
        <f>T105 - sorted!X$158</f>
        <v>1.8656504065040647</v>
      </c>
    </row>
    <row r="106" spans="1:34" x14ac:dyDescent="0.3">
      <c r="A106">
        <f t="shared" si="14"/>
        <v>-19.366852989933637</v>
      </c>
      <c r="B106">
        <f t="shared" si="15"/>
        <v>-11.188985054224107</v>
      </c>
      <c r="C106">
        <f t="shared" si="11"/>
        <v>-7.9329670569147037</v>
      </c>
      <c r="D106">
        <f t="shared" si="16"/>
        <v>-9.9251488856905823</v>
      </c>
      <c r="E106">
        <f t="shared" si="13"/>
        <v>8.2096168787259014</v>
      </c>
      <c r="F106" t="str">
        <v>Danilo Gallinari</v>
      </c>
      <c r="G106">
        <v>-0.46609756097560978</v>
      </c>
      <c r="H106">
        <v>2.0731300813008127</v>
      </c>
      <c r="I106">
        <v>-2.6016260162601279E-3</v>
      </c>
      <c r="J106">
        <v>-0.39126016260162594</v>
      </c>
      <c r="K106">
        <v>-0.63707317073170722</v>
      </c>
      <c r="L106">
        <v>-0.85341463414634144</v>
      </c>
      <c r="M106">
        <v>-1.1178048780487804</v>
      </c>
      <c r="N106">
        <v>-0.91471544715447151</v>
      </c>
      <c r="O106">
        <v>1.1521138211382114</v>
      </c>
      <c r="P106">
        <v>-3.2308536585365855</v>
      </c>
      <c r="Q106">
        <v>-2.3098373983739835</v>
      </c>
      <c r="R106">
        <v>-0.30430894308943079</v>
      </c>
      <c r="S106">
        <v>-1.1577235772357721</v>
      </c>
      <c r="T106">
        <v>-0.24300813008130073</v>
      </c>
      <c r="U106" t="str">
        <v>_______</v>
      </c>
      <c r="V106">
        <v>-6.6672325841515363</v>
      </c>
      <c r="W106" t="str">
        <v xml:space="preserve"> PF, SF</v>
      </c>
      <c r="AD106">
        <f>P106 - sorted!Z$103</f>
        <v>-5.7452439024390252</v>
      </c>
      <c r="AE106">
        <f>Q106 - sorted!AA$103</f>
        <v>-4.2988617886178853</v>
      </c>
      <c r="AF106">
        <f>R106 - sorted!AB$103</f>
        <v>-2.3240650406504071</v>
      </c>
      <c r="AG106">
        <f>S106 - sorted!AC$103</f>
        <v>-3.1268292682926822</v>
      </c>
      <c r="AH106">
        <f>T106 - sorted!X$158</f>
        <v>1.8636585365853657</v>
      </c>
    </row>
    <row r="107" spans="1:34" x14ac:dyDescent="0.3">
      <c r="A107">
        <f t="shared" si="14"/>
        <v>-13.295402938127728</v>
      </c>
      <c r="B107">
        <f t="shared" si="15"/>
        <v>-8.5988603082285309</v>
      </c>
      <c r="C107">
        <f t="shared" si="11"/>
        <v>-13.267560236393852</v>
      </c>
      <c r="D107">
        <f t="shared" si="16"/>
        <v>-9.3382701129959216</v>
      </c>
      <c r="E107">
        <f t="shared" si="13"/>
        <v>8.2024541017082981</v>
      </c>
      <c r="F107" t="str">
        <v>Facundo Campazzo</v>
      </c>
      <c r="G107">
        <v>-0.67451219512195115</v>
      </c>
      <c r="H107">
        <v>0.52841463414634149</v>
      </c>
      <c r="I107">
        <v>-0.35109756097560973</v>
      </c>
      <c r="J107">
        <v>-1.0392682926829269</v>
      </c>
      <c r="K107">
        <v>-1.151951219512195</v>
      </c>
      <c r="L107">
        <v>0.70243902439024386</v>
      </c>
      <c r="M107">
        <v>1.3347560975609756</v>
      </c>
      <c r="N107">
        <v>-0.74512195121951219</v>
      </c>
      <c r="O107">
        <v>0.40658536585365856</v>
      </c>
      <c r="P107">
        <v>-1.5181707317073168</v>
      </c>
      <c r="Q107">
        <v>-1.3963414634146343</v>
      </c>
      <c r="R107">
        <v>-1.6921951219512197</v>
      </c>
      <c r="S107">
        <v>-0.98975609756097571</v>
      </c>
      <c r="T107">
        <v>-0.24463414634146352</v>
      </c>
      <c r="U107" t="str">
        <v>_______</v>
      </c>
      <c r="V107">
        <v>-1.0162871795433546</v>
      </c>
      <c r="W107" t="str">
        <v xml:space="preserve"> PG</v>
      </c>
      <c r="AD107">
        <f>P107 - sorted!Z$103</f>
        <v>-4.0325609756097558</v>
      </c>
      <c r="AE107">
        <f>Q107 - sorted!AA$103</f>
        <v>-3.385365853658536</v>
      </c>
      <c r="AF107">
        <f>R107 - sorted!AB$103</f>
        <v>-3.711951219512196</v>
      </c>
      <c r="AG107">
        <f>S107 - sorted!AC$103</f>
        <v>-2.9588617886178858</v>
      </c>
      <c r="AH107">
        <f>T107 - sorted!X$158</f>
        <v>1.8620325203252031</v>
      </c>
    </row>
    <row r="108" spans="1:34" x14ac:dyDescent="0.3">
      <c r="A108">
        <f t="shared" si="14"/>
        <v>-9.9825631669095127</v>
      </c>
      <c r="B108">
        <f t="shared" si="15"/>
        <v>-2.9443155452436178</v>
      </c>
      <c r="C108">
        <f t="shared" si="11"/>
        <v>-15.045028809112342</v>
      </c>
      <c r="D108">
        <f t="shared" si="16"/>
        <v>-8.9343293507636794</v>
      </c>
      <c r="E108">
        <f t="shared" si="13"/>
        <v>8.1600146478789988</v>
      </c>
      <c r="F108" t="str">
        <v>Jalen Suggs</v>
      </c>
      <c r="G108">
        <v>-0.53963414634146334</v>
      </c>
      <c r="H108">
        <v>-0.29048780487804876</v>
      </c>
      <c r="I108">
        <v>-0.37036585365853658</v>
      </c>
      <c r="J108">
        <v>0.16500000000000004</v>
      </c>
      <c r="K108">
        <v>-0.3812195121951219</v>
      </c>
      <c r="L108">
        <v>1.2804878048780486</v>
      </c>
      <c r="M108">
        <v>1.3540243902439024</v>
      </c>
      <c r="N108">
        <v>-0.6198780487804878</v>
      </c>
      <c r="O108">
        <v>-1.4720731707317074</v>
      </c>
      <c r="P108">
        <v>-0.58365853658536593</v>
      </c>
      <c r="Q108">
        <v>0.59792682926829266</v>
      </c>
      <c r="R108">
        <v>-2.1546341463414631</v>
      </c>
      <c r="S108">
        <v>-0.87414634146341474</v>
      </c>
      <c r="T108">
        <v>-0.25426829268292694</v>
      </c>
      <c r="U108" t="str">
        <v>_______</v>
      </c>
      <c r="V108">
        <v>3</v>
      </c>
      <c r="W108" t="str">
        <v xml:space="preserve"> PG, SG</v>
      </c>
      <c r="AD108">
        <f>P108 - sorted!Z$103</f>
        <v>-3.0980487804878054</v>
      </c>
      <c r="AE108">
        <f>Q108 - sorted!AA$103</f>
        <v>-1.3910975609756093</v>
      </c>
      <c r="AF108">
        <f>R108 - sorted!AB$103</f>
        <v>-4.1743902439024394</v>
      </c>
      <c r="AG108">
        <f>S108 - sorted!AC$103</f>
        <v>-2.8432520325203248</v>
      </c>
      <c r="AH108">
        <f>T108 - sorted!X$158</f>
        <v>1.8523983739837395</v>
      </c>
    </row>
    <row r="109" spans="1:34" x14ac:dyDescent="0.3">
      <c r="A109">
        <f t="shared" si="14"/>
        <v>-2.9646286391646268</v>
      </c>
      <c r="B109">
        <f t="shared" si="15"/>
        <v>-0.28929936848996429</v>
      </c>
      <c r="C109">
        <f t="shared" si="11"/>
        <v>-1.6324534557982759</v>
      </c>
      <c r="D109">
        <f t="shared" si="16"/>
        <v>-1.9534262341270145</v>
      </c>
      <c r="E109">
        <f t="shared" si="13"/>
        <v>8.1476588575236324</v>
      </c>
      <c r="F109" t="str">
        <v>PJ Washington</v>
      </c>
      <c r="G109">
        <v>-0.28178861788617882</v>
      </c>
      <c r="H109">
        <v>-0.27219512195121953</v>
      </c>
      <c r="I109">
        <v>3.9674796747967506E-2</v>
      </c>
      <c r="J109">
        <v>-0.15528455284552842</v>
      </c>
      <c r="K109">
        <v>0.57292682926829275</v>
      </c>
      <c r="L109">
        <v>-0.21105691056910569</v>
      </c>
      <c r="M109">
        <v>0.46113821138211386</v>
      </c>
      <c r="N109">
        <v>1.3808943089430894</v>
      </c>
      <c r="O109">
        <v>-0.41048780487804892</v>
      </c>
      <c r="P109">
        <v>1.3960162601626016</v>
      </c>
      <c r="Q109">
        <v>1.534308943089431</v>
      </c>
      <c r="R109">
        <v>1.3348780487804879</v>
      </c>
      <c r="S109">
        <v>1.1238211382113821</v>
      </c>
      <c r="T109">
        <v>-0.25707317073170732</v>
      </c>
      <c r="U109" t="str">
        <v>_______</v>
      </c>
      <c r="V109">
        <v>8.4427075850229425</v>
      </c>
      <c r="W109" t="str">
        <v xml:space="preserve"> PF</v>
      </c>
      <c r="AD109">
        <f>P109 - sorted!Z$103</f>
        <v>-1.1183739837398377</v>
      </c>
      <c r="AE109">
        <f>Q109 - sorted!AA$103</f>
        <v>-0.45471544715447099</v>
      </c>
      <c r="AF109">
        <f>R109 - sorted!AB$103</f>
        <v>-0.68487804878048841</v>
      </c>
      <c r="AG109">
        <f>S109 - sorted!AC$103</f>
        <v>-0.84528455284552817</v>
      </c>
      <c r="AH109">
        <f>T109 - sorted!X$158</f>
        <v>1.8495934959349591</v>
      </c>
    </row>
    <row r="110" spans="1:34" x14ac:dyDescent="0.3">
      <c r="A110">
        <f t="shared" si="14"/>
        <v>-9.2156340589699166</v>
      </c>
      <c r="B110">
        <f t="shared" si="15"/>
        <v>-1.6189397685346849</v>
      </c>
      <c r="C110">
        <f t="shared" si="11"/>
        <v>-16.519690235740082</v>
      </c>
      <c r="D110">
        <f t="shared" si="16"/>
        <v>-8.5994164403053013</v>
      </c>
      <c r="E110">
        <f t="shared" si="13"/>
        <v>7.9306267138902582</v>
      </c>
      <c r="F110" t="str">
        <v>Kevin Porter Jr.</v>
      </c>
      <c r="G110">
        <v>-0.72926829268292681</v>
      </c>
      <c r="H110">
        <v>-0.41097560975609754</v>
      </c>
      <c r="I110">
        <v>0.30292682926829267</v>
      </c>
      <c r="J110">
        <v>0.50951219512195123</v>
      </c>
      <c r="K110">
        <v>-0.48536585365853652</v>
      </c>
      <c r="L110">
        <v>1.76</v>
      </c>
      <c r="M110">
        <v>0.59048780487804875</v>
      </c>
      <c r="N110">
        <v>-0.4719512195121951</v>
      </c>
      <c r="O110">
        <v>-1.8436585365853657</v>
      </c>
      <c r="P110">
        <v>-0.36731707317073115</v>
      </c>
      <c r="Q110">
        <v>1.0653658536585369</v>
      </c>
      <c r="R110">
        <v>-2.5382926829268291</v>
      </c>
      <c r="S110">
        <v>-0.77829268292682885</v>
      </c>
      <c r="T110">
        <v>-0.30634146341463375</v>
      </c>
      <c r="U110" t="str">
        <v>_______</v>
      </c>
      <c r="V110">
        <v>-4.1543832533765901</v>
      </c>
      <c r="W110" t="str">
        <v xml:space="preserve"> SG, PG</v>
      </c>
      <c r="AD110">
        <f>P110 - sorted!Z$103</f>
        <v>-2.8817073170731704</v>
      </c>
      <c r="AE110">
        <f>Q110 - sorted!AA$103</f>
        <v>-0.92365853658536512</v>
      </c>
      <c r="AF110">
        <f>R110 - sorted!AB$103</f>
        <v>-4.5580487804878054</v>
      </c>
      <c r="AG110">
        <f>S110 - sorted!AC$103</f>
        <v>-2.7473983739837391</v>
      </c>
      <c r="AH110">
        <f>T110 - sorted!X$158</f>
        <v>1.8003252032520327</v>
      </c>
    </row>
    <row r="111" spans="1:34" x14ac:dyDescent="0.3">
      <c r="A111">
        <f t="shared" si="14"/>
        <v>8.531958602908464</v>
      </c>
      <c r="B111">
        <f t="shared" si="15"/>
        <v>3.5183177098281155</v>
      </c>
      <c r="C111">
        <f t="shared" si="11"/>
        <v>6.4728719845825102</v>
      </c>
      <c r="D111">
        <f t="shared" si="16"/>
        <v>5.020375251668721</v>
      </c>
      <c r="E111">
        <f t="shared" si="13"/>
        <v>7.8797709970652772</v>
      </c>
      <c r="F111" t="str">
        <v>Jakob Poeltl</v>
      </c>
      <c r="G111">
        <v>2.1409756097560981</v>
      </c>
      <c r="H111">
        <v>-1.5193089430894309</v>
      </c>
      <c r="I111">
        <v>-1.8059756097560977</v>
      </c>
      <c r="J111">
        <v>-0.59439024390243911</v>
      </c>
      <c r="K111">
        <v>1.7780487804878049</v>
      </c>
      <c r="L111">
        <v>-0.32386178861788617</v>
      </c>
      <c r="M111">
        <v>-0.23593495934959352</v>
      </c>
      <c r="N111">
        <v>3.4376422764227645</v>
      </c>
      <c r="O111">
        <v>0.24256097560975612</v>
      </c>
      <c r="P111">
        <v>4.6390650406504079</v>
      </c>
      <c r="Q111">
        <v>2.8771951219512202</v>
      </c>
      <c r="R111">
        <v>3.4436178861788624</v>
      </c>
      <c r="S111">
        <v>3.1197560975609764</v>
      </c>
      <c r="T111">
        <v>-0.31788617886178827</v>
      </c>
      <c r="U111" t="str">
        <v>_______</v>
      </c>
      <c r="V111">
        <v>21.661145783121281</v>
      </c>
      <c r="W111" t="str">
        <v xml:space="preserve"> C</v>
      </c>
      <c r="AD111">
        <f>P111 - sorted!Z$103</f>
        <v>2.1246747967479687</v>
      </c>
      <c r="AE111">
        <f>Q111 - sorted!AA$103</f>
        <v>0.8881707317073182</v>
      </c>
      <c r="AF111">
        <f>R111 - sorted!AB$103</f>
        <v>1.4238617886178861</v>
      </c>
      <c r="AG111">
        <f>S111 - sorted!AC$103</f>
        <v>1.1506504065040661</v>
      </c>
      <c r="AH111">
        <f>T111 - sorted!X$158</f>
        <v>1.7887804878048783</v>
      </c>
    </row>
    <row r="112" spans="1:34" x14ac:dyDescent="0.3">
      <c r="A112">
        <f t="shared" si="14"/>
        <v>-14.577220753821582</v>
      </c>
      <c r="B112">
        <f t="shared" si="15"/>
        <v>-10.573265652608391</v>
      </c>
      <c r="C112">
        <f t="shared" si="11"/>
        <v>-11.730087420329331</v>
      </c>
      <c r="D112">
        <f t="shared" si="16"/>
        <v>-10.859439439123667</v>
      </c>
      <c r="E112">
        <f t="shared" si="13"/>
        <v>7.7211154861253632</v>
      </c>
      <c r="F112" t="str">
        <v>Seth Curry</v>
      </c>
      <c r="G112">
        <v>7.926829268292683E-2</v>
      </c>
      <c r="H112">
        <v>0.45463414634146337</v>
      </c>
      <c r="I112">
        <v>0.43609756097560975</v>
      </c>
      <c r="J112">
        <v>-0.27999999999999997</v>
      </c>
      <c r="K112">
        <v>-1.1797560975609755</v>
      </c>
      <c r="L112">
        <v>-0.13292682926829266</v>
      </c>
      <c r="M112">
        <v>-0.39878048780487807</v>
      </c>
      <c r="N112">
        <v>-1.0712195121951218</v>
      </c>
      <c r="O112">
        <v>0.66756097560975602</v>
      </c>
      <c r="P112">
        <v>-1.8797560975609751</v>
      </c>
      <c r="Q112">
        <v>-2.0926829268292684</v>
      </c>
      <c r="R112">
        <v>-1.2921951219512193</v>
      </c>
      <c r="S112">
        <v>-1.4251219512195124</v>
      </c>
      <c r="T112">
        <v>-0.35390243902439034</v>
      </c>
      <c r="U112" t="str">
        <v>_______</v>
      </c>
      <c r="V112">
        <v>-2.1219930521961636</v>
      </c>
      <c r="W112" t="str">
        <v xml:space="preserve"> SG, PG</v>
      </c>
      <c r="AD112">
        <f>P112 - sorted!Z$103</f>
        <v>-4.3941463414634141</v>
      </c>
      <c r="AE112">
        <f>Q112 - sorted!AA$103</f>
        <v>-4.0817073170731701</v>
      </c>
      <c r="AF112">
        <f>R112 - sorted!AB$103</f>
        <v>-3.3119512195121956</v>
      </c>
      <c r="AG112">
        <f>S112 - sorted!AC$103</f>
        <v>-3.3942276422764226</v>
      </c>
      <c r="AH112">
        <f>T112 - sorted!X$158</f>
        <v>1.7527642276422761</v>
      </c>
    </row>
    <row r="113" spans="1:34" x14ac:dyDescent="0.3">
      <c r="A113">
        <f t="shared" si="14"/>
        <v>-4.3280101292466462</v>
      </c>
      <c r="B113">
        <f t="shared" si="15"/>
        <v>-2.627811337674026</v>
      </c>
      <c r="C113">
        <f t="shared" si="11"/>
        <v>3.7129207830618118</v>
      </c>
      <c r="D113">
        <f t="shared" si="16"/>
        <v>-0.34732140314171445</v>
      </c>
      <c r="E113">
        <f t="shared" si="13"/>
        <v>7.2768442416085257</v>
      </c>
      <c r="F113" t="str">
        <v>Brook Lopez</v>
      </c>
      <c r="G113">
        <v>0.83321138211382118</v>
      </c>
      <c r="H113">
        <v>0.57207317073170738</v>
      </c>
      <c r="I113">
        <v>-0.36304878048780487</v>
      </c>
      <c r="J113">
        <v>-0.27439024390243905</v>
      </c>
      <c r="K113">
        <v>-7.7804878048780488E-2</v>
      </c>
      <c r="L113">
        <v>-1.1420731707317073</v>
      </c>
      <c r="M113">
        <v>-0.87666666666666671</v>
      </c>
      <c r="N113">
        <v>2.0382520325203255</v>
      </c>
      <c r="O113">
        <v>0.87394308943089438</v>
      </c>
      <c r="P113">
        <v>1.0114227642276423</v>
      </c>
      <c r="Q113">
        <v>0.70955284552845566</v>
      </c>
      <c r="R113">
        <v>2.7255691056910574</v>
      </c>
      <c r="S113">
        <v>1.58349593495935</v>
      </c>
      <c r="T113">
        <v>-0.45475609756097546</v>
      </c>
      <c r="U113" t="str">
        <v>_______</v>
      </c>
      <c r="V113">
        <v>11.48698658999435</v>
      </c>
      <c r="W113" t="str">
        <v xml:space="preserve"> C</v>
      </c>
      <c r="AD113">
        <f>P113 - sorted!Z$103</f>
        <v>-1.5029674796747969</v>
      </c>
      <c r="AE113">
        <f>Q113 - sorted!AA$103</f>
        <v>-1.2794715447154463</v>
      </c>
      <c r="AF113">
        <f>R113 - sorted!AB$103</f>
        <v>0.70581300813008108</v>
      </c>
      <c r="AG113">
        <f>S113 - sorted!AC$103</f>
        <v>-0.38560975609756021</v>
      </c>
      <c r="AH113">
        <f>T113 - sorted!X$158</f>
        <v>1.651910569105691</v>
      </c>
    </row>
    <row r="114" spans="1:34" x14ac:dyDescent="0.3">
      <c r="A114">
        <f t="shared" si="14"/>
        <v>2.2839793971705751</v>
      </c>
      <c r="B114">
        <f t="shared" si="15"/>
        <v>-1.8798886126488688</v>
      </c>
      <c r="C114">
        <f t="shared" si="11"/>
        <v>-16.391255006593227</v>
      </c>
      <c r="D114">
        <f t="shared" si="16"/>
        <v>-7.6009271440701855</v>
      </c>
      <c r="E114">
        <f t="shared" si="13"/>
        <v>7.1455863527609518</v>
      </c>
      <c r="F114" t="str">
        <v>Ben Simmons</v>
      </c>
      <c r="G114">
        <v>1.8349593495934959</v>
      </c>
      <c r="H114">
        <v>-3.3691056910569106</v>
      </c>
      <c r="I114">
        <v>-1.7669918699186991</v>
      </c>
      <c r="J114">
        <v>-7.7560975609756083E-2</v>
      </c>
      <c r="K114">
        <v>0.70032520325203262</v>
      </c>
      <c r="L114">
        <v>2.0123577235772361</v>
      </c>
      <c r="M114">
        <v>1.6473170731707318</v>
      </c>
      <c r="N114">
        <v>-7.9674796747967458E-3</v>
      </c>
      <c r="O114">
        <v>-1.4658536585365853</v>
      </c>
      <c r="P114">
        <v>2.8765853658536593</v>
      </c>
      <c r="Q114">
        <v>0.97333333333333438</v>
      </c>
      <c r="R114">
        <v>-2.5048780487804869</v>
      </c>
      <c r="S114">
        <v>-0.49252032520325095</v>
      </c>
      <c r="T114">
        <v>-0.48455284552845423</v>
      </c>
      <c r="U114" t="str">
        <v>_______</v>
      </c>
      <c r="V114">
        <v>-2.2618044237914265</v>
      </c>
      <c r="W114" t="str">
        <v xml:space="preserve"> PG</v>
      </c>
      <c r="AD114">
        <f>P114 - sorted!Z$103</f>
        <v>0.36219512195122006</v>
      </c>
      <c r="AE114">
        <f>Q114 - sorted!AA$103</f>
        <v>-1.0156910569105677</v>
      </c>
      <c r="AF114">
        <f>R114 - sorted!AB$103</f>
        <v>-4.5246341463414632</v>
      </c>
      <c r="AG114">
        <f>S114 - sorted!AC$103</f>
        <v>-2.4616260162601611</v>
      </c>
      <c r="AH114">
        <f>T114 - sorted!X$158</f>
        <v>1.6221138211382122</v>
      </c>
    </row>
    <row r="115" spans="1:34" x14ac:dyDescent="0.3">
      <c r="A115">
        <f t="shared" si="14"/>
        <v>-1.2316167165638059</v>
      </c>
      <c r="B115">
        <f t="shared" si="15"/>
        <v>-2.4239162381872794</v>
      </c>
      <c r="C115">
        <f t="shared" si="11"/>
        <v>4.3608780765800592</v>
      </c>
      <c r="D115">
        <f t="shared" si="16"/>
        <v>0.70002711327901257</v>
      </c>
      <c r="E115">
        <f t="shared" si="13"/>
        <v>7.1133538561817344</v>
      </c>
      <c r="F115" t="str">
        <v>Chris Boucher</v>
      </c>
      <c r="G115">
        <v>0.8931707317073172</v>
      </c>
      <c r="H115">
        <v>-1.6260162601626016E-3</v>
      </c>
      <c r="I115">
        <v>-0.43170731707317067</v>
      </c>
      <c r="J115">
        <v>-0.2946341463414634</v>
      </c>
      <c r="K115">
        <v>0.36097560975609766</v>
      </c>
      <c r="L115">
        <v>-1.0108943089430895</v>
      </c>
      <c r="M115">
        <v>-1.1089430894308943</v>
      </c>
      <c r="N115">
        <v>2.3751219512195121</v>
      </c>
      <c r="O115">
        <v>1.1017886178861789</v>
      </c>
      <c r="P115">
        <v>1.8848780487804877</v>
      </c>
      <c r="Q115">
        <v>0.78146341463414659</v>
      </c>
      <c r="R115">
        <v>2.894146341463415</v>
      </c>
      <c r="S115">
        <v>1.8832520325203255</v>
      </c>
      <c r="T115">
        <v>-0.49186991869918661</v>
      </c>
      <c r="U115" t="str">
        <v>_______</v>
      </c>
      <c r="V115">
        <v>13.472175251354372</v>
      </c>
      <c r="W115" t="str">
        <v xml:space="preserve"> C, PF</v>
      </c>
      <c r="AD115">
        <f>P115 - sorted!Z$103</f>
        <v>-0.62951219512195156</v>
      </c>
      <c r="AE115">
        <f>Q115 - sorted!AA$103</f>
        <v>-1.2075609756097554</v>
      </c>
      <c r="AF115">
        <f>R115 - sorted!AB$103</f>
        <v>0.87439024390243869</v>
      </c>
      <c r="AG115">
        <f>S115 - sorted!AC$103</f>
        <v>-8.5853658536584776E-2</v>
      </c>
      <c r="AH115">
        <f>T115 - sorted!X$158</f>
        <v>1.6147967479674799</v>
      </c>
    </row>
    <row r="116" spans="1:34" x14ac:dyDescent="0.3">
      <c r="A116">
        <f t="shared" si="14"/>
        <v>-12.807750156980116</v>
      </c>
      <c r="B116">
        <f t="shared" si="15"/>
        <v>-3.3198329189733071</v>
      </c>
      <c r="C116">
        <f t="shared" si="11"/>
        <v>-18.292783885811236</v>
      </c>
      <c r="D116">
        <f t="shared" si="16"/>
        <v>-9.5861170293444644</v>
      </c>
      <c r="E116">
        <f t="shared" si="13"/>
        <v>7.0995655104228472</v>
      </c>
      <c r="F116" t="str">
        <v>Spencer Dinwiddie</v>
      </c>
      <c r="G116">
        <v>-0.88605691056910563</v>
      </c>
      <c r="H116">
        <v>0.3199186991869919</v>
      </c>
      <c r="I116">
        <v>0.1917886178861789</v>
      </c>
      <c r="J116">
        <v>0.41369918699187003</v>
      </c>
      <c r="K116">
        <v>-0.58605691056910558</v>
      </c>
      <c r="L116">
        <v>1.9389024390243903</v>
      </c>
      <c r="M116">
        <v>-0.36101626016260163</v>
      </c>
      <c r="N116">
        <v>-0.56569105691056909</v>
      </c>
      <c r="O116">
        <v>-1.5261788617886181</v>
      </c>
      <c r="P116">
        <v>-1.3806097560975608</v>
      </c>
      <c r="Q116">
        <v>0.46548780487804908</v>
      </c>
      <c r="R116">
        <v>-2.9995934959349593</v>
      </c>
      <c r="S116">
        <v>-1.060691056910569</v>
      </c>
      <c r="T116">
        <v>-0.49499999999999988</v>
      </c>
      <c r="U116" t="str">
        <v>_______</v>
      </c>
      <c r="V116">
        <v>0.40626382132340744</v>
      </c>
      <c r="W116" t="str">
        <v xml:space="preserve"> SG, PG</v>
      </c>
      <c r="AD116">
        <f>P116 - sorted!Z$103</f>
        <v>-3.895</v>
      </c>
      <c r="AE116">
        <f>Q116 - sorted!AA$103</f>
        <v>-1.5235365853658529</v>
      </c>
      <c r="AF116">
        <f>R116 - sorted!AB$103</f>
        <v>-5.0193495934959351</v>
      </c>
      <c r="AG116">
        <f>S116 - sorted!AC$103</f>
        <v>-3.0297967479674792</v>
      </c>
      <c r="AH116">
        <f>T116 - sorted!X$158</f>
        <v>1.6116666666666666</v>
      </c>
    </row>
    <row r="117" spans="1:34" x14ac:dyDescent="0.3">
      <c r="A117">
        <f t="shared" si="14"/>
        <v>-10.802955390039937</v>
      </c>
      <c r="B117">
        <f t="shared" si="15"/>
        <v>-6.6496969235929315</v>
      </c>
      <c r="C117">
        <f t="shared" si="11"/>
        <v>-11.411030561548465</v>
      </c>
      <c r="D117">
        <f t="shared" si="16"/>
        <v>-9.7163609389671688</v>
      </c>
      <c r="E117">
        <f t="shared" si="13"/>
        <v>7.0200586855274505</v>
      </c>
      <c r="F117" t="str">
        <v>RJ Barrett</v>
      </c>
      <c r="G117">
        <v>-0.48808943089430895</v>
      </c>
      <c r="H117">
        <v>-0.28288617886178863</v>
      </c>
      <c r="I117">
        <v>7.4146341463414617E-2</v>
      </c>
      <c r="J117">
        <v>0.70686991869918703</v>
      </c>
      <c r="K117">
        <v>0.3010975609756098</v>
      </c>
      <c r="L117">
        <v>0.11121951219512197</v>
      </c>
      <c r="M117">
        <v>-0.54634146341463419</v>
      </c>
      <c r="N117">
        <v>-0.58491869918699191</v>
      </c>
      <c r="O117">
        <v>-0.38906504065040648</v>
      </c>
      <c r="P117">
        <v>-0.81508130081300822</v>
      </c>
      <c r="Q117">
        <v>-0.70890243902439032</v>
      </c>
      <c r="R117">
        <v>-1.209186991869919</v>
      </c>
      <c r="S117">
        <v>-1.0979674796747969</v>
      </c>
      <c r="T117">
        <v>-0.51304878048780489</v>
      </c>
      <c r="U117" t="str">
        <v>_______</v>
      </c>
      <c r="V117">
        <v>4</v>
      </c>
      <c r="W117" t="str">
        <v xml:space="preserve"> SF, SG</v>
      </c>
      <c r="AD117">
        <f>P117 - sorted!Z$103</f>
        <v>-3.3294715447154477</v>
      </c>
      <c r="AE117">
        <f>Q117 - sorted!AA$103</f>
        <v>-2.6979268292682921</v>
      </c>
      <c r="AF117">
        <f>R117 - sorted!AB$103</f>
        <v>-3.2289430894308953</v>
      </c>
      <c r="AG117">
        <f>S117 - sorted!AC$103</f>
        <v>-3.0670731707317072</v>
      </c>
      <c r="AH117">
        <f>T117 - sorted!X$158</f>
        <v>1.5936178861788615</v>
      </c>
    </row>
    <row r="118" spans="1:34" x14ac:dyDescent="0.3">
      <c r="A118">
        <f t="shared" si="14"/>
        <v>-16.820654115791449</v>
      </c>
      <c r="B118">
        <f t="shared" si="15"/>
        <v>-5.9677029701372604</v>
      </c>
      <c r="C118">
        <f t="shared" si="11"/>
        <v>-17.10217993678566</v>
      </c>
      <c r="D118">
        <f t="shared" si="16"/>
        <v>-10.911423376879293</v>
      </c>
      <c r="E118">
        <f t="shared" si="13"/>
        <v>6.7838661133719862</v>
      </c>
      <c r="F118" t="str">
        <v>Dennis Schroder</v>
      </c>
      <c r="G118">
        <v>-0.64943089430894319</v>
      </c>
      <c r="H118">
        <v>1.0726016260162603</v>
      </c>
      <c r="I118">
        <v>-0.67626016260162602</v>
      </c>
      <c r="J118">
        <v>-4.8780487804872541E-4</v>
      </c>
      <c r="K118">
        <v>-0.81056910569105689</v>
      </c>
      <c r="L118">
        <v>1.2498373983739837</v>
      </c>
      <c r="M118">
        <v>0.21926829268292689</v>
      </c>
      <c r="N118">
        <v>-0.87333333333333329</v>
      </c>
      <c r="O118">
        <v>-0.97162601626016265</v>
      </c>
      <c r="P118">
        <v>-2.5126016260162602</v>
      </c>
      <c r="Q118">
        <v>-0.46837398373983719</v>
      </c>
      <c r="R118">
        <v>-2.6898373983739834</v>
      </c>
      <c r="S118">
        <v>-1.44</v>
      </c>
      <c r="T118">
        <v>-0.56666666666666654</v>
      </c>
      <c r="U118" t="str">
        <v>_______</v>
      </c>
      <c r="V118">
        <v>1</v>
      </c>
      <c r="W118" t="str">
        <v xml:space="preserve"> PG</v>
      </c>
      <c r="AD118">
        <f>P118 - sorted!Z$103</f>
        <v>-5.0269918699186995</v>
      </c>
      <c r="AE118">
        <f>Q118 - sorted!AA$103</f>
        <v>-2.4573983739837391</v>
      </c>
      <c r="AF118">
        <f>R118 - sorted!AB$103</f>
        <v>-4.7095934959349597</v>
      </c>
      <c r="AG118">
        <f>S118 - sorted!AC$103</f>
        <v>-3.4091056910569102</v>
      </c>
      <c r="AH118">
        <f>T118 - sorted!X$158</f>
        <v>1.54</v>
      </c>
    </row>
    <row r="119" spans="1:34" x14ac:dyDescent="0.3">
      <c r="A119">
        <f t="shared" si="14"/>
        <v>3.4146306149259389</v>
      </c>
      <c r="B119">
        <f t="shared" si="15"/>
        <v>-0.34416317140443087</v>
      </c>
      <c r="C119">
        <f t="shared" si="11"/>
        <v>1.0078123618702428</v>
      </c>
      <c r="D119">
        <f t="shared" si="16"/>
        <v>-0.80409829883049522</v>
      </c>
      <c r="E119">
        <f t="shared" si="13"/>
        <v>6.7838661133719844</v>
      </c>
      <c r="F119" t="str">
        <v>Jarrett Allen</v>
      </c>
      <c r="G119">
        <v>2.4561788617886178</v>
      </c>
      <c r="H119">
        <v>-1.7427642276422766</v>
      </c>
      <c r="I119">
        <v>-1.7114634146341463</v>
      </c>
      <c r="J119">
        <v>-7.7886178861788585E-2</v>
      </c>
      <c r="K119">
        <v>2.2176422764227643</v>
      </c>
      <c r="L119">
        <v>-0.56902439024390239</v>
      </c>
      <c r="M119">
        <v>-1.0771544715447154</v>
      </c>
      <c r="N119">
        <v>2.0194308943089432</v>
      </c>
      <c r="O119">
        <v>-6.219512195121954E-2</v>
      </c>
      <c r="P119">
        <v>3.1955284552845526</v>
      </c>
      <c r="Q119">
        <v>1.5149593495934961</v>
      </c>
      <c r="R119">
        <v>2.0217886178861786</v>
      </c>
      <c r="S119">
        <v>1.4527642276422765</v>
      </c>
      <c r="T119">
        <v>-0.56666666666666676</v>
      </c>
      <c r="U119" t="str">
        <v>_______</v>
      </c>
      <c r="V119">
        <v>10.62119234875027</v>
      </c>
      <c r="W119" t="str">
        <v xml:space="preserve"> C</v>
      </c>
      <c r="AD119">
        <f>P119 - sorted!Z$103</f>
        <v>0.68113821138211339</v>
      </c>
      <c r="AE119">
        <f>Q119 - sorted!AA$103</f>
        <v>-0.47406504065040589</v>
      </c>
      <c r="AF119">
        <f>R119 - sorted!AB$103</f>
        <v>2.0325203252022916E-3</v>
      </c>
      <c r="AG119">
        <f>S119 - sorted!AC$103</f>
        <v>-0.51634146341463372</v>
      </c>
      <c r="AH119">
        <f>T119 - sorted!X$158</f>
        <v>1.5399999999999996</v>
      </c>
    </row>
    <row r="120" spans="1:34" x14ac:dyDescent="0.3">
      <c r="A120">
        <f t="shared" si="14"/>
        <v>-11.319573362975571</v>
      </c>
      <c r="B120">
        <f t="shared" si="15"/>
        <v>-8.2474322933415376</v>
      </c>
      <c r="C120">
        <f t="shared" si="11"/>
        <v>-8.8343573695037509</v>
      </c>
      <c r="D120">
        <f t="shared" si="16"/>
        <v>-8.4943123038595001</v>
      </c>
      <c r="E120">
        <f t="shared" si="13"/>
        <v>6.6776779440860183</v>
      </c>
      <c r="F120" t="str">
        <v>Royce O'Neale</v>
      </c>
      <c r="G120">
        <v>-8.975609756097562E-2</v>
      </c>
      <c r="H120">
        <v>0.21260162601626018</v>
      </c>
      <c r="I120">
        <v>-0.25617886178861793</v>
      </c>
      <c r="J120">
        <v>-1.0807723577235773</v>
      </c>
      <c r="K120">
        <v>0.66056910569105698</v>
      </c>
      <c r="L120">
        <v>-0.20939024390243904</v>
      </c>
      <c r="M120">
        <v>-0.35203252032520327</v>
      </c>
      <c r="N120">
        <v>-0.1574390243902439</v>
      </c>
      <c r="O120">
        <v>0.52418699186991868</v>
      </c>
      <c r="P120">
        <v>-0.9608130081300813</v>
      </c>
      <c r="Q120">
        <v>-1.2723983739837399</v>
      </c>
      <c r="R120">
        <v>-0.53882113821138211</v>
      </c>
      <c r="S120">
        <v>-0.74821138211382121</v>
      </c>
      <c r="T120">
        <v>-0.59077235772357728</v>
      </c>
      <c r="U120" t="str">
        <v>_______</v>
      </c>
      <c r="V120">
        <v>4</v>
      </c>
      <c r="W120" t="str">
        <v>SF, PF</v>
      </c>
      <c r="AD120">
        <f>P120 - sorted!Z$103</f>
        <v>-3.4752032520325207</v>
      </c>
      <c r="AE120">
        <f>Q120 - sorted!AA$103</f>
        <v>-3.2614227642276417</v>
      </c>
      <c r="AF120">
        <f>R120 - sorted!AB$103</f>
        <v>-2.5585772357723586</v>
      </c>
      <c r="AG120">
        <f>S120 - sorted!AC$103</f>
        <v>-2.7173170731707312</v>
      </c>
      <c r="AH120">
        <f>T120 - sorted!X$158</f>
        <v>1.5158943089430892</v>
      </c>
    </row>
    <row r="121" spans="1:34" x14ac:dyDescent="0.3">
      <c r="A121">
        <f t="shared" si="14"/>
        <v>-7.1885029501036488</v>
      </c>
      <c r="B121">
        <f t="shared" si="15"/>
        <v>-5.1427865048876029</v>
      </c>
      <c r="C121">
        <f t="shared" si="11"/>
        <v>-2.7288403206686764</v>
      </c>
      <c r="D121">
        <f t="shared" si="16"/>
        <v>-4.787545070126364</v>
      </c>
      <c r="E121">
        <f t="shared" si="13"/>
        <v>6.6123176038003901</v>
      </c>
      <c r="F121" t="str">
        <v>Ivica Zubac</v>
      </c>
      <c r="G121">
        <v>2.3640243902439022</v>
      </c>
      <c r="H121">
        <v>0.10817073170731707</v>
      </c>
      <c r="I121">
        <v>-1.7915853658536585</v>
      </c>
      <c r="J121">
        <v>-0.5942682926829268</v>
      </c>
      <c r="K121">
        <v>1.1353658536585365</v>
      </c>
      <c r="L121">
        <v>-0.73695121951219511</v>
      </c>
      <c r="M121">
        <v>-1.5804878048780489</v>
      </c>
      <c r="N121">
        <v>0.9182926829268292</v>
      </c>
      <c r="O121">
        <v>0.49012195121951219</v>
      </c>
      <c r="P121">
        <v>0.20451219512195129</v>
      </c>
      <c r="Q121">
        <v>-0.17743902439024395</v>
      </c>
      <c r="R121">
        <v>1.0496341463414631</v>
      </c>
      <c r="S121">
        <v>0.31268292682926824</v>
      </c>
      <c r="T121">
        <v>-0.60560975609756096</v>
      </c>
      <c r="U121" t="str">
        <v>_______</v>
      </c>
      <c r="V121">
        <v>3.0707989128263211</v>
      </c>
      <c r="W121" t="str">
        <v xml:space="preserve"> C</v>
      </c>
      <c r="AD121">
        <f>P121 - sorted!Z$103</f>
        <v>-2.309878048780488</v>
      </c>
      <c r="AE121">
        <f>Q121 - sorted!AA$103</f>
        <v>-2.1664634146341459</v>
      </c>
      <c r="AF121">
        <f>R121 - sorted!AB$103</f>
        <v>-0.97012195121951317</v>
      </c>
      <c r="AG121">
        <f>S121 - sorted!AC$103</f>
        <v>-1.6564227642276421</v>
      </c>
      <c r="AH121">
        <f>T121 - sorted!X$158</f>
        <v>1.5010569105691056</v>
      </c>
    </row>
    <row r="122" spans="1:34" x14ac:dyDescent="0.3">
      <c r="A122">
        <f t="shared" si="14"/>
        <v>-13.830466406331359</v>
      </c>
      <c r="B122">
        <f t="shared" si="15"/>
        <v>-10.570499410444636</v>
      </c>
      <c r="C122">
        <f t="shared" si="11"/>
        <v>-7.5101620324969609</v>
      </c>
      <c r="D122">
        <f t="shared" si="16"/>
        <v>-10.335907213530122</v>
      </c>
      <c r="E122">
        <f t="shared" si="13"/>
        <v>6.5639688589315668</v>
      </c>
      <c r="F122" t="str">
        <v>Lauri Markkanen</v>
      </c>
      <c r="G122">
        <v>0.33544715447154472</v>
      </c>
      <c r="H122">
        <v>0.39382113821138215</v>
      </c>
      <c r="I122">
        <v>0.40211382113821142</v>
      </c>
      <c r="J122">
        <v>-0.18130081300813009</v>
      </c>
      <c r="K122">
        <v>-4.4715447154471538E-2</v>
      </c>
      <c r="L122">
        <v>-1.0809756097560976</v>
      </c>
      <c r="M122">
        <v>-1.2573983739837398</v>
      </c>
      <c r="N122">
        <v>-0.65869918699187002</v>
      </c>
      <c r="O122">
        <v>0.81642276422764237</v>
      </c>
      <c r="P122">
        <v>-1.6691056910569104</v>
      </c>
      <c r="Q122">
        <v>-2.0917073170731708</v>
      </c>
      <c r="R122">
        <v>-0.19430894308943081</v>
      </c>
      <c r="S122">
        <v>-1.2752845528455286</v>
      </c>
      <c r="T122">
        <v>-0.61658536585365853</v>
      </c>
      <c r="U122" t="str">
        <v>_______</v>
      </c>
      <c r="V122">
        <v>-0.5219716129456291</v>
      </c>
      <c r="W122" t="str">
        <v xml:space="preserve"> PF</v>
      </c>
      <c r="AD122">
        <f>P122 - sorted!Z$103</f>
        <v>-4.1834959349593497</v>
      </c>
      <c r="AE122">
        <f>Q122 - sorted!AA$103</f>
        <v>-4.0807317073170726</v>
      </c>
      <c r="AF122">
        <f>R122 - sorted!AB$103</f>
        <v>-2.2140650406504072</v>
      </c>
      <c r="AG122">
        <f>S122 - sorted!AC$103</f>
        <v>-3.2443902439024388</v>
      </c>
      <c r="AH122">
        <f>T122 - sorted!X$158</f>
        <v>1.4900813008130078</v>
      </c>
    </row>
    <row r="123" spans="1:34" x14ac:dyDescent="0.3">
      <c r="A123">
        <f t="shared" si="14"/>
        <v>-13.011371132086966</v>
      </c>
      <c r="B123">
        <f t="shared" si="15"/>
        <v>-10.306899584256852</v>
      </c>
      <c r="C123">
        <f t="shared" si="11"/>
        <v>-7.6832839715416252</v>
      </c>
      <c r="D123">
        <f t="shared" si="16"/>
        <v>-10.209924282411979</v>
      </c>
      <c r="E123">
        <f t="shared" si="13"/>
        <v>6.5360340285629146</v>
      </c>
      <c r="F123" t="str">
        <v>Marcus Morris Sr.</v>
      </c>
      <c r="G123">
        <v>0.10715447154471545</v>
      </c>
      <c r="H123">
        <v>0.19882113821138211</v>
      </c>
      <c r="I123">
        <v>0.78743902439024394</v>
      </c>
      <c r="J123">
        <v>-0.11048780487804875</v>
      </c>
      <c r="K123">
        <v>-0.45081300813008129</v>
      </c>
      <c r="L123">
        <v>-0.99987804878048792</v>
      </c>
      <c r="M123">
        <v>-0.91467479674796759</v>
      </c>
      <c r="N123">
        <v>-0.61630081300813011</v>
      </c>
      <c r="O123">
        <v>0.75951219512195123</v>
      </c>
      <c r="P123">
        <v>-1.4380487804878048</v>
      </c>
      <c r="Q123">
        <v>-1.9987398373983742</v>
      </c>
      <c r="R123">
        <v>-0.2393495934959351</v>
      </c>
      <c r="S123">
        <v>-1.239227642276423</v>
      </c>
      <c r="T123">
        <v>-0.62292682926829279</v>
      </c>
      <c r="U123" t="str">
        <v>_______</v>
      </c>
      <c r="V123">
        <v>-1.4251196030452347</v>
      </c>
      <c r="W123" t="str">
        <v xml:space="preserve"> PF, SF</v>
      </c>
      <c r="AD123">
        <f>P123 - sorted!Z$103</f>
        <v>-3.9524390243902441</v>
      </c>
      <c r="AE123">
        <f>Q123 - sorted!AA$103</f>
        <v>-3.987764227642276</v>
      </c>
      <c r="AF123">
        <f>R123 - sorted!AB$103</f>
        <v>-2.2591056910569112</v>
      </c>
      <c r="AG123">
        <f>S123 - sorted!AC$103</f>
        <v>-3.208333333333333</v>
      </c>
      <c r="AH123">
        <f>T123 - sorted!X$158</f>
        <v>1.4837398373983737</v>
      </c>
    </row>
    <row r="124" spans="1:34" x14ac:dyDescent="0.3">
      <c r="A124">
        <f t="shared" si="14"/>
        <v>-9.0496246015579622</v>
      </c>
      <c r="B124">
        <f t="shared" si="15"/>
        <v>-8.5917141826388299</v>
      </c>
      <c r="C124">
        <f t="shared" si="11"/>
        <v>-9.902619731641261</v>
      </c>
      <c r="D124">
        <f t="shared" si="16"/>
        <v>-9.3803117675742396</v>
      </c>
      <c r="E124">
        <f t="shared" si="13"/>
        <v>6.5224247522294698</v>
      </c>
      <c r="F124" t="str">
        <v>Larry Nance Jr.</v>
      </c>
      <c r="G124">
        <v>0.23170731707317074</v>
      </c>
      <c r="H124">
        <v>-0.68130081300813006</v>
      </c>
      <c r="I124">
        <v>-0.81447154471544714</v>
      </c>
      <c r="J124">
        <v>-1.011219512195122</v>
      </c>
      <c r="K124">
        <v>0.1344715447154472</v>
      </c>
      <c r="L124">
        <v>-0.18504065040650408</v>
      </c>
      <c r="M124">
        <v>1.3078048780487805</v>
      </c>
      <c r="N124">
        <v>-0.37577235772357725</v>
      </c>
      <c r="O124">
        <v>0.3920325203252033</v>
      </c>
      <c r="P124">
        <v>-0.32048780487804862</v>
      </c>
      <c r="Q124">
        <v>-1.3938211382113819</v>
      </c>
      <c r="R124">
        <v>-0.81674796747967449</v>
      </c>
      <c r="S124">
        <v>-1.0017886178861786</v>
      </c>
      <c r="T124">
        <v>-0.62601626016260137</v>
      </c>
      <c r="U124" t="str">
        <v>_______</v>
      </c>
      <c r="V124">
        <v>-5.6345252740109002</v>
      </c>
      <c r="W124" t="str">
        <v>PF</v>
      </c>
      <c r="AD124">
        <f>P124 - sorted!Z$103</f>
        <v>-2.8348780487804879</v>
      </c>
      <c r="AE124">
        <f>Q124 - sorted!AA$103</f>
        <v>-3.3828455284552836</v>
      </c>
      <c r="AF124">
        <f>R124 - sorted!AB$103</f>
        <v>-2.8365040650406508</v>
      </c>
      <c r="AG124">
        <f>S124 - sorted!AC$103</f>
        <v>-2.9708943089430888</v>
      </c>
      <c r="AH124">
        <f>T124 - sorted!X$158</f>
        <v>1.4806504065040651</v>
      </c>
    </row>
    <row r="125" spans="1:34" x14ac:dyDescent="0.3">
      <c r="A125">
        <f t="shared" si="14"/>
        <v>-13.610849728296797</v>
      </c>
      <c r="B125">
        <f t="shared" si="15"/>
        <v>-9.6594836578481154</v>
      </c>
      <c r="C125">
        <f t="shared" si="11"/>
        <v>-13.781301152981264</v>
      </c>
      <c r="D125">
        <f t="shared" si="16"/>
        <v>-10.026276108865463</v>
      </c>
      <c r="E125">
        <f t="shared" si="13"/>
        <v>6.3104065525084145</v>
      </c>
      <c r="F125" t="str">
        <v>Cameron Payne</v>
      </c>
      <c r="G125">
        <v>0.42308943089430895</v>
      </c>
      <c r="H125">
        <v>0.42048780487804877</v>
      </c>
      <c r="I125">
        <v>-0.39333333333333331</v>
      </c>
      <c r="J125">
        <v>-0.68796747967479677</v>
      </c>
      <c r="K125">
        <v>-1.00130081300813</v>
      </c>
      <c r="L125">
        <v>0.63918699186991879</v>
      </c>
      <c r="M125">
        <v>-0.6580487804878048</v>
      </c>
      <c r="N125">
        <v>-0.51252032520325208</v>
      </c>
      <c r="O125">
        <v>0.58373983739837398</v>
      </c>
      <c r="P125">
        <v>-1.6071544715447155</v>
      </c>
      <c r="Q125">
        <v>-1.7704065040650407</v>
      </c>
      <c r="R125">
        <v>-1.8258536585365852</v>
      </c>
      <c r="S125">
        <v>-1.1866666666666668</v>
      </c>
      <c r="T125">
        <v>-0.67414634146341457</v>
      </c>
      <c r="U125" t="str">
        <v>_______</v>
      </c>
      <c r="V125">
        <v>-1.6667023987508895</v>
      </c>
      <c r="W125" t="str">
        <v xml:space="preserve"> PG</v>
      </c>
      <c r="AD125">
        <f>P125 - sorted!Z$103</f>
        <v>-4.1215447154471549</v>
      </c>
      <c r="AE125">
        <f>Q125 - sorted!AA$103</f>
        <v>-3.7594308943089425</v>
      </c>
      <c r="AF125">
        <f>R125 - sorted!AB$103</f>
        <v>-3.8456097560975615</v>
      </c>
      <c r="AG125">
        <f>S125 - sorted!AC$103</f>
        <v>-3.1557723577235768</v>
      </c>
      <c r="AH125">
        <f>T125 - sorted!X$158</f>
        <v>1.4325203252032519</v>
      </c>
    </row>
    <row r="126" spans="1:34" x14ac:dyDescent="0.3">
      <c r="A126">
        <f t="shared" si="14"/>
        <v>-9.9574888217795809</v>
      </c>
      <c r="B126">
        <f t="shared" si="15"/>
        <v>-6.8512868212765499</v>
      </c>
      <c r="C126">
        <f t="shared" si="11"/>
        <v>-8.3663968934759811</v>
      </c>
      <c r="D126">
        <f t="shared" si="16"/>
        <v>-7.6688187349095038</v>
      </c>
      <c r="E126">
        <f t="shared" si="13"/>
        <v>6.212634646218131</v>
      </c>
      <c r="F126" t="str">
        <v>De'Anthony Melton</v>
      </c>
      <c r="G126">
        <v>-0.41536585365853657</v>
      </c>
      <c r="H126">
        <v>6.4634146341463417E-2</v>
      </c>
      <c r="I126">
        <v>0.11268292682926828</v>
      </c>
      <c r="J126">
        <v>-0.64146341463414625</v>
      </c>
      <c r="K126">
        <v>-0.74219512195121939</v>
      </c>
      <c r="L126">
        <v>-9.4878048780487792E-2</v>
      </c>
      <c r="M126">
        <v>0.75219512195121951</v>
      </c>
      <c r="N126">
        <v>0.18439024390243902</v>
      </c>
      <c r="O126">
        <v>0.26804878048780489</v>
      </c>
      <c r="P126">
        <v>-0.57658536585365838</v>
      </c>
      <c r="Q126">
        <v>-0.78</v>
      </c>
      <c r="R126">
        <v>-0.41707317073170724</v>
      </c>
      <c r="S126">
        <v>-0.51195121951219513</v>
      </c>
      <c r="T126">
        <v>-0.6963414634146341</v>
      </c>
      <c r="U126" t="str">
        <v>_______</v>
      </c>
      <c r="V126">
        <v>-2.3904890156181349</v>
      </c>
      <c r="W126" t="str">
        <v>PG</v>
      </c>
      <c r="AD126">
        <f>P126 - sorted!Z$103</f>
        <v>-3.0909756097560974</v>
      </c>
      <c r="AE126">
        <f>Q126 - sorted!AA$103</f>
        <v>-2.769024390243902</v>
      </c>
      <c r="AF126">
        <f>R126 - sorted!AB$103</f>
        <v>-2.4368292682926835</v>
      </c>
      <c r="AG126">
        <f>S126 - sorted!AC$103</f>
        <v>-2.4810569105691052</v>
      </c>
      <c r="AH126">
        <f>T126 - sorted!X$158</f>
        <v>1.4103252032520324</v>
      </c>
    </row>
    <row r="127" spans="1:34" x14ac:dyDescent="0.3">
      <c r="A127">
        <f t="shared" si="14"/>
        <v>-13.253756468342958</v>
      </c>
      <c r="B127">
        <f t="shared" si="15"/>
        <v>-0.1795717626610307</v>
      </c>
      <c r="C127">
        <f t="shared" si="11"/>
        <v>-10.817603553884537</v>
      </c>
      <c r="D127">
        <f t="shared" si="16"/>
        <v>-8.0719073014408327</v>
      </c>
      <c r="E127">
        <f t="shared" si="13"/>
        <v>6.18720678780564</v>
      </c>
      <c r="F127" t="str">
        <v>Cade Cunningham</v>
      </c>
      <c r="G127">
        <v>-0.94934959349593506</v>
      </c>
      <c r="H127">
        <v>0.87910569105691061</v>
      </c>
      <c r="I127">
        <v>0.15577235772357728</v>
      </c>
      <c r="J127">
        <v>0.35747967479674803</v>
      </c>
      <c r="K127">
        <v>-0.16235772357723574</v>
      </c>
      <c r="L127">
        <v>0.42747967479674798</v>
      </c>
      <c r="M127">
        <v>0.79008130081300809</v>
      </c>
      <c r="N127">
        <v>7.4796747967479704E-2</v>
      </c>
      <c r="O127">
        <v>-2.2003252032520324</v>
      </c>
      <c r="P127">
        <v>-1.506422764227642</v>
      </c>
      <c r="Q127">
        <v>1.573008130081301</v>
      </c>
      <c r="R127">
        <v>-1.0547967479674796</v>
      </c>
      <c r="S127">
        <v>-0.62731707317073138</v>
      </c>
      <c r="T127">
        <v>-0.70211382113821119</v>
      </c>
      <c r="U127" t="str">
        <v>_______</v>
      </c>
      <c r="V127">
        <v>0.46480119105208539</v>
      </c>
      <c r="W127" t="str">
        <v xml:space="preserve"> PG</v>
      </c>
      <c r="AD127">
        <f>P127 - sorted!Z$103</f>
        <v>-4.020813008130081</v>
      </c>
      <c r="AE127">
        <f>Q127 - sorted!AA$103</f>
        <v>-0.41601626016260096</v>
      </c>
      <c r="AF127">
        <f>R127 - sorted!AB$103</f>
        <v>-3.0745528455284559</v>
      </c>
      <c r="AG127">
        <f>S127 - sorted!AC$103</f>
        <v>-2.5964227642276416</v>
      </c>
      <c r="AH127">
        <f>T127 - sorted!X$158</f>
        <v>1.4045528455284553</v>
      </c>
    </row>
    <row r="128" spans="1:34" x14ac:dyDescent="0.3">
      <c r="A128">
        <f t="shared" si="14"/>
        <v>-10.186328247448142</v>
      </c>
      <c r="B128">
        <f t="shared" si="15"/>
        <v>-8.9928192963832529</v>
      </c>
      <c r="C128">
        <f t="shared" si="11"/>
        <v>-8.4888947276014477</v>
      </c>
      <c r="D128">
        <f t="shared" si="16"/>
        <v>-7.567975576968264</v>
      </c>
      <c r="E128">
        <f t="shared" si="13"/>
        <v>5.9823513651021871</v>
      </c>
      <c r="F128" t="str">
        <v>Al Horford</v>
      </c>
      <c r="G128">
        <v>5.3658536585365867E-3</v>
      </c>
      <c r="H128">
        <v>0.15804878048780488</v>
      </c>
      <c r="I128">
        <v>-0.58813008130081301</v>
      </c>
      <c r="J128">
        <v>-0.67170731707317077</v>
      </c>
      <c r="K128">
        <v>-2.5853658536585361E-2</v>
      </c>
      <c r="L128">
        <v>-3.4146341463414637E-2</v>
      </c>
      <c r="M128">
        <v>-0.64439024390243915</v>
      </c>
      <c r="N128">
        <v>0.26552845528455282</v>
      </c>
      <c r="O128">
        <v>1.0521951219512196</v>
      </c>
      <c r="P128">
        <v>-0.6411382113821138</v>
      </c>
      <c r="Q128">
        <v>-1.5352845528455288</v>
      </c>
      <c r="R128">
        <v>-0.44894308943089445</v>
      </c>
      <c r="S128">
        <v>-0.48308943089430922</v>
      </c>
      <c r="T128">
        <v>-0.74861788617886194</v>
      </c>
      <c r="U128" t="str">
        <v>_______</v>
      </c>
      <c r="V128">
        <v>-2.1993466302688534</v>
      </c>
      <c r="W128" t="str">
        <v xml:space="preserve"> C, PF</v>
      </c>
      <c r="AD128">
        <f>P128 - sorted!Z$103</f>
        <v>-3.1555284552845531</v>
      </c>
      <c r="AE128">
        <f>Q128 - sorted!AA$103</f>
        <v>-3.524308943089431</v>
      </c>
      <c r="AF128">
        <f>R128 - sorted!AB$103</f>
        <v>-2.4686991869918709</v>
      </c>
      <c r="AG128">
        <f>S128 - sorted!AC$103</f>
        <v>-2.4521951219512195</v>
      </c>
      <c r="AH128">
        <f>T128 - sorted!X$158</f>
        <v>1.3580487804878045</v>
      </c>
    </row>
    <row r="129" spans="1:34" x14ac:dyDescent="0.3">
      <c r="A129">
        <f t="shared" si="14"/>
        <v>-14.806204284921927</v>
      </c>
      <c r="B129">
        <f t="shared" si="15"/>
        <v>-10.740277523245076</v>
      </c>
      <c r="C129">
        <f t="shared" si="11"/>
        <v>-11.244939748187022</v>
      </c>
      <c r="D129">
        <f t="shared" si="16"/>
        <v>-11.812052200126352</v>
      </c>
      <c r="E129">
        <f t="shared" si="13"/>
        <v>5.9468956188650521</v>
      </c>
      <c r="F129" t="str">
        <v>Malik Beasley</v>
      </c>
      <c r="G129">
        <v>-0.59020325203252033</v>
      </c>
      <c r="H129">
        <v>0.24658536585365853</v>
      </c>
      <c r="I129">
        <v>1.0262601626016261</v>
      </c>
      <c r="J129">
        <v>0.18565040650406511</v>
      </c>
      <c r="K129">
        <v>-0.71829268292682935</v>
      </c>
      <c r="L129">
        <v>-0.53178861788617882</v>
      </c>
      <c r="M129">
        <v>-0.82869918699187006</v>
      </c>
      <c r="N129">
        <v>-0.94109756097560981</v>
      </c>
      <c r="O129">
        <v>0.45382113821138209</v>
      </c>
      <c r="P129">
        <v>-1.9443495934959349</v>
      </c>
      <c r="Q129">
        <v>-2.1515853658536583</v>
      </c>
      <c r="R129">
        <v>-1.1659756097560976</v>
      </c>
      <c r="S129">
        <v>-1.6977642276422762</v>
      </c>
      <c r="T129">
        <v>-0.7566666666666666</v>
      </c>
      <c r="U129" t="str">
        <v>_______</v>
      </c>
      <c r="V129">
        <v>-4.0732387098187637</v>
      </c>
      <c r="W129" t="str">
        <v xml:space="preserve"> SG, SF</v>
      </c>
      <c r="AD129">
        <f>P129 - sorted!Z$103</f>
        <v>-4.4587398373983742</v>
      </c>
      <c r="AE129">
        <f>Q129 - sorted!AA$103</f>
        <v>-4.1406097560975601</v>
      </c>
      <c r="AF129">
        <f>R129 - sorted!AB$103</f>
        <v>-3.1857317073170739</v>
      </c>
      <c r="AG129">
        <f>S129 - sorted!AC$103</f>
        <v>-3.6668699186991862</v>
      </c>
      <c r="AH129">
        <f>T129 - sorted!X$158</f>
        <v>1.3499999999999999</v>
      </c>
    </row>
    <row r="130" spans="1:34" x14ac:dyDescent="0.3">
      <c r="A130">
        <f t="shared" si="14"/>
        <v>-16.802785042250576</v>
      </c>
      <c r="B130">
        <f t="shared" si="15"/>
        <v>-10.950857707960896</v>
      </c>
      <c r="C130">
        <f t="shared" si="11"/>
        <v>-18.859648863116323</v>
      </c>
      <c r="D130">
        <f t="shared" si="16"/>
        <v>-12.388278526559615</v>
      </c>
      <c r="E130">
        <f t="shared" si="13"/>
        <v>5.9193189273472822</v>
      </c>
      <c r="F130" t="str">
        <v>Ricky Rubio</v>
      </c>
      <c r="G130">
        <v>-0.88146341463414624</v>
      </c>
      <c r="H130">
        <v>0.64487804878048782</v>
      </c>
      <c r="I130">
        <v>-0.97170731707317071</v>
      </c>
      <c r="J130">
        <v>-1.0790243902439025</v>
      </c>
      <c r="K130">
        <v>-1.0085365853658534</v>
      </c>
      <c r="L130">
        <v>1.2843902439024391</v>
      </c>
      <c r="M130">
        <v>0.88536585365853648</v>
      </c>
      <c r="N130">
        <v>-1.0997560975609755</v>
      </c>
      <c r="O130">
        <v>0.36317073170731706</v>
      </c>
      <c r="P130">
        <v>-2.5075609756097559</v>
      </c>
      <c r="Q130">
        <v>-2.2258536585365847</v>
      </c>
      <c r="R130">
        <v>-3.1470731707317068</v>
      </c>
      <c r="S130">
        <v>-1.8626829268292675</v>
      </c>
      <c r="T130">
        <v>-0.76292682926829214</v>
      </c>
      <c r="U130" t="str">
        <v>_______</v>
      </c>
      <c r="V130">
        <v>-4.7422372210036574</v>
      </c>
      <c r="W130" t="str">
        <v xml:space="preserve"> PG</v>
      </c>
      <c r="AD130">
        <f>P130 - sorted!Z$103</f>
        <v>-5.0219512195121947</v>
      </c>
      <c r="AE130">
        <f>Q130 - sorted!AA$103</f>
        <v>-4.2148780487804869</v>
      </c>
      <c r="AF130">
        <f>R130 - sorted!AB$103</f>
        <v>-5.1668292682926831</v>
      </c>
      <c r="AG130">
        <f>S130 - sorted!AC$103</f>
        <v>-3.8317886178861778</v>
      </c>
      <c r="AH130">
        <f>T130 - sorted!X$158</f>
        <v>1.3437398373983744</v>
      </c>
    </row>
    <row r="131" spans="1:34" x14ac:dyDescent="0.3">
      <c r="E131">
        <f t="shared" si="13"/>
        <v>5.8462586017677287</v>
      </c>
      <c r="F131" t="str">
        <v>Dillon Brooks</v>
      </c>
      <c r="G131">
        <v>-1.2105691056910568</v>
      </c>
      <c r="H131">
        <v>0.55983739837398372</v>
      </c>
      <c r="I131">
        <v>0.14609756097560977</v>
      </c>
      <c r="J131">
        <v>0.45422764227642287</v>
      </c>
      <c r="K131">
        <v>-0.94601626016260165</v>
      </c>
      <c r="L131">
        <v>-0.32715447154471544</v>
      </c>
      <c r="M131">
        <v>0.71268292682926837</v>
      </c>
      <c r="N131">
        <v>-0.3895934959349594</v>
      </c>
      <c r="O131">
        <v>-0.16861788617886178</v>
      </c>
      <c r="P131">
        <v>-1.7289430894308939</v>
      </c>
      <c r="Q131">
        <v>-1.0004878048780483</v>
      </c>
      <c r="R131">
        <v>-0.84195121951219487</v>
      </c>
      <c r="S131">
        <v>-1.1691056910569102</v>
      </c>
      <c r="T131">
        <v>-0.7795121951219508</v>
      </c>
      <c r="U131" t="str">
        <v>_______</v>
      </c>
      <c r="V131">
        <v>2</v>
      </c>
      <c r="W131" t="str">
        <v xml:space="preserve"> SG, SF</v>
      </c>
      <c r="AD131">
        <f>P131 - sorted!Z$103</f>
        <v>-4.2433333333333332</v>
      </c>
      <c r="AE131">
        <f>Q131 - sorted!AA$103</f>
        <v>-2.9895121951219501</v>
      </c>
      <c r="AF131">
        <f>R131 - sorted!AB$103</f>
        <v>-2.8617073170731713</v>
      </c>
      <c r="AG131">
        <f>S131 - sorted!AC$103</f>
        <v>-3.1382113821138207</v>
      </c>
      <c r="AH131">
        <f>T131 - sorted!X$158</f>
        <v>1.3271544715447157</v>
      </c>
    </row>
    <row r="132" spans="1:34" x14ac:dyDescent="0.3">
      <c r="E132">
        <f t="shared" ref="E132:E179" si="17">2400 * AH132/AO$7</f>
        <v>5.7364890439729592</v>
      </c>
      <c r="F132" t="str">
        <v>Mitchell Robinson</v>
      </c>
      <c r="G132">
        <v>2.2087804878048782</v>
      </c>
      <c r="H132">
        <v>-1.6926422764227642</v>
      </c>
      <c r="I132">
        <v>-1.8491463414634146</v>
      </c>
      <c r="J132">
        <v>-0.84605691056910559</v>
      </c>
      <c r="K132">
        <v>1.1827235772357723</v>
      </c>
      <c r="L132">
        <v>-1.2578048780487805</v>
      </c>
      <c r="M132">
        <v>0.48004065040650407</v>
      </c>
      <c r="N132">
        <v>2.4406097560975613</v>
      </c>
      <c r="O132">
        <v>0.96967479674796753</v>
      </c>
      <c r="P132">
        <v>3.3288211382113824</v>
      </c>
      <c r="Q132">
        <v>0.66650406504065085</v>
      </c>
      <c r="R132">
        <v>2.8939837398373989</v>
      </c>
      <c r="S132">
        <v>1.6361788617886184</v>
      </c>
      <c r="T132">
        <v>-0.80443089430894288</v>
      </c>
      <c r="U132" t="str">
        <v>_______</v>
      </c>
      <c r="V132">
        <v>11.835888746913607</v>
      </c>
      <c r="W132" t="str">
        <v xml:space="preserve"> C</v>
      </c>
      <c r="AD132">
        <f>P132 - sorted!Z$103</f>
        <v>0.81443089430894311</v>
      </c>
      <c r="AE132">
        <f>Q132 - sorted!AA$103</f>
        <v>-1.3225203252032511</v>
      </c>
      <c r="AF132">
        <f>R132 - sorted!AB$103</f>
        <v>0.87422764227642258</v>
      </c>
      <c r="AG132">
        <f>S132 - sorted!AC$103</f>
        <v>-0.33292682926829187</v>
      </c>
      <c r="AH132">
        <f>T132 - sorted!X$158</f>
        <v>1.3022357723577236</v>
      </c>
    </row>
    <row r="133" spans="1:34" x14ac:dyDescent="0.3">
      <c r="E133">
        <f t="shared" si="17"/>
        <v>5.422938480027379</v>
      </c>
      <c r="F133" t="str">
        <v>Myles Turner</v>
      </c>
      <c r="G133">
        <v>0.34634146341463412</v>
      </c>
      <c r="H133">
        <v>-0.26065040650406507</v>
      </c>
      <c r="I133">
        <v>-0.3069918699186992</v>
      </c>
      <c r="J133">
        <v>-0.2946341463414634</v>
      </c>
      <c r="K133">
        <v>0.45691056910569117</v>
      </c>
      <c r="L133">
        <v>-1.0108943089430895</v>
      </c>
      <c r="M133">
        <v>-0.14000000000000001</v>
      </c>
      <c r="N133">
        <v>5.2915447154471549</v>
      </c>
      <c r="O133">
        <v>0.33430894308943093</v>
      </c>
      <c r="P133">
        <v>4.6765853658536596</v>
      </c>
      <c r="Q133">
        <v>4.081626016260163</v>
      </c>
      <c r="R133">
        <v>5.4268292682926838</v>
      </c>
      <c r="S133">
        <v>4.4159349593495936</v>
      </c>
      <c r="T133">
        <v>-0.87560975609756098</v>
      </c>
      <c r="U133" t="str">
        <v>_______</v>
      </c>
      <c r="V133">
        <v>30.245323387694871</v>
      </c>
      <c r="W133" t="str">
        <v xml:space="preserve"> C, PF</v>
      </c>
      <c r="AD133">
        <f>P133 - sorted!Z$103</f>
        <v>2.1621951219512203</v>
      </c>
      <c r="AE133">
        <f>Q133 - sorted!AA$103</f>
        <v>2.0926016260162612</v>
      </c>
      <c r="AF133">
        <f>R133 - sorted!AB$103</f>
        <v>3.4070731707317075</v>
      </c>
      <c r="AG133">
        <f>S133 - sorted!AC$103</f>
        <v>2.4468292682926833</v>
      </c>
      <c r="AH133">
        <f>T133 - sorted!X$158</f>
        <v>1.2310569105691056</v>
      </c>
    </row>
    <row r="134" spans="1:34" x14ac:dyDescent="0.3">
      <c r="E134">
        <f t="shared" si="17"/>
        <v>5.3745897351585583</v>
      </c>
      <c r="F134" t="str">
        <v>Will Barton</v>
      </c>
      <c r="G134">
        <v>-0.71975609756097558</v>
      </c>
      <c r="H134">
        <v>9.3170731707317073E-2</v>
      </c>
      <c r="I134">
        <v>7.4634146341463425E-2</v>
      </c>
      <c r="J134">
        <v>0.11000000000000004</v>
      </c>
      <c r="K134">
        <v>-0.47585365853658529</v>
      </c>
      <c r="L134">
        <v>0.17146341463414635</v>
      </c>
      <c r="M134">
        <v>-4.6829268292682913E-2</v>
      </c>
      <c r="N134">
        <v>-0.37682926829268293</v>
      </c>
      <c r="O134">
        <v>-9.3414634146341435E-2</v>
      </c>
      <c r="P134">
        <v>-1.3565853658536584</v>
      </c>
      <c r="Q134">
        <v>-1.17</v>
      </c>
      <c r="R134">
        <v>-1.4348780487804877</v>
      </c>
      <c r="S134">
        <v>-1.2634146341463413</v>
      </c>
      <c r="T134">
        <v>-0.88658536585365832</v>
      </c>
      <c r="U134" t="str">
        <v>_______</v>
      </c>
      <c r="V134">
        <v>-1.3712280563108972</v>
      </c>
      <c r="W134" t="str">
        <v>SF</v>
      </c>
      <c r="AD134">
        <f>P134 - sorted!Z$103</f>
        <v>-3.8709756097560977</v>
      </c>
      <c r="AE134">
        <f>Q134 - sorted!AA$103</f>
        <v>-3.1590243902439017</v>
      </c>
      <c r="AF134">
        <f>R134 - sorted!AB$103</f>
        <v>-3.4546341463414638</v>
      </c>
      <c r="AG134">
        <f>S134 - sorted!AC$103</f>
        <v>-3.2325203252032515</v>
      </c>
      <c r="AH134">
        <f>T134 - sorted!X$158</f>
        <v>1.2200813008130083</v>
      </c>
    </row>
    <row r="135" spans="1:34" x14ac:dyDescent="0.3">
      <c r="E135">
        <f t="shared" si="17"/>
        <v>4.8921767030229812</v>
      </c>
      <c r="F135" t="str">
        <v>Jalen Green</v>
      </c>
      <c r="G135">
        <v>-0.79975609756097554</v>
      </c>
      <c r="H135">
        <v>8.5243902439024383E-2</v>
      </c>
      <c r="I135">
        <v>0.67012195121951212</v>
      </c>
      <c r="J135">
        <v>0.48292682926829272</v>
      </c>
      <c r="K135">
        <v>-0.67987804878048785</v>
      </c>
      <c r="L135">
        <v>-0.27060975609756099</v>
      </c>
      <c r="M135">
        <v>0.73743902439024378</v>
      </c>
      <c r="N135">
        <v>-0.84146341463414631</v>
      </c>
      <c r="O135">
        <v>-1.2215853658536586</v>
      </c>
      <c r="P135">
        <v>-1.9228048780487805</v>
      </c>
      <c r="Q135">
        <v>-0.61597560975609766</v>
      </c>
      <c r="R135">
        <v>-1.5669512195121953</v>
      </c>
      <c r="S135">
        <v>-1.8375609756097564</v>
      </c>
      <c r="T135">
        <v>-0.99609756097560997</v>
      </c>
      <c r="U135" t="str">
        <v>_______</v>
      </c>
      <c r="V135">
        <v>1</v>
      </c>
      <c r="W135" t="str">
        <v xml:space="preserve"> SG</v>
      </c>
      <c r="AD135">
        <f>P135 - sorted!Z$103</f>
        <v>-4.4371951219512198</v>
      </c>
      <c r="AE135">
        <f>Q135 - sorted!AA$103</f>
        <v>-2.6049999999999995</v>
      </c>
      <c r="AF135">
        <f>R135 - sorted!AB$103</f>
        <v>-3.5867073170731718</v>
      </c>
      <c r="AG135">
        <f>S135 - sorted!AC$103</f>
        <v>-3.8066666666666666</v>
      </c>
      <c r="AH135">
        <f>T135 - sorted!X$158</f>
        <v>1.1105691056910565</v>
      </c>
    </row>
    <row r="136" spans="1:34" x14ac:dyDescent="0.3">
      <c r="E136">
        <f t="shared" si="17"/>
        <v>4.8191163774434278</v>
      </c>
      <c r="F136" t="str">
        <v>Mason Plumlee</v>
      </c>
      <c r="G136">
        <v>2.0235772357723576</v>
      </c>
      <c r="H136">
        <v>-1.4357723577235773</v>
      </c>
      <c r="I136">
        <v>-1.8707317073170733</v>
      </c>
      <c r="J136">
        <v>-0.70943089430894313</v>
      </c>
      <c r="K136">
        <v>1.4076422764227643</v>
      </c>
      <c r="L136">
        <v>0.21105691056910569</v>
      </c>
      <c r="M136">
        <v>-0.51235772357723586</v>
      </c>
      <c r="N136">
        <v>0.56731707317073166</v>
      </c>
      <c r="O136">
        <v>-0.12666666666666659</v>
      </c>
      <c r="P136">
        <v>0.99040650406504072</v>
      </c>
      <c r="Q136">
        <v>-0.31869918699187028</v>
      </c>
      <c r="R136">
        <v>-0.65642276422764256</v>
      </c>
      <c r="S136">
        <v>-0.44536585365853687</v>
      </c>
      <c r="T136">
        <v>-1.0126829268292685</v>
      </c>
      <c r="U136" t="str">
        <v>_______</v>
      </c>
      <c r="V136">
        <v>-1.949515456178522</v>
      </c>
      <c r="W136" t="str">
        <v xml:space="preserve"> C</v>
      </c>
      <c r="AD136">
        <f>P136 - sorted!Z$103</f>
        <v>-1.5239837398373985</v>
      </c>
      <c r="AE136">
        <f>Q136 - sorted!AA$103</f>
        <v>-2.3077235772357723</v>
      </c>
      <c r="AF136">
        <f>R136 - sorted!AB$103</f>
        <v>-2.6761788617886189</v>
      </c>
      <c r="AG136">
        <f>S136 - sorted!AC$103</f>
        <v>-2.4144715447154472</v>
      </c>
      <c r="AH136">
        <f>T136 - sorted!X$158</f>
        <v>1.0939837398373979</v>
      </c>
    </row>
    <row r="137" spans="1:34" x14ac:dyDescent="0.3">
      <c r="E137">
        <f t="shared" si="17"/>
        <v>4.8060443093863032</v>
      </c>
      <c r="F137" t="str">
        <v>Derrick Rose</v>
      </c>
      <c r="G137">
        <v>0.14829268292682929</v>
      </c>
      <c r="H137">
        <v>0.88158536585365843</v>
      </c>
      <c r="I137">
        <v>-0.98004065040650412</v>
      </c>
      <c r="J137">
        <v>-0.2702439024390243</v>
      </c>
      <c r="K137">
        <v>-1.2700813008130081</v>
      </c>
      <c r="L137">
        <v>0.34743902439024388</v>
      </c>
      <c r="M137">
        <v>-0.23345528455284548</v>
      </c>
      <c r="N137">
        <v>-0.55166666666666664</v>
      </c>
      <c r="O137">
        <v>0.36085365853658535</v>
      </c>
      <c r="P137">
        <v>-2.4489024390243901</v>
      </c>
      <c r="Q137">
        <v>-1.9281707317073171</v>
      </c>
      <c r="R137">
        <v>-1.9147560975609754</v>
      </c>
      <c r="S137">
        <v>-1.5673170731707318</v>
      </c>
      <c r="T137">
        <v>-1.015650406504065</v>
      </c>
      <c r="U137" t="str">
        <v>_______</v>
      </c>
      <c r="V137">
        <v>-0.77842104223317277</v>
      </c>
      <c r="W137" t="str">
        <v xml:space="preserve"> PG</v>
      </c>
      <c r="AD137">
        <f>P137 - sorted!Z$103</f>
        <v>-4.9632926829268289</v>
      </c>
      <c r="AE137">
        <f>Q137 - sorted!AA$103</f>
        <v>-3.9171951219512193</v>
      </c>
      <c r="AF137">
        <f>R137 - sorted!AB$103</f>
        <v>-3.9345121951219517</v>
      </c>
      <c r="AG137">
        <f>S137 - sorted!AC$103</f>
        <v>-3.536422764227642</v>
      </c>
      <c r="AH137">
        <f>T137 - sorted!X$158</f>
        <v>1.0910162601626014</v>
      </c>
    </row>
    <row r="138" spans="1:34" x14ac:dyDescent="0.3">
      <c r="E138">
        <f t="shared" si="17"/>
        <v>4.5777307919502004</v>
      </c>
      <c r="F138" t="str">
        <v>Jae Crowder</v>
      </c>
      <c r="G138">
        <v>-0.88162601626016257</v>
      </c>
      <c r="H138">
        <v>-7.8373983739837408E-2</v>
      </c>
      <c r="I138">
        <v>0.72910569105691059</v>
      </c>
      <c r="J138">
        <v>-0.6495934959349593</v>
      </c>
      <c r="K138">
        <v>-0.24341463414634146</v>
      </c>
      <c r="L138">
        <v>-0.44487804878048787</v>
      </c>
      <c r="M138">
        <v>-0.4086178861788618</v>
      </c>
      <c r="N138">
        <v>-0.40699186991869918</v>
      </c>
      <c r="O138">
        <v>0.90991869918699186</v>
      </c>
      <c r="P138">
        <v>-1.3960975609756097</v>
      </c>
      <c r="Q138">
        <v>-2.3843902439024394</v>
      </c>
      <c r="R138">
        <v>-1.0295934959349593</v>
      </c>
      <c r="S138">
        <v>-1.4744715447154475</v>
      </c>
      <c r="T138">
        <v>-1.0674796747967481</v>
      </c>
      <c r="U138" t="str">
        <v>_______</v>
      </c>
      <c r="V138">
        <v>-2.6869251283078479</v>
      </c>
      <c r="W138" t="str">
        <v xml:space="preserve"> PF, SF</v>
      </c>
      <c r="AD138">
        <f>P138 - sorted!Z$103</f>
        <v>-3.9104878048780489</v>
      </c>
      <c r="AE138">
        <f>Q138 - sorted!AA$103</f>
        <v>-4.3734146341463411</v>
      </c>
      <c r="AF138">
        <f>R138 - sorted!AB$103</f>
        <v>-3.0493495934959354</v>
      </c>
      <c r="AG138">
        <f>S138 - sorted!AC$103</f>
        <v>-3.4435772357723575</v>
      </c>
      <c r="AH138">
        <f>T138 - sorted!X$158</f>
        <v>1.0391869918699184</v>
      </c>
    </row>
    <row r="139" spans="1:34" x14ac:dyDescent="0.3">
      <c r="E139">
        <f t="shared" si="17"/>
        <v>4.137399074793044</v>
      </c>
      <c r="F139" t="str">
        <v>Nicolas Batum</v>
      </c>
      <c r="G139">
        <v>0.15491869918699186</v>
      </c>
      <c r="H139">
        <v>-1.1341463414634148E-2</v>
      </c>
      <c r="I139">
        <v>-0.33979674796747972</v>
      </c>
      <c r="J139">
        <v>-1.0657723577235774</v>
      </c>
      <c r="K139">
        <v>-0.41260162601626016</v>
      </c>
      <c r="L139">
        <v>-0.49357723577235774</v>
      </c>
      <c r="M139">
        <v>-0.1122357723577236</v>
      </c>
      <c r="N139">
        <v>-9.0894308943089433E-2</v>
      </c>
      <c r="O139">
        <v>1.1129674796747968</v>
      </c>
      <c r="P139">
        <v>-1.2469918699186993</v>
      </c>
      <c r="Q139">
        <v>-2.3713008130081303</v>
      </c>
      <c r="R139">
        <v>-0.76475609756097573</v>
      </c>
      <c r="S139">
        <v>-1.2583333333333335</v>
      </c>
      <c r="T139">
        <v>-1.1674390243902442</v>
      </c>
      <c r="U139" t="str">
        <v>_______</v>
      </c>
      <c r="V139">
        <v>-1.8543936477222061</v>
      </c>
      <c r="W139" t="str">
        <v>SF, SG</v>
      </c>
      <c r="AD139">
        <f>P139 - sorted!Z$103</f>
        <v>-3.7613821138211385</v>
      </c>
      <c r="AE139">
        <f>Q139 - sorted!AA$103</f>
        <v>-4.3603252032520325</v>
      </c>
      <c r="AF139">
        <f>R139 - sorted!AB$103</f>
        <v>-2.7845121951219518</v>
      </c>
      <c r="AG139">
        <f>S139 - sorted!AC$103</f>
        <v>-3.227439024390244</v>
      </c>
      <c r="AH139">
        <f>T139 - sorted!X$158</f>
        <v>0.9392276422764223</v>
      </c>
    </row>
    <row r="140" spans="1:34" x14ac:dyDescent="0.3">
      <c r="E140">
        <f t="shared" si="17"/>
        <v>4.0449992512659634</v>
      </c>
      <c r="F140" t="str">
        <v>Josh Hart</v>
      </c>
      <c r="G140">
        <v>-0.22829268292682925</v>
      </c>
      <c r="H140">
        <v>8.2073170731707307E-2</v>
      </c>
      <c r="I140">
        <v>-0.63841463414634148</v>
      </c>
      <c r="J140">
        <v>-0.9309756097560975</v>
      </c>
      <c r="K140">
        <v>0.79231707317073163</v>
      </c>
      <c r="L140">
        <v>-0.45975609756097557</v>
      </c>
      <c r="M140">
        <v>-0.61560975609756097</v>
      </c>
      <c r="N140">
        <v>-0.7040243902439024</v>
      </c>
      <c r="O140">
        <v>0.81024390243902433</v>
      </c>
      <c r="P140">
        <v>-1.9745121951219515</v>
      </c>
      <c r="Q140">
        <v>-2.7026829268292683</v>
      </c>
      <c r="R140">
        <v>-1.4326829268292682</v>
      </c>
      <c r="S140">
        <v>-1.892439024390244</v>
      </c>
      <c r="T140">
        <v>-1.1884146341463415</v>
      </c>
      <c r="U140" t="str">
        <v>_______</v>
      </c>
      <c r="V140">
        <v>-3.2955279405663287</v>
      </c>
      <c r="W140" t="str">
        <v xml:space="preserve"> SG, SF</v>
      </c>
      <c r="AD140">
        <f>P140 - sorted!Z$103</f>
        <v>-4.4889024390243906</v>
      </c>
      <c r="AE140">
        <f>Q140 - sorted!AA$103</f>
        <v>-4.6917073170731705</v>
      </c>
      <c r="AF140">
        <f>R140 - sorted!AB$103</f>
        <v>-3.4524390243902445</v>
      </c>
      <c r="AG140">
        <f>S140 - sorted!AC$103</f>
        <v>-3.8615447154471543</v>
      </c>
      <c r="AH140">
        <f>T140 - sorted!X$158</f>
        <v>0.91825203252032495</v>
      </c>
    </row>
    <row r="141" spans="1:34" x14ac:dyDescent="0.3">
      <c r="E141">
        <f t="shared" si="17"/>
        <v>3.9882342434014584</v>
      </c>
      <c r="F141" t="str">
        <v>Terrence Ross</v>
      </c>
      <c r="G141">
        <v>-1.2678048780487805</v>
      </c>
      <c r="H141">
        <v>1.0068292682926832</v>
      </c>
      <c r="I141">
        <v>6.0162601626016221E-3</v>
      </c>
      <c r="J141">
        <v>4.504065040650404E-2</v>
      </c>
      <c r="K141">
        <v>-0.81804878048780494</v>
      </c>
      <c r="L141">
        <v>-0.36422764227642279</v>
      </c>
      <c r="M141">
        <v>-1.2520325203252025E-2</v>
      </c>
      <c r="N141">
        <v>-0.27203252032520331</v>
      </c>
      <c r="O141">
        <v>0.20341463414634151</v>
      </c>
      <c r="P141">
        <v>-2.4801626016260165</v>
      </c>
      <c r="Q141">
        <v>-1.6767479674796748</v>
      </c>
      <c r="R141">
        <v>-1.1091056910569104</v>
      </c>
      <c r="S141">
        <v>-1.4733333333333334</v>
      </c>
      <c r="T141">
        <v>-1.20130081300813</v>
      </c>
      <c r="U141" t="str">
        <v>_______</v>
      </c>
      <c r="V141">
        <v>-1.8562519769199421</v>
      </c>
      <c r="W141" t="str">
        <v>SG,SF</v>
      </c>
      <c r="AD141">
        <f>P141 - sorted!Z$103</f>
        <v>-4.9945528455284558</v>
      </c>
      <c r="AE141">
        <f>Q141 - sorted!AA$103</f>
        <v>-3.6657723577235766</v>
      </c>
      <c r="AF141">
        <f>R141 - sorted!AB$103</f>
        <v>-3.1288617886178867</v>
      </c>
      <c r="AG141">
        <f>S141 - sorted!AC$103</f>
        <v>-3.4424390243902439</v>
      </c>
      <c r="AH141">
        <f>T141 - sorted!X$158</f>
        <v>0.9053658536585365</v>
      </c>
    </row>
    <row r="142" spans="1:34" x14ac:dyDescent="0.3">
      <c r="E142">
        <f t="shared" si="17"/>
        <v>3.9160692649491069</v>
      </c>
      <c r="F142" t="str">
        <v>Desmond Bane</v>
      </c>
      <c r="G142">
        <v>2.8780487804878047E-2</v>
      </c>
      <c r="H142">
        <v>0.20085365853658535</v>
      </c>
      <c r="I142">
        <v>0.21731707317073168</v>
      </c>
      <c r="J142">
        <v>-0.56719512195121946</v>
      </c>
      <c r="K142">
        <v>-0.66060975609756101</v>
      </c>
      <c r="L142">
        <v>-0.49219512195121951</v>
      </c>
      <c r="M142">
        <v>-0.65951219512195114</v>
      </c>
      <c r="N142">
        <v>-0.77402439024390235</v>
      </c>
      <c r="O142">
        <v>0.71487804878048777</v>
      </c>
      <c r="P142">
        <v>-2.1925609756097559</v>
      </c>
      <c r="Q142">
        <v>-2.7065853658536581</v>
      </c>
      <c r="R142">
        <v>-1.4995121951219512</v>
      </c>
      <c r="S142">
        <v>-1.9917073170731703</v>
      </c>
      <c r="T142">
        <v>-1.2176829268292682</v>
      </c>
      <c r="U142" t="str">
        <v>_______</v>
      </c>
      <c r="V142">
        <v>-6.6711829282534305</v>
      </c>
      <c r="W142" t="str">
        <v xml:space="preserve"> SG</v>
      </c>
      <c r="AD142">
        <f>P142 - sorted!Z$103</f>
        <v>-4.7069512195121952</v>
      </c>
      <c r="AE142">
        <f>Q142 - sorted!AA$103</f>
        <v>-4.6956097560975598</v>
      </c>
      <c r="AF142">
        <f>R142 - sorted!AB$103</f>
        <v>-3.5192682926829275</v>
      </c>
      <c r="AG142">
        <f>S142 - sorted!AC$103</f>
        <v>-3.9608130081300805</v>
      </c>
      <c r="AH142">
        <f>T142 - sorted!X$158</f>
        <v>0.88898373983739831</v>
      </c>
    </row>
    <row r="143" spans="1:34" x14ac:dyDescent="0.3">
      <c r="E143">
        <f t="shared" si="17"/>
        <v>3.7823044041453668</v>
      </c>
      <c r="F143" t="str">
        <v>Tyler Herro</v>
      </c>
      <c r="G143">
        <v>-0.45341463414634142</v>
      </c>
      <c r="H143">
        <v>0.32146341463414635</v>
      </c>
      <c r="I143">
        <v>0.11268292682926828</v>
      </c>
      <c r="J143">
        <v>2.4390243902439046E-2</v>
      </c>
      <c r="K143">
        <v>-0.20951219512195118</v>
      </c>
      <c r="L143">
        <v>0.14292682926829267</v>
      </c>
      <c r="M143">
        <v>-1.0360975609756098</v>
      </c>
      <c r="N143">
        <v>-0.66219512195121943</v>
      </c>
      <c r="O143">
        <v>-0.15048780487804875</v>
      </c>
      <c r="P143">
        <v>-2.2317073170731705</v>
      </c>
      <c r="Q143">
        <v>-1.7597560975609754</v>
      </c>
      <c r="R143">
        <v>-2.0531707317073167</v>
      </c>
      <c r="S143">
        <v>-1.9102439024390241</v>
      </c>
      <c r="T143">
        <v>-1.2480487804878047</v>
      </c>
      <c r="U143" t="str">
        <v>_______</v>
      </c>
      <c r="V143">
        <v>-5.0386407280425214</v>
      </c>
      <c r="W143" t="str">
        <v xml:space="preserve"> SG, PG</v>
      </c>
      <c r="AD143">
        <f>P143 - sorted!Z$103</f>
        <v>-4.7460975609756098</v>
      </c>
      <c r="AE143">
        <f>Q143 - sorted!AA$103</f>
        <v>-3.7487804878048774</v>
      </c>
      <c r="AF143">
        <f>R143 - sorted!AB$103</f>
        <v>-4.072926829268293</v>
      </c>
      <c r="AG143">
        <f>S143 - sorted!AC$103</f>
        <v>-3.8793495934959346</v>
      </c>
      <c r="AH143">
        <f>T143 - sorted!X$158</f>
        <v>0.85861788617886181</v>
      </c>
    </row>
    <row r="144" spans="1:34" x14ac:dyDescent="0.3">
      <c r="E144">
        <f t="shared" si="17"/>
        <v>3.6802348316445199</v>
      </c>
      <c r="F144" t="str">
        <v>Donte DiVincenzo</v>
      </c>
      <c r="G144">
        <v>-0.60504065040650401</v>
      </c>
      <c r="H144">
        <v>-0.23121951219512193</v>
      </c>
      <c r="I144">
        <v>-1.609756097560977E-2</v>
      </c>
      <c r="J144">
        <v>-0.82</v>
      </c>
      <c r="K144">
        <v>-9.3495934959349603E-2</v>
      </c>
      <c r="L144">
        <v>-0.11544715447154469</v>
      </c>
      <c r="M144">
        <v>7.5284552845528374E-2</v>
      </c>
      <c r="N144">
        <v>-0.94845528455284556</v>
      </c>
      <c r="O144">
        <v>0.53479674796747967</v>
      </c>
      <c r="P144">
        <v>-1.9884552845528454</v>
      </c>
      <c r="Q144">
        <v>-2.7544715447154475</v>
      </c>
      <c r="R144">
        <v>-2.104227642276423</v>
      </c>
      <c r="S144">
        <v>-2.219674796747968</v>
      </c>
      <c r="T144">
        <v>-1.2712195121951222</v>
      </c>
      <c r="U144" t="str">
        <v>_______</v>
      </c>
      <c r="V144">
        <v>1</v>
      </c>
      <c r="W144" t="str">
        <v xml:space="preserve"> SG, PG</v>
      </c>
      <c r="AD144">
        <f>P144 - sorted!Z$103</f>
        <v>-4.5028455284552846</v>
      </c>
      <c r="AE144">
        <f>Q144 - sorted!AA$103</f>
        <v>-4.7434959349593493</v>
      </c>
      <c r="AF144">
        <f>R144 - sorted!AB$103</f>
        <v>-4.1239837398373993</v>
      </c>
      <c r="AG144">
        <f>S144 - sorted!AC$103</f>
        <v>-4.1887804878048787</v>
      </c>
      <c r="AH144">
        <f>T144 - sorted!X$158</f>
        <v>0.83544715447154427</v>
      </c>
    </row>
    <row r="145" spans="5:34" x14ac:dyDescent="0.3">
      <c r="E145">
        <f t="shared" si="17"/>
        <v>3.6727139157760353</v>
      </c>
      <c r="F145" t="str">
        <v>Khem Birch</v>
      </c>
      <c r="G145">
        <v>0.6179674796747967</v>
      </c>
      <c r="H145">
        <v>-0.70756097560975617</v>
      </c>
      <c r="I145">
        <v>-1.5566666666666666</v>
      </c>
      <c r="J145">
        <v>-0.65837398373983735</v>
      </c>
      <c r="K145">
        <v>0.96959349593495925</v>
      </c>
      <c r="L145">
        <v>-0.62707317073170743</v>
      </c>
      <c r="M145">
        <v>-0.15804878048780488</v>
      </c>
      <c r="N145">
        <v>1.332520325203252</v>
      </c>
      <c r="O145">
        <v>0.84723577235772352</v>
      </c>
      <c r="P145">
        <v>0.76715447154471517</v>
      </c>
      <c r="Q145">
        <v>-0.78764227642276463</v>
      </c>
      <c r="R145">
        <v>0.68666666666666631</v>
      </c>
      <c r="S145">
        <v>5.9593495934958884E-2</v>
      </c>
      <c r="T145">
        <v>-1.2729268292682931</v>
      </c>
      <c r="U145" t="str">
        <v>_______</v>
      </c>
      <c r="V145">
        <v>1.3946686435521793</v>
      </c>
      <c r="W145" t="str">
        <v xml:space="preserve"> C</v>
      </c>
      <c r="AD145">
        <f>P145 - sorted!Z$103</f>
        <v>-1.7472357723577241</v>
      </c>
      <c r="AE145">
        <f>Q145 - sorted!AA$103</f>
        <v>-2.7766666666666664</v>
      </c>
      <c r="AF145">
        <f>R145 - sorted!AB$103</f>
        <v>-1.33308943089431</v>
      </c>
      <c r="AG145">
        <f>S145 - sorted!AC$103</f>
        <v>-1.9095121951219514</v>
      </c>
      <c r="AH145">
        <f>T145 - sorted!X$158</f>
        <v>0.83373983739837332</v>
      </c>
    </row>
    <row r="146" spans="5:34" x14ac:dyDescent="0.3">
      <c r="E146">
        <f t="shared" si="17"/>
        <v>3.448160856274177</v>
      </c>
      <c r="F146" t="str">
        <v>Montrezl Harrell</v>
      </c>
      <c r="G146">
        <v>2.3536585365853657</v>
      </c>
      <c r="H146">
        <v>-1.2660162601626017</v>
      </c>
      <c r="I146">
        <v>-1.8707317073170733</v>
      </c>
      <c r="J146">
        <v>-0.16243902439024388</v>
      </c>
      <c r="K146">
        <v>0.51170731707317074</v>
      </c>
      <c r="L146">
        <v>-0.93951219512195117</v>
      </c>
      <c r="M146">
        <v>-0.56894308943089433</v>
      </c>
      <c r="N146">
        <v>0.33154471544715447</v>
      </c>
      <c r="O146">
        <v>0.61837398373983743</v>
      </c>
      <c r="P146">
        <v>0.27365853658536565</v>
      </c>
      <c r="Q146">
        <v>-1.6107317073170733</v>
      </c>
      <c r="R146">
        <v>-5.2845528455284785E-2</v>
      </c>
      <c r="S146">
        <v>-0.99235772357723584</v>
      </c>
      <c r="T146">
        <v>-1.3239024390243903</v>
      </c>
      <c r="U146" t="str">
        <v>_______</v>
      </c>
      <c r="V146">
        <v>-5.5720674804883199</v>
      </c>
      <c r="W146" t="str">
        <v xml:space="preserve"> C, PF</v>
      </c>
      <c r="AD146">
        <f>P146 - sorted!Z$103</f>
        <v>-2.2407317073170736</v>
      </c>
      <c r="AE146">
        <f>Q146 - sorted!AA$103</f>
        <v>-3.5997560975609755</v>
      </c>
      <c r="AF146">
        <f>R146 - sorted!AB$103</f>
        <v>-2.0726016260162612</v>
      </c>
      <c r="AG146">
        <f>S146 - sorted!AC$103</f>
        <v>-2.9614634146341459</v>
      </c>
      <c r="AH146">
        <f>T146 - sorted!X$158</f>
        <v>0.78276422764227616</v>
      </c>
    </row>
    <row r="147" spans="5:34" x14ac:dyDescent="0.3">
      <c r="E147">
        <f t="shared" si="17"/>
        <v>3.4470864397215366</v>
      </c>
      <c r="F147" t="str">
        <v>Thaddeus Young</v>
      </c>
      <c r="G147">
        <v>1.5917073170731706</v>
      </c>
      <c r="H147">
        <v>-1.2480487804878049</v>
      </c>
      <c r="I147">
        <v>-1.6756097560975609</v>
      </c>
      <c r="J147">
        <v>-0.53682926829268285</v>
      </c>
      <c r="K147">
        <v>0.11390243902439029</v>
      </c>
      <c r="L147">
        <v>0.46634146341463412</v>
      </c>
      <c r="M147">
        <v>0.10536585365853657</v>
      </c>
      <c r="N147">
        <v>-0.10097560975609754</v>
      </c>
      <c r="O147">
        <v>-0.14097560975609758</v>
      </c>
      <c r="P147">
        <v>-0.1770731707317077</v>
      </c>
      <c r="Q147">
        <v>-1.2841463414634147</v>
      </c>
      <c r="R147">
        <v>-1.891463414634146</v>
      </c>
      <c r="S147">
        <v>-1.4251219512195124</v>
      </c>
      <c r="T147">
        <v>-1.3241463414634147</v>
      </c>
      <c r="U147" t="str">
        <v>_______</v>
      </c>
      <c r="V147">
        <v>-2.0569515302754109</v>
      </c>
      <c r="W147" t="str">
        <v xml:space="preserve"> PF, SF, C</v>
      </c>
      <c r="AD147">
        <f>P147 - sorted!Z$103</f>
        <v>-2.6914634146341472</v>
      </c>
      <c r="AE147">
        <f>Q147 - sorted!AA$103</f>
        <v>-3.2731707317073164</v>
      </c>
      <c r="AF147">
        <f>R147 - sorted!AB$103</f>
        <v>-3.9112195121951223</v>
      </c>
      <c r="AG147">
        <f>S147 - sorted!AC$103</f>
        <v>-3.3942276422764226</v>
      </c>
      <c r="AH147">
        <f>T147 - sorted!X$158</f>
        <v>0.78252032520325177</v>
      </c>
    </row>
    <row r="148" spans="5:34" x14ac:dyDescent="0.3">
      <c r="E148">
        <f t="shared" si="17"/>
        <v>3.4051841941685588</v>
      </c>
      <c r="F148" t="str">
        <v>Monte Morris</v>
      </c>
      <c r="G148">
        <v>0.31707317073170732</v>
      </c>
      <c r="H148">
        <v>0.22634146341463413</v>
      </c>
      <c r="I148">
        <v>-0.67682926829268286</v>
      </c>
      <c r="J148">
        <v>-0.57487804878048776</v>
      </c>
      <c r="K148">
        <v>-1.3129268292682925</v>
      </c>
      <c r="L148">
        <v>0.17146341463414635</v>
      </c>
      <c r="M148">
        <v>-0.60804878048780486</v>
      </c>
      <c r="N148">
        <v>-0.59560975609756095</v>
      </c>
      <c r="O148">
        <v>1.1241463414634145</v>
      </c>
      <c r="P148">
        <v>-2.1556097560975611</v>
      </c>
      <c r="Q148">
        <v>-3.0534146341463413</v>
      </c>
      <c r="R148">
        <v>-2.100731707317073</v>
      </c>
      <c r="S148">
        <v>-1.9292682926829268</v>
      </c>
      <c r="T148">
        <v>-1.3336585365853657</v>
      </c>
      <c r="U148" t="str">
        <v>_______</v>
      </c>
      <c r="V148">
        <v>-5.0488615386300699</v>
      </c>
      <c r="W148" t="str">
        <v xml:space="preserve"> PG</v>
      </c>
      <c r="AD148">
        <f>P148 - sorted!Z$103</f>
        <v>-4.67</v>
      </c>
      <c r="AE148">
        <f>Q148 - sorted!AA$103</f>
        <v>-5.0424390243902435</v>
      </c>
      <c r="AF148">
        <f>R148 - sorted!AB$103</f>
        <v>-4.1204878048780493</v>
      </c>
      <c r="AG148">
        <f>S148 - sorted!AC$103</f>
        <v>-3.898373983739837</v>
      </c>
      <c r="AH148">
        <f>T148 - sorted!X$158</f>
        <v>0.77300813008130076</v>
      </c>
    </row>
    <row r="149" spans="5:34" x14ac:dyDescent="0.3">
      <c r="E149">
        <f t="shared" si="17"/>
        <v>3.2590635430094554</v>
      </c>
      <c r="F149" t="str">
        <v>Klay Thompson</v>
      </c>
      <c r="G149">
        <v>-2.0365853658536597E-2</v>
      </c>
      <c r="H149">
        <v>0.19788617886178861</v>
      </c>
      <c r="I149">
        <v>0.49556910569105705</v>
      </c>
      <c r="J149">
        <v>-5.0975609756097384E-2</v>
      </c>
      <c r="K149">
        <v>-1.3048373983739836</v>
      </c>
      <c r="L149">
        <v>-0.84699186991869913</v>
      </c>
      <c r="M149">
        <v>-0.82443089430894312</v>
      </c>
      <c r="N149">
        <v>-0.52292682926829259</v>
      </c>
      <c r="O149">
        <v>0.9873170731707317</v>
      </c>
      <c r="P149">
        <v>-2.087642276422764</v>
      </c>
      <c r="Q149">
        <v>-2.8770731707317068</v>
      </c>
      <c r="R149">
        <v>-1.0427642276422757</v>
      </c>
      <c r="S149">
        <v>-1.8897560975609751</v>
      </c>
      <c r="T149">
        <v>-1.3668292682926824</v>
      </c>
      <c r="U149" t="str">
        <v>_______</v>
      </c>
      <c r="V149">
        <v>-11.515249591714769</v>
      </c>
      <c r="W149" t="str">
        <v xml:space="preserve"> SG</v>
      </c>
      <c r="AD149">
        <f>P149 - sorted!Z$103</f>
        <v>-4.6020325203252028</v>
      </c>
      <c r="AE149">
        <f>Q149 - sorted!AA$103</f>
        <v>-4.866097560975609</v>
      </c>
      <c r="AF149">
        <f>R149 - sorted!AB$103</f>
        <v>-3.062520325203252</v>
      </c>
      <c r="AG149">
        <f>S149 - sorted!AC$103</f>
        <v>-3.8588617886178853</v>
      </c>
      <c r="AH149">
        <f>T149 - sorted!X$158</f>
        <v>0.7398373983739841</v>
      </c>
    </row>
    <row r="150" spans="5:34" x14ac:dyDescent="0.3">
      <c r="E150">
        <f t="shared" si="17"/>
        <v>3.2375752119566439</v>
      </c>
      <c r="F150" t="str">
        <v>Brandon Clarke</v>
      </c>
      <c r="G150">
        <v>0.85926829268292682</v>
      </c>
      <c r="H150">
        <v>-0.77243902439024392</v>
      </c>
      <c r="I150">
        <v>-1.5519512195121949</v>
      </c>
      <c r="J150">
        <v>-0.64146341463414625</v>
      </c>
      <c r="K150">
        <v>8.5365853658536606E-2</v>
      </c>
      <c r="L150">
        <v>-0.72268292682926827</v>
      </c>
      <c r="M150">
        <v>0.10536585365853657</v>
      </c>
      <c r="N150">
        <v>0.65999999999999992</v>
      </c>
      <c r="O150">
        <v>1.2668292682926827</v>
      </c>
      <c r="P150">
        <v>6.0731707317072892E-2</v>
      </c>
      <c r="Q150">
        <v>-1.9785365853658534</v>
      </c>
      <c r="R150">
        <v>1.0975609756097349E-2</v>
      </c>
      <c r="S150">
        <v>-0.7117073170731707</v>
      </c>
      <c r="T150">
        <v>-1.3717073170731706</v>
      </c>
      <c r="U150" t="str">
        <v>_______</v>
      </c>
      <c r="V150">
        <v>-3.7134096939369776</v>
      </c>
      <c r="W150" t="str">
        <v xml:space="preserve"> PF, C</v>
      </c>
      <c r="AD150">
        <f>P150 - sorted!Z$103</f>
        <v>-2.4536585365853663</v>
      </c>
      <c r="AE150">
        <f>Q150 - sorted!AA$103</f>
        <v>-3.9675609756097554</v>
      </c>
      <c r="AF150">
        <f>R150 - sorted!AB$103</f>
        <v>-2.0087804878048789</v>
      </c>
      <c r="AG150">
        <f>S150 - sorted!AC$103</f>
        <v>-2.6808130081300812</v>
      </c>
      <c r="AH150">
        <f>T150 - sorted!X$158</f>
        <v>0.73495934959349585</v>
      </c>
    </row>
    <row r="151" spans="5:34" x14ac:dyDescent="0.3">
      <c r="E151">
        <f t="shared" si="17"/>
        <v>3.2039101599739102</v>
      </c>
      <c r="F151" t="str">
        <v>Matisse Thybulle</v>
      </c>
      <c r="G151">
        <v>-0.18504065040650408</v>
      </c>
      <c r="H151">
        <v>-0.3205691056910569</v>
      </c>
      <c r="I151">
        <v>-0.8504065040650407</v>
      </c>
      <c r="J151">
        <v>-1.2291869918699188</v>
      </c>
      <c r="K151">
        <v>-1.2265853658536585</v>
      </c>
      <c r="L151">
        <v>-0.90764227642276429</v>
      </c>
      <c r="M151">
        <v>2.0865040650406503</v>
      </c>
      <c r="N151">
        <v>1.5066666666666666</v>
      </c>
      <c r="O151">
        <v>1.2535772357723576</v>
      </c>
      <c r="P151">
        <v>0.44788617886178828</v>
      </c>
      <c r="Q151">
        <v>-1.1262601626016255</v>
      </c>
      <c r="R151">
        <v>1.0349593495934952</v>
      </c>
      <c r="S151">
        <v>0.12731707317073204</v>
      </c>
      <c r="T151">
        <v>-1.3793495934959346</v>
      </c>
      <c r="U151" t="str">
        <v>_______</v>
      </c>
      <c r="V151">
        <v>1.8431802125548695</v>
      </c>
      <c r="W151" t="str">
        <v xml:space="preserve"> SF, SG</v>
      </c>
      <c r="AD151">
        <f>P151 - sorted!Z$103</f>
        <v>-2.0665040650406512</v>
      </c>
      <c r="AE151">
        <f>Q151 - sorted!AA$103</f>
        <v>-3.1152845528455275</v>
      </c>
      <c r="AF151">
        <f>R151 - sorted!AB$103</f>
        <v>-0.98479674796748107</v>
      </c>
      <c r="AG151">
        <f>S151 - sorted!AC$103</f>
        <v>-1.8417886178861782</v>
      </c>
      <c r="AH151">
        <f>T151 - sorted!X$158</f>
        <v>0.72731707317073191</v>
      </c>
    </row>
    <row r="152" spans="5:34" x14ac:dyDescent="0.3">
      <c r="E152">
        <f t="shared" si="17"/>
        <v>3.0463290655866375</v>
      </c>
      <c r="F152" t="str">
        <v>Justin Holiday</v>
      </c>
      <c r="G152">
        <v>-0.68439024390243897</v>
      </c>
      <c r="H152">
        <v>-0.12853658536585366</v>
      </c>
      <c r="I152">
        <v>0.47365853658536589</v>
      </c>
      <c r="J152">
        <v>-0.66804878048780492</v>
      </c>
      <c r="K152">
        <v>-0.78479674796747967</v>
      </c>
      <c r="L152">
        <v>-0.67707317073170736</v>
      </c>
      <c r="M152">
        <v>-3.2520325203251599E-4</v>
      </c>
      <c r="N152">
        <v>-5.9674796747967475E-2</v>
      </c>
      <c r="O152">
        <v>1.0543902439024391</v>
      </c>
      <c r="P152">
        <v>-1.3462601626016257</v>
      </c>
      <c r="Q152">
        <v>-2.5291869918699188</v>
      </c>
      <c r="R152">
        <v>-0.79772357723577214</v>
      </c>
      <c r="S152">
        <v>-1.4747967479674797</v>
      </c>
      <c r="T152">
        <v>-1.4151219512195123</v>
      </c>
      <c r="U152" t="str">
        <v>_______</v>
      </c>
      <c r="V152">
        <v>-6.4704833748979622</v>
      </c>
      <c r="W152" t="str">
        <v xml:space="preserve"> SG, SF</v>
      </c>
      <c r="AD152">
        <f>P152 - sorted!Z$103</f>
        <v>-3.8606504065040648</v>
      </c>
      <c r="AE152">
        <f>Q152 - sorted!AA$103</f>
        <v>-4.5182113821138206</v>
      </c>
      <c r="AF152">
        <f>R152 - sorted!AB$103</f>
        <v>-2.8174796747967483</v>
      </c>
      <c r="AG152">
        <f>S152 - sorted!AC$103</f>
        <v>-3.4439024390243897</v>
      </c>
      <c r="AH152">
        <f>T152 - sorted!X$158</f>
        <v>0.69154471544715412</v>
      </c>
    </row>
    <row r="153" spans="5:34" x14ac:dyDescent="0.3">
      <c r="E153">
        <f t="shared" si="17"/>
        <v>2.4647115717572592</v>
      </c>
      <c r="F153" t="str">
        <v>Cameron Johnson</v>
      </c>
      <c r="G153">
        <v>-0.61300813008130084</v>
      </c>
      <c r="H153">
        <v>9.4308943089430899E-2</v>
      </c>
      <c r="I153">
        <v>0.47967479674796754</v>
      </c>
      <c r="J153">
        <v>-0.53447154471544711</v>
      </c>
      <c r="K153">
        <v>-0.58878048780487802</v>
      </c>
      <c r="L153">
        <v>-0.7039024390243902</v>
      </c>
      <c r="M153">
        <v>-0.70601626016260166</v>
      </c>
      <c r="N153">
        <v>-0.56048780487804872</v>
      </c>
      <c r="O153">
        <v>1.0250406504065042</v>
      </c>
      <c r="P153">
        <v>-2.2019512195121949</v>
      </c>
      <c r="Q153">
        <v>-3.1326829268292684</v>
      </c>
      <c r="R153">
        <v>-1.4037398373983738</v>
      </c>
      <c r="S153">
        <v>-2.107642276422764</v>
      </c>
      <c r="T153">
        <v>-1.5471544715447154</v>
      </c>
      <c r="U153" t="str">
        <v>_______</v>
      </c>
      <c r="V153">
        <v>-7.2454066503537984</v>
      </c>
      <c r="W153" t="str">
        <v xml:space="preserve"> SF</v>
      </c>
      <c r="AD153">
        <f>P153 - sorted!Z$103</f>
        <v>-4.7163414634146346</v>
      </c>
      <c r="AE153">
        <f>Q153 - sorted!AA$103</f>
        <v>-5.1217073170731702</v>
      </c>
      <c r="AF153">
        <f>R153 - sorted!AB$103</f>
        <v>-3.4234959349593499</v>
      </c>
      <c r="AG153">
        <f>S153 - sorted!AC$103</f>
        <v>-4.0767479674796743</v>
      </c>
      <c r="AH153">
        <f>T153 - sorted!X$158</f>
        <v>0.55951219512195105</v>
      </c>
    </row>
    <row r="154" spans="5:34" x14ac:dyDescent="0.3">
      <c r="E154">
        <f t="shared" si="17"/>
        <v>2.1835725738163316</v>
      </c>
      <c r="F154" t="str">
        <v>Wendell Carter Jr.</v>
      </c>
      <c r="G154">
        <v>0.85158536585365852</v>
      </c>
      <c r="H154">
        <v>-0.82878048780487801</v>
      </c>
      <c r="I154">
        <v>-1.5398780487804877</v>
      </c>
      <c r="J154">
        <v>-0.36756097560975609</v>
      </c>
      <c r="K154">
        <v>1.3932926829268291</v>
      </c>
      <c r="L154">
        <v>-0.4973170731707317</v>
      </c>
      <c r="M154">
        <v>-0.85036585365853656</v>
      </c>
      <c r="N154">
        <v>0.58243902439024386</v>
      </c>
      <c r="O154">
        <v>0.22804878048780489</v>
      </c>
      <c r="P154">
        <v>-0.19975609756097557</v>
      </c>
      <c r="Q154">
        <v>-1.2565853658536588</v>
      </c>
      <c r="R154">
        <v>-0.53121951219512231</v>
      </c>
      <c r="S154">
        <v>-1.0285365853658539</v>
      </c>
      <c r="T154">
        <v>-1.6109756097560979</v>
      </c>
      <c r="U154" t="str">
        <v>_______</v>
      </c>
      <c r="V154">
        <v>-5.8116684987430576</v>
      </c>
      <c r="W154" t="str">
        <v xml:space="preserve"> C</v>
      </c>
      <c r="AD154">
        <f>P154 - sorted!Z$103</f>
        <v>-2.7141463414634148</v>
      </c>
      <c r="AE154">
        <f>Q154 - sorted!AA$103</f>
        <v>-3.2456097560975605</v>
      </c>
      <c r="AF154">
        <f>R154 - sorted!AB$103</f>
        <v>-2.5509756097560987</v>
      </c>
      <c r="AG154">
        <f>S154 - sorted!AC$103</f>
        <v>-2.9976422764227642</v>
      </c>
      <c r="AH154">
        <f>T154 - sorted!X$158</f>
        <v>0.49569105691056858</v>
      </c>
    </row>
    <row r="155" spans="5:34" x14ac:dyDescent="0.3">
      <c r="E155">
        <f t="shared" si="17"/>
        <v>1.5844062762938267</v>
      </c>
      <c r="F155" t="str">
        <v>Kyle Kuzma</v>
      </c>
      <c r="G155">
        <v>-0.41723577235772358</v>
      </c>
      <c r="H155">
        <v>-0.37861788617886183</v>
      </c>
      <c r="I155">
        <v>0.36861788617886182</v>
      </c>
      <c r="J155">
        <v>8.6585365853658586E-2</v>
      </c>
      <c r="K155">
        <v>0.3504065040650407</v>
      </c>
      <c r="L155">
        <v>-0.54967479674796749</v>
      </c>
      <c r="M155">
        <v>-1.1835772357723577</v>
      </c>
      <c r="N155">
        <v>2.6422764227642295E-2</v>
      </c>
      <c r="O155">
        <v>-2.3495934959349596E-2</v>
      </c>
      <c r="P155">
        <v>-1.341951219512195</v>
      </c>
      <c r="Q155">
        <v>-1.6970731707317073</v>
      </c>
      <c r="R155">
        <v>-1.1708943089430894</v>
      </c>
      <c r="S155">
        <v>-1.7205691056910568</v>
      </c>
      <c r="T155">
        <v>-1.746991869918699</v>
      </c>
      <c r="U155" t="str">
        <v>_______</v>
      </c>
      <c r="V155">
        <v>1</v>
      </c>
      <c r="W155" t="str">
        <v xml:space="preserve"> PF, SF</v>
      </c>
      <c r="AD155">
        <f>P155 - sorted!Z$103</f>
        <v>-3.8563414634146342</v>
      </c>
      <c r="AE155">
        <f>Q155 - sorted!AA$103</f>
        <v>-3.6860975609756093</v>
      </c>
      <c r="AF155">
        <f>R155 - sorted!AB$103</f>
        <v>-3.1906504065040657</v>
      </c>
      <c r="AG155">
        <f>S155 - sorted!AC$103</f>
        <v>-3.6896747967479673</v>
      </c>
      <c r="AH155">
        <f>T155 - sorted!X$158</f>
        <v>0.35967479674796743</v>
      </c>
    </row>
    <row r="156" spans="5:34" x14ac:dyDescent="0.3">
      <c r="E156">
        <f t="shared" si="17"/>
        <v>0.99276089463980366</v>
      </c>
      <c r="F156" t="str">
        <v>Jonathan Isaac</v>
      </c>
      <c r="G156">
        <v>-0.11333333333333331</v>
      </c>
      <c r="H156">
        <v>-0.11284552845528453</v>
      </c>
      <c r="I156">
        <v>-1.0723577235772357</v>
      </c>
      <c r="J156">
        <v>-0.80178861788617883</v>
      </c>
      <c r="K156">
        <v>-0.14813008130081301</v>
      </c>
      <c r="L156">
        <v>-1.0442276422764227</v>
      </c>
      <c r="M156">
        <v>0.61252032520325195</v>
      </c>
      <c r="N156">
        <v>2.2112195121951217</v>
      </c>
      <c r="O156">
        <v>0.79886178861788615</v>
      </c>
      <c r="P156">
        <v>0.44276422764227608</v>
      </c>
      <c r="Q156">
        <v>-0.46894308943089413</v>
      </c>
      <c r="R156">
        <v>1.3741463414634145</v>
      </c>
      <c r="S156">
        <v>0.32991869918699201</v>
      </c>
      <c r="T156">
        <v>-1.8813008130081297</v>
      </c>
      <c r="U156" t="str">
        <v>_______</v>
      </c>
      <c r="V156">
        <v>3.1849459147813874</v>
      </c>
      <c r="W156" t="str">
        <v xml:space="preserve"> PF, SF</v>
      </c>
      <c r="AD156">
        <f>P156 - sorted!Z$103</f>
        <v>-2.0716260162601632</v>
      </c>
      <c r="AE156">
        <f>Q156 - sorted!AA$103</f>
        <v>-2.4579674796747959</v>
      </c>
      <c r="AF156">
        <f>R156 - sorted!AB$103</f>
        <v>-0.64560975609756177</v>
      </c>
      <c r="AG156">
        <f>S156 - sorted!AC$103</f>
        <v>-1.6391869918699182</v>
      </c>
      <c r="AH156">
        <f>T156 - sorted!X$158</f>
        <v>0.22536585365853679</v>
      </c>
    </row>
    <row r="157" spans="5:34" x14ac:dyDescent="0.3">
      <c r="E157">
        <f t="shared" si="17"/>
        <v>0.35097607386255819</v>
      </c>
      <c r="F157" t="str">
        <v>Jeremy Lamb</v>
      </c>
      <c r="G157">
        <v>-0.37739837398373982</v>
      </c>
      <c r="H157">
        <v>0.71577235772357728</v>
      </c>
      <c r="I157">
        <v>-0.6079674796747967</v>
      </c>
      <c r="J157">
        <v>-0.90195121951219503</v>
      </c>
      <c r="K157">
        <v>-0.91300813008130066</v>
      </c>
      <c r="L157">
        <v>-0.88943089430894295</v>
      </c>
      <c r="M157">
        <v>-0.4619512195121952</v>
      </c>
      <c r="N157">
        <v>5.3170731707317037E-2</v>
      </c>
      <c r="O157">
        <v>1.4089430894308943</v>
      </c>
      <c r="P157">
        <v>-2.6895934959349588</v>
      </c>
      <c r="Q157">
        <v>-3.3827642276422756</v>
      </c>
      <c r="R157">
        <v>-1.0843902439024387</v>
      </c>
      <c r="S157">
        <v>-1.9738211382113813</v>
      </c>
      <c r="T157">
        <v>-2.0269918699186986</v>
      </c>
      <c r="U157" t="str">
        <v>_______</v>
      </c>
      <c r="V157">
        <v>-1.2114117453056172</v>
      </c>
      <c r="W157" t="str">
        <v xml:space="preserve"> SG, SF</v>
      </c>
      <c r="AD157">
        <f>P157 - sorted!Z$103</f>
        <v>-5.2039837398373976</v>
      </c>
      <c r="AE157">
        <f>Q157 - sorted!AA$103</f>
        <v>-5.3717886178861773</v>
      </c>
      <c r="AF157">
        <f>R157 - sorted!AB$103</f>
        <v>-3.1041463414634149</v>
      </c>
      <c r="AG157">
        <f>S157 - sorted!AC$103</f>
        <v>-3.9429268292682913</v>
      </c>
      <c r="AH157">
        <f>T157 - sorted!X$158</f>
        <v>7.9674796747967846E-2</v>
      </c>
    </row>
    <row r="158" spans="5:34" x14ac:dyDescent="0.3">
      <c r="E158">
        <f t="shared" si="17"/>
        <v>0</v>
      </c>
      <c r="F158" t="str">
        <v>Trevor Ariza</v>
      </c>
      <c r="G158">
        <v>-0.23983739837398374</v>
      </c>
      <c r="H158">
        <v>4.487804878048781E-2</v>
      </c>
      <c r="I158">
        <v>-0.44666666666666666</v>
      </c>
      <c r="J158">
        <v>-0.99235772357723584</v>
      </c>
      <c r="K158">
        <v>-0.59170731707317081</v>
      </c>
      <c r="L158">
        <v>-0.79804878048780492</v>
      </c>
      <c r="M158">
        <v>-0.40861788617886186</v>
      </c>
      <c r="N158">
        <v>-0.24373983739837402</v>
      </c>
      <c r="O158">
        <v>1.3256910569105691</v>
      </c>
      <c r="P158">
        <v>-2.3952845528455287</v>
      </c>
      <c r="Q158">
        <v>-3.6760975609756095</v>
      </c>
      <c r="R158">
        <v>-1.5523577235772357</v>
      </c>
      <c r="S158">
        <v>-2.3504065040650404</v>
      </c>
      <c r="T158">
        <v>-2.1066666666666665</v>
      </c>
      <c r="U158" t="str">
        <v>_______</v>
      </c>
      <c r="V158">
        <v>-7.2175317123877605</v>
      </c>
      <c r="W158" t="str">
        <v xml:space="preserve"> SF</v>
      </c>
      <c r="AD158">
        <f>P158 - sorted!Z$103</f>
        <v>-4.9096747967479679</v>
      </c>
      <c r="AE158">
        <f>Q158 - sorted!AA$103</f>
        <v>-5.6651219512195112</v>
      </c>
      <c r="AF158">
        <f>R158 - sorted!AB$103</f>
        <v>-3.572113821138212</v>
      </c>
      <c r="AG158">
        <f>S158 - sorted!AC$103</f>
        <v>-4.3195121951219502</v>
      </c>
      <c r="AH158">
        <f>T158 - sorted!X$158</f>
        <v>0</v>
      </c>
    </row>
    <row r="159" spans="5:34" x14ac:dyDescent="0.3">
      <c r="E159">
        <f t="shared" si="17"/>
        <v>-0.28221341449356746</v>
      </c>
      <c r="F159" t="str">
        <v>Daniel Theis</v>
      </c>
      <c r="G159">
        <v>1.2017073170731707</v>
      </c>
      <c r="H159">
        <v>-0.92463414634146335</v>
      </c>
      <c r="I159">
        <v>-1.0287804878048781</v>
      </c>
      <c r="J159">
        <v>-0.70804878048780484</v>
      </c>
      <c r="K159">
        <v>8.5365853658536606E-2</v>
      </c>
      <c r="L159">
        <v>-0.65609756097560978</v>
      </c>
      <c r="M159">
        <v>-0.93146341463414628</v>
      </c>
      <c r="N159">
        <v>0.67902439024390238</v>
      </c>
      <c r="O159">
        <v>0.79121951219512199</v>
      </c>
      <c r="P159">
        <v>-0.56707317073170782</v>
      </c>
      <c r="Q159">
        <v>-2.2829268292682929</v>
      </c>
      <c r="R159">
        <v>-0.83560975609756083</v>
      </c>
      <c r="S159">
        <v>-1.4917073170731709</v>
      </c>
      <c r="T159">
        <v>-2.1707317073170733</v>
      </c>
      <c r="U159" t="str">
        <v>_______</v>
      </c>
      <c r="V159">
        <v>-2.6646251779350201</v>
      </c>
      <c r="W159" t="str">
        <v xml:space="preserve"> C, PF</v>
      </c>
      <c r="AD159">
        <f>P159 - sorted!Z$103</f>
        <v>-3.0814634146341469</v>
      </c>
      <c r="AE159">
        <f>Q159 - sorted!AA$103</f>
        <v>-4.2719512195121947</v>
      </c>
      <c r="AF159">
        <f>R159 - sorted!AB$103</f>
        <v>-2.8553658536585371</v>
      </c>
      <c r="AG159">
        <f>S159 - sorted!AC$103</f>
        <v>-3.4608130081300814</v>
      </c>
      <c r="AH159">
        <f>T159 - sorted!X$158</f>
        <v>-6.4065040650406857E-2</v>
      </c>
    </row>
    <row r="160" spans="5:34" x14ac:dyDescent="0.3">
      <c r="E160">
        <f t="shared" si="17"/>
        <v>-0.37389696031888714</v>
      </c>
      <c r="F160" t="str">
        <v>Juan Toscano-Anderson</v>
      </c>
      <c r="G160">
        <v>0.76926829268292685</v>
      </c>
      <c r="H160">
        <v>-0.1248780487804878</v>
      </c>
      <c r="I160">
        <v>-1.1445528455284553</v>
      </c>
      <c r="J160">
        <v>-1.3413008130081299</v>
      </c>
      <c r="K160">
        <v>-0.38422764227642281</v>
      </c>
      <c r="L160">
        <v>-0.10959349593495937</v>
      </c>
      <c r="M160">
        <v>-0.43691056910569109</v>
      </c>
      <c r="N160">
        <v>-0.20601626016260166</v>
      </c>
      <c r="O160">
        <v>0.58065040650406519</v>
      </c>
      <c r="P160">
        <v>-2.2726829268292681</v>
      </c>
      <c r="Q160">
        <v>-2.978211382113821</v>
      </c>
      <c r="R160">
        <v>-2.2879674796747969</v>
      </c>
      <c r="S160">
        <v>-2.397560975609756</v>
      </c>
      <c r="T160">
        <v>-2.1915447154471543</v>
      </c>
      <c r="U160" t="str">
        <v>_______</v>
      </c>
      <c r="V160">
        <v>-7.5018560796413372</v>
      </c>
      <c r="W160" t="str">
        <v xml:space="preserve"> PF, SF</v>
      </c>
      <c r="AD160">
        <f>P160 - sorted!Z$103</f>
        <v>-4.7870731707317074</v>
      </c>
      <c r="AE160">
        <f>Q160 - sorted!AA$103</f>
        <v>-4.9672357723577232</v>
      </c>
      <c r="AF160">
        <f>R160 - sorted!AB$103</f>
        <v>-4.3077235772357731</v>
      </c>
      <c r="AG160">
        <f>S160 - sorted!AC$103</f>
        <v>-4.3666666666666663</v>
      </c>
      <c r="AH160">
        <f>T160 - sorted!X$158</f>
        <v>-8.487804878048788E-2</v>
      </c>
    </row>
    <row r="161" spans="5:34" x14ac:dyDescent="0.3">
      <c r="E161">
        <f t="shared" si="17"/>
        <v>-0.79417290182675393</v>
      </c>
      <c r="F161" t="str">
        <v>Jamal Murray</v>
      </c>
      <c r="G161">
        <v>0.14097560975609758</v>
      </c>
      <c r="H161">
        <v>0.74853658536585366</v>
      </c>
      <c r="I161">
        <v>-0.51231707317073172</v>
      </c>
      <c r="J161">
        <v>-0.64646341463414614</v>
      </c>
      <c r="K161">
        <v>-1.563292682926829</v>
      </c>
      <c r="L161">
        <v>-0.32378048780487806</v>
      </c>
      <c r="M161">
        <v>-0.90987804878048806</v>
      </c>
      <c r="N161">
        <v>-1.1358536585365853</v>
      </c>
      <c r="O161">
        <v>0.77926829268292686</v>
      </c>
      <c r="P161">
        <v>-4.1713414634146346</v>
      </c>
      <c r="Q161">
        <v>-4.2020731707317065</v>
      </c>
      <c r="R161">
        <v>-3.0990243902439021</v>
      </c>
      <c r="S161">
        <v>-3.4228048780487796</v>
      </c>
      <c r="T161">
        <v>-2.2869512195121948</v>
      </c>
      <c r="U161" t="str">
        <v>_______</v>
      </c>
      <c r="V161">
        <v>-21.668140829288745</v>
      </c>
      <c r="W161" t="str">
        <v xml:space="preserve"> PG, SG</v>
      </c>
      <c r="AD161">
        <f>P161 - sorted!Z$103</f>
        <v>-6.6857317073170739</v>
      </c>
      <c r="AE161">
        <f>Q161 - sorted!AA$103</f>
        <v>-6.1910975609756083</v>
      </c>
      <c r="AF161">
        <f>R161 - sorted!AB$103</f>
        <v>-5.1187804878048784</v>
      </c>
      <c r="AG161">
        <f>S161 - sorted!AC$103</f>
        <v>-5.3919105691056899</v>
      </c>
      <c r="AH161">
        <f>T161 - sorted!X$158</f>
        <v>-0.18028455284552836</v>
      </c>
    </row>
    <row r="162" spans="5:34" x14ac:dyDescent="0.3">
      <c r="E162">
        <f t="shared" si="17"/>
        <v>-0.82694260668229003</v>
      </c>
      <c r="F162" t="str">
        <v>Patrick Williams</v>
      </c>
      <c r="G162">
        <v>0.44073170731707317</v>
      </c>
      <c r="H162">
        <v>-0.39195121951219508</v>
      </c>
      <c r="I162">
        <v>-0.97170731707317071</v>
      </c>
      <c r="J162">
        <v>-0.68902439024390238</v>
      </c>
      <c r="K162">
        <v>-0.1714634146341463</v>
      </c>
      <c r="L162">
        <v>-0.77024390243902441</v>
      </c>
      <c r="M162">
        <v>2.9268292682926855E-2</v>
      </c>
      <c r="N162">
        <v>9.8780487804878067E-2</v>
      </c>
      <c r="O162">
        <v>0.22999999999999998</v>
      </c>
      <c r="P162">
        <v>-1.8036585365853661</v>
      </c>
      <c r="Q162">
        <v>-2.4256097560975611</v>
      </c>
      <c r="R162">
        <v>-1.4253658536585363</v>
      </c>
      <c r="S162">
        <v>-2.1956097560975611</v>
      </c>
      <c r="T162">
        <v>-2.2943902439024391</v>
      </c>
      <c r="U162" t="str">
        <v>_______</v>
      </c>
      <c r="V162">
        <v>-6.6145038877224884</v>
      </c>
      <c r="W162" t="str">
        <v xml:space="preserve"> SF, PF</v>
      </c>
      <c r="AD162">
        <f>P162 - sorted!Z$103</f>
        <v>-4.3180487804878052</v>
      </c>
      <c r="AE162">
        <f>Q162 - sorted!AA$103</f>
        <v>-4.4146341463414629</v>
      </c>
      <c r="AF162">
        <f>R162 - sorted!AB$103</f>
        <v>-3.4451219512195124</v>
      </c>
      <c r="AG162">
        <f>S162 - sorted!AC$103</f>
        <v>-4.164715447154471</v>
      </c>
      <c r="AH162">
        <f>T162 - sorted!X$158</f>
        <v>-0.1877235772357726</v>
      </c>
    </row>
    <row r="163" spans="5:34" x14ac:dyDescent="0.3">
      <c r="E163">
        <f t="shared" si="17"/>
        <v>-1.068686331026399</v>
      </c>
      <c r="F163" t="str">
        <v>Serge Ibaka</v>
      </c>
      <c r="G163">
        <v>0.75121951219512206</v>
      </c>
      <c r="H163">
        <v>0.30292682926829273</v>
      </c>
      <c r="I163">
        <v>-0.96341463414634154</v>
      </c>
      <c r="J163">
        <v>-0.71365853658536582</v>
      </c>
      <c r="K163">
        <v>0.26536585365853671</v>
      </c>
      <c r="L163">
        <v>-0.72341463414634155</v>
      </c>
      <c r="M163">
        <v>-2.1165853658536586</v>
      </c>
      <c r="N163">
        <v>0.8580487804878052</v>
      </c>
      <c r="O163">
        <v>0.84829268292682936</v>
      </c>
      <c r="P163">
        <v>-1.794146341463414</v>
      </c>
      <c r="Q163">
        <v>-2.3395121951219511</v>
      </c>
      <c r="R163">
        <v>-0.76780487804878006</v>
      </c>
      <c r="S163">
        <v>-1.4912195121951217</v>
      </c>
      <c r="T163">
        <v>-2.3492682926829271</v>
      </c>
      <c r="U163" t="str">
        <v>_______</v>
      </c>
      <c r="V163">
        <v>-0.20791397852827465</v>
      </c>
      <c r="W163" t="str">
        <v xml:space="preserve"> C, PF</v>
      </c>
      <c r="AD163">
        <f>P163 - sorted!Z$103</f>
        <v>-4.3085365853658537</v>
      </c>
      <c r="AE163">
        <f>Q163 - sorted!AA$103</f>
        <v>-4.3285365853658533</v>
      </c>
      <c r="AF163">
        <f>R163 - sorted!AB$103</f>
        <v>-2.7875609756097566</v>
      </c>
      <c r="AG163">
        <f>S163 - sorted!AC$103</f>
        <v>-3.4603252032520322</v>
      </c>
      <c r="AH163">
        <f>T163 - sorted!X$158</f>
        <v>-0.24260162601626067</v>
      </c>
    </row>
    <row r="164" spans="5:34" x14ac:dyDescent="0.3">
      <c r="E164">
        <f t="shared" si="17"/>
        <v>-1.1621605711061218</v>
      </c>
      <c r="F164" t="str">
        <v>Nerlens Noel</v>
      </c>
      <c r="G164">
        <v>0.9924390243902439</v>
      </c>
      <c r="H164">
        <v>-0.25878048780487806</v>
      </c>
      <c r="I164">
        <v>-1.856341463414634</v>
      </c>
      <c r="J164">
        <v>-1.4690243902439024</v>
      </c>
      <c r="K164">
        <v>0.30414634146341468</v>
      </c>
      <c r="L164">
        <v>-1.188780487804878</v>
      </c>
      <c r="M164">
        <v>0.23853658536585365</v>
      </c>
      <c r="N164">
        <v>3.0760975609756094</v>
      </c>
      <c r="O164">
        <v>0.86731707317073159</v>
      </c>
      <c r="P164">
        <v>0.96439024390243833</v>
      </c>
      <c r="Q164">
        <v>-0.16170731707317154</v>
      </c>
      <c r="R164">
        <v>1.8943902439024387</v>
      </c>
      <c r="S164">
        <v>0.70560975609756005</v>
      </c>
      <c r="T164">
        <v>-2.3704878048780493</v>
      </c>
      <c r="U164" t="str">
        <v>_______</v>
      </c>
      <c r="V164">
        <v>5.6730274998490948</v>
      </c>
      <c r="W164" t="str">
        <v xml:space="preserve"> C</v>
      </c>
      <c r="AD164">
        <f>P164 - sorted!Z$103</f>
        <v>-1.5500000000000009</v>
      </c>
      <c r="AE164">
        <f>Q164 - sorted!AA$103</f>
        <v>-2.1507317073170737</v>
      </c>
      <c r="AF164">
        <f>R164 - sorted!AB$103</f>
        <v>-0.12536585365853758</v>
      </c>
      <c r="AG164">
        <f>S164 - sorted!AC$103</f>
        <v>-1.2634959349593502</v>
      </c>
      <c r="AH164">
        <f>T164 - sorted!X$158</f>
        <v>-0.26382113821138287</v>
      </c>
    </row>
    <row r="165" spans="5:34" x14ac:dyDescent="0.3">
      <c r="E165">
        <f t="shared" si="17"/>
        <v>-1.2040628166590976</v>
      </c>
      <c r="F165" t="str">
        <v>Alperen Sengun</v>
      </c>
      <c r="G165">
        <v>1.1065853658536584</v>
      </c>
      <c r="H165">
        <v>0.13121951219512196</v>
      </c>
      <c r="I165">
        <v>-1.3331707317073169</v>
      </c>
      <c r="J165">
        <v>-0.61292682926829256</v>
      </c>
      <c r="K165">
        <v>0.39926829268292685</v>
      </c>
      <c r="L165">
        <v>-0.91292682926829272</v>
      </c>
      <c r="M165">
        <v>-0.93146341463414628</v>
      </c>
      <c r="N165">
        <v>0.55536585365853652</v>
      </c>
      <c r="O165">
        <v>-0.22658536585365852</v>
      </c>
      <c r="P165">
        <v>-1.9558536585365851</v>
      </c>
      <c r="Q165">
        <v>-1.598048780487805</v>
      </c>
      <c r="R165">
        <v>-0.91170731707317043</v>
      </c>
      <c r="S165">
        <v>-1.8246341463414635</v>
      </c>
      <c r="T165">
        <v>-2.38</v>
      </c>
      <c r="U165" t="str">
        <v>_______</v>
      </c>
      <c r="V165">
        <v>-4.6493207611168677</v>
      </c>
      <c r="W165" t="str">
        <v xml:space="preserve"> C</v>
      </c>
      <c r="AD165">
        <f>P165 - sorted!Z$103</f>
        <v>-4.4702439024390248</v>
      </c>
      <c r="AE165">
        <f>Q165 - sorted!AA$103</f>
        <v>-3.5870731707317072</v>
      </c>
      <c r="AF165">
        <f>R165 - sorted!AB$103</f>
        <v>-2.9314634146341465</v>
      </c>
      <c r="AG165">
        <f>S165 - sorted!AC$103</f>
        <v>-3.7937398373983737</v>
      </c>
      <c r="AH165">
        <f>T165 - sorted!X$158</f>
        <v>-0.27333333333333343</v>
      </c>
    </row>
    <row r="166" spans="5:34" x14ac:dyDescent="0.3">
      <c r="E166">
        <f t="shared" si="17"/>
        <v>-1.6631968234874615</v>
      </c>
      <c r="F166" t="str">
        <v>Marvin Bagley III</v>
      </c>
      <c r="G166">
        <v>0.86634146341463414</v>
      </c>
      <c r="H166">
        <v>-0.81170731707317079</v>
      </c>
      <c r="I166">
        <v>-1.0227642276422764</v>
      </c>
      <c r="J166">
        <v>-0.20203252032520322</v>
      </c>
      <c r="K166">
        <v>0.66804878048780503</v>
      </c>
      <c r="L166">
        <v>-1.0826016260162601</v>
      </c>
      <c r="M166">
        <v>-1.3505691056910569</v>
      </c>
      <c r="N166">
        <v>-0.28268292682926827</v>
      </c>
      <c r="O166">
        <v>0.45105691056910568</v>
      </c>
      <c r="P166">
        <v>-1.9552032520325198</v>
      </c>
      <c r="Q166">
        <v>-3.2179674796747966</v>
      </c>
      <c r="R166">
        <v>-1.6843089430894307</v>
      </c>
      <c r="S166">
        <v>-2.7669105691056908</v>
      </c>
      <c r="T166">
        <v>-2.4842276422764225</v>
      </c>
      <c r="U166" t="str">
        <v>_______</v>
      </c>
      <c r="V166">
        <v>-7.0930236561394562</v>
      </c>
      <c r="W166" t="str">
        <v xml:space="preserve"> PF</v>
      </c>
      <c r="AD166">
        <f>P166 - sorted!Z$103</f>
        <v>-4.4695934959349586</v>
      </c>
      <c r="AE166">
        <f>Q166 - sorted!AA$103</f>
        <v>-5.2069918699186983</v>
      </c>
      <c r="AF166">
        <f>R166 - sorted!AB$103</f>
        <v>-3.704065040650407</v>
      </c>
      <c r="AG166">
        <f>S166 - sorted!AC$103</f>
        <v>-4.736016260162601</v>
      </c>
      <c r="AH166">
        <f>T166 - sorted!X$158</f>
        <v>-0.37756097560975599</v>
      </c>
    </row>
    <row r="167" spans="5:34" x14ac:dyDescent="0.3">
      <c r="E167">
        <f t="shared" si="17"/>
        <v>-1.7906942544008018</v>
      </c>
      <c r="F167" t="str">
        <v>Andrew Wiggins</v>
      </c>
      <c r="G167">
        <v>0.36536585365853658</v>
      </c>
      <c r="H167">
        <v>-0.87414634146341463</v>
      </c>
      <c r="I167">
        <v>-0.29121951219512193</v>
      </c>
      <c r="J167">
        <v>-2.6829268292682895E-2</v>
      </c>
      <c r="K167">
        <v>-0.66682926829268285</v>
      </c>
      <c r="L167">
        <v>-0.61951219512195121</v>
      </c>
      <c r="M167">
        <v>-0.76829268292682928</v>
      </c>
      <c r="N167">
        <v>0.42</v>
      </c>
      <c r="O167">
        <v>0.36829268292682926</v>
      </c>
      <c r="P167">
        <v>-1.2190243902439026</v>
      </c>
      <c r="Q167">
        <v>-2.4614634146341468</v>
      </c>
      <c r="R167">
        <v>-1.4736585365853658</v>
      </c>
      <c r="S167">
        <v>-2.0931707317073176</v>
      </c>
      <c r="T167">
        <v>-2.5131707317073175</v>
      </c>
      <c r="U167" t="str">
        <v>_______</v>
      </c>
      <c r="V167">
        <v>-12.862399586486344</v>
      </c>
      <c r="W167" t="str">
        <v xml:space="preserve"> SF, SG</v>
      </c>
      <c r="AD167">
        <f>P167 - sorted!Z$103</f>
        <v>-3.7334146341463419</v>
      </c>
      <c r="AE167">
        <f>Q167 - sorted!AA$103</f>
        <v>-4.4504878048780485</v>
      </c>
      <c r="AF167">
        <f>R167 - sorted!AB$103</f>
        <v>-3.4934146341463421</v>
      </c>
      <c r="AG167">
        <f>S167 - sorted!AC$103</f>
        <v>-4.0622764227642278</v>
      </c>
      <c r="AH167">
        <f>T167 - sorted!X$158</f>
        <v>-0.40650406504065106</v>
      </c>
    </row>
    <row r="168" spans="5:34" x14ac:dyDescent="0.3">
      <c r="E168">
        <f t="shared" si="17"/>
        <v>-1.9421869883231044</v>
      </c>
      <c r="F168" t="str">
        <v>Kawhi Leonard</v>
      </c>
      <c r="G168">
        <v>0.31658536585365854</v>
      </c>
      <c r="H168">
        <v>0.70975609756097557</v>
      </c>
      <c r="I168">
        <v>-1.2553658536585366</v>
      </c>
      <c r="J168">
        <v>-0.71414634146341438</v>
      </c>
      <c r="K168">
        <v>-1.2353658536585364</v>
      </c>
      <c r="L168">
        <v>-0.46560975609756095</v>
      </c>
      <c r="M168">
        <v>-0.82829268292682923</v>
      </c>
      <c r="N168">
        <v>-1.123170731707317</v>
      </c>
      <c r="O168">
        <v>0.92487804878048796</v>
      </c>
      <c r="P168">
        <v>-4.3804878048780482</v>
      </c>
      <c r="Q168">
        <v>-4.5956097560975602</v>
      </c>
      <c r="R168">
        <v>-3.2051219512195113</v>
      </c>
      <c r="S168">
        <v>-3.6707317073170724</v>
      </c>
      <c r="T168">
        <v>-2.5475609756097555</v>
      </c>
      <c r="U168" t="str">
        <v>_______</v>
      </c>
      <c r="V168">
        <v>-23.310080840901819</v>
      </c>
      <c r="W168" t="str">
        <v xml:space="preserve"> SF, PF</v>
      </c>
      <c r="AD168">
        <f>P168 - sorted!Z$103</f>
        <v>-6.8948780487804875</v>
      </c>
      <c r="AE168">
        <f>Q168 - sorted!AA$103</f>
        <v>-6.5846341463414619</v>
      </c>
      <c r="AF168">
        <f>R168 - sorted!AB$103</f>
        <v>-5.2248780487804876</v>
      </c>
      <c r="AG168">
        <f>S168 - sorted!AC$103</f>
        <v>-5.6398373983739827</v>
      </c>
      <c r="AH168">
        <f>T168 - sorted!X$158</f>
        <v>-0.44089430894308901</v>
      </c>
    </row>
    <row r="169" spans="5:34" x14ac:dyDescent="0.3">
      <c r="E169">
        <f t="shared" si="17"/>
        <v>-2.2047027660182654</v>
      </c>
      <c r="F169" t="str">
        <v>Daniel Gafford</v>
      </c>
      <c r="G169">
        <v>2.5994715447154468</v>
      </c>
      <c r="H169">
        <v>-1.4323170731707318</v>
      </c>
      <c r="I169">
        <v>-1.8635365853658536</v>
      </c>
      <c r="J169">
        <v>-0.7607723577235771</v>
      </c>
      <c r="K169">
        <v>0.10536585365853668</v>
      </c>
      <c r="L169">
        <v>-1.196178861788618</v>
      </c>
      <c r="M169">
        <v>-0.78723577235772357</v>
      </c>
      <c r="N169">
        <v>2.5315040650406506</v>
      </c>
      <c r="O169">
        <v>0.72804878048780486</v>
      </c>
      <c r="P169">
        <v>1.3566666666666669</v>
      </c>
      <c r="Q169">
        <v>-0.80369918699186993</v>
      </c>
      <c r="R169">
        <v>1.1205284552845529</v>
      </c>
      <c r="S169">
        <v>-7.5650406504065071E-2</v>
      </c>
      <c r="T169">
        <v>-2.6071544715447157</v>
      </c>
      <c r="U169" t="str">
        <v>_______</v>
      </c>
      <c r="V169">
        <v>0.4989915786830752</v>
      </c>
      <c r="W169" t="str">
        <v xml:space="preserve"> C, PF</v>
      </c>
      <c r="AD169">
        <f>P169 - sorted!Z$103</f>
        <v>-1.1577235772357723</v>
      </c>
      <c r="AE169">
        <f>Q169 - sorted!AA$103</f>
        <v>-2.7927235772357717</v>
      </c>
      <c r="AF169">
        <f>R169 - sorted!AB$103</f>
        <v>-0.89922764227642338</v>
      </c>
      <c r="AG169">
        <f>S169 - sorted!AC$103</f>
        <v>-2.0447560975609753</v>
      </c>
      <c r="AH169">
        <f>T169 - sorted!X$158</f>
        <v>-0.50048780487804923</v>
      </c>
    </row>
    <row r="170" spans="5:34" x14ac:dyDescent="0.3">
      <c r="E170">
        <f t="shared" si="17"/>
        <v>-2.2161632092464298</v>
      </c>
      <c r="F170" t="str">
        <v>Enes Kanter</v>
      </c>
      <c r="G170">
        <v>1.5074796747967478</v>
      </c>
      <c r="H170">
        <v>-3.5772357723577236E-3</v>
      </c>
      <c r="I170">
        <v>-1.9282926829268292</v>
      </c>
      <c r="J170">
        <v>-1.1478048780487804</v>
      </c>
      <c r="K170">
        <v>0.71691056910569095</v>
      </c>
      <c r="L170">
        <v>-1.1899186991869919</v>
      </c>
      <c r="M170">
        <v>-1.7549593495934959</v>
      </c>
      <c r="N170">
        <v>-0.32016260162601629</v>
      </c>
      <c r="O170">
        <v>1.1904065040650407</v>
      </c>
      <c r="P170">
        <v>-2.926341463414635</v>
      </c>
      <c r="Q170">
        <v>-4.1203252032520323</v>
      </c>
      <c r="R170">
        <v>-1.7400000000000002</v>
      </c>
      <c r="S170">
        <v>-2.9299186991869917</v>
      </c>
      <c r="T170">
        <v>-2.6097560975609757</v>
      </c>
      <c r="U170" t="str">
        <v>_______</v>
      </c>
      <c r="V170">
        <v>3</v>
      </c>
      <c r="W170" t="str">
        <v xml:space="preserve"> C</v>
      </c>
      <c r="AD170">
        <f>P170 - sorted!Z$103</f>
        <v>-5.4407317073170738</v>
      </c>
      <c r="AE170">
        <f>Q170 - sorted!AA$103</f>
        <v>-6.1093495934959341</v>
      </c>
      <c r="AF170">
        <f>R170 - sorted!AB$103</f>
        <v>-3.7597560975609765</v>
      </c>
      <c r="AG170">
        <f>S170 - sorted!AC$103</f>
        <v>-4.8990243902439019</v>
      </c>
      <c r="AH170">
        <f>T170 - sorted!X$158</f>
        <v>-0.50308943089430924</v>
      </c>
    </row>
    <row r="171" spans="5:34" x14ac:dyDescent="0.3">
      <c r="E171">
        <f t="shared" si="17"/>
        <v>-2.4167209657393189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-2.6552845528455284</v>
      </c>
      <c r="U171" t="str">
        <v>_______</v>
      </c>
      <c r="V171">
        <v>-3.9803222499319766</v>
      </c>
      <c r="W171" t="str">
        <v xml:space="preserve"> PF</v>
      </c>
      <c r="AD171">
        <f>P171 - sorted!Z$103</f>
        <v>-4.8397560975609757</v>
      </c>
      <c r="AE171">
        <f>Q171 - sorted!AA$103</f>
        <v>-5.9909756097560969</v>
      </c>
      <c r="AF171">
        <f>R171 - sorted!AB$103</f>
        <v>-3.1587804878048789</v>
      </c>
      <c r="AG171">
        <f>S171 - sorted!AC$103</f>
        <v>-4.3617886178861784</v>
      </c>
      <c r="AH171">
        <f>T171 - sorted!X$158</f>
        <v>-0.54861788617886198</v>
      </c>
    </row>
    <row r="172" spans="5:34" x14ac:dyDescent="0.3">
      <c r="E172">
        <f t="shared" si="17"/>
        <v>-2.7383296538296991</v>
      </c>
      <c r="F172" t="str">
        <v>T.J. Warren</v>
      </c>
      <c r="G172">
        <v>1.4292682926829268</v>
      </c>
      <c r="H172">
        <v>0.17560975609756097</v>
      </c>
      <c r="I172">
        <v>-1.1185365853658538</v>
      </c>
      <c r="J172">
        <v>-0.25756097560975594</v>
      </c>
      <c r="K172">
        <v>-1.2141463414634144</v>
      </c>
      <c r="L172">
        <v>-1.1453658536585365</v>
      </c>
      <c r="M172">
        <v>-1.708780487804878</v>
      </c>
      <c r="N172">
        <v>-0.70195121951219508</v>
      </c>
      <c r="O172">
        <v>1.1112195121951218</v>
      </c>
      <c r="P172">
        <v>-3.6058536585365855</v>
      </c>
      <c r="Q172">
        <v>-4.5414634146341459</v>
      </c>
      <c r="R172">
        <v>-2.2848780487804876</v>
      </c>
      <c r="S172">
        <v>-3.4302439024390239</v>
      </c>
      <c r="T172">
        <v>-2.7282926829268286</v>
      </c>
      <c r="U172" t="str">
        <v>_______</v>
      </c>
      <c r="V172">
        <v>-1.3786613731018389</v>
      </c>
      <c r="W172" t="str">
        <v xml:space="preserve"> SF</v>
      </c>
      <c r="AD172">
        <f>P172 - sorted!Z$103</f>
        <v>-6.1202439024390252</v>
      </c>
      <c r="AE172">
        <f>Q172 - sorted!AA$103</f>
        <v>-6.5304878048780477</v>
      </c>
      <c r="AF172">
        <f>R172 - sorted!AB$103</f>
        <v>-4.3046341463414635</v>
      </c>
      <c r="AG172">
        <f>S172 - sorted!AC$103</f>
        <v>-5.3993495934959341</v>
      </c>
      <c r="AH172">
        <f>T172 - sorted!X$158</f>
        <v>-0.62162601626016212</v>
      </c>
    </row>
    <row r="173" spans="5:34" x14ac:dyDescent="0.3">
      <c r="E173">
        <f t="shared" si="17"/>
        <v>-2.8318038939094223</v>
      </c>
      <c r="F173" t="str">
        <v>Evan Mobley</v>
      </c>
      <c r="G173">
        <v>0.28890243902439022</v>
      </c>
      <c r="H173">
        <v>-0.86853658536585365</v>
      </c>
      <c r="I173">
        <v>-1.1989024390243901</v>
      </c>
      <c r="J173">
        <v>-0.31670731707317068</v>
      </c>
      <c r="K173">
        <v>0.91939024390243906</v>
      </c>
      <c r="L173">
        <v>-0.5307317073170732</v>
      </c>
      <c r="M173">
        <v>-0.64024390243902429</v>
      </c>
      <c r="N173">
        <v>2.4823170731707318</v>
      </c>
      <c r="O173">
        <v>-0.40268292682926832</v>
      </c>
      <c r="P173">
        <v>0.60134146341463457</v>
      </c>
      <c r="Q173">
        <v>0.13548780487804946</v>
      </c>
      <c r="R173">
        <v>0.26353658536585423</v>
      </c>
      <c r="S173">
        <v>-0.26719512195121886</v>
      </c>
      <c r="T173">
        <v>-2.7495121951219508</v>
      </c>
      <c r="U173" t="str">
        <v>_______</v>
      </c>
      <c r="V173">
        <v>-0.76954774493075617</v>
      </c>
      <c r="W173" t="str">
        <v xml:space="preserve"> PF, C</v>
      </c>
      <c r="AD173">
        <f>P173 - sorted!Z$103</f>
        <v>-1.9130487804878047</v>
      </c>
      <c r="AE173">
        <f>Q173 - sorted!AA$103</f>
        <v>-1.8535365853658525</v>
      </c>
      <c r="AF173">
        <f>R173 - sorted!AB$103</f>
        <v>-1.7562195121951221</v>
      </c>
      <c r="AG173">
        <f>S173 - sorted!AC$103</f>
        <v>-2.2363008130081292</v>
      </c>
      <c r="AH173">
        <f>T173 - sorted!X$158</f>
        <v>-0.64284552845528431</v>
      </c>
    </row>
    <row r="174" spans="5:34" x14ac:dyDescent="0.3">
      <c r="E174">
        <f t="shared" si="17"/>
        <v>-3.5129839882834908</v>
      </c>
      <c r="F174" t="str">
        <v>Thomas Bryant</v>
      </c>
      <c r="G174">
        <v>2.6330894308943087</v>
      </c>
      <c r="H174">
        <v>-0.91040650406504076</v>
      </c>
      <c r="I174">
        <v>-1.3721951219512194</v>
      </c>
      <c r="J174">
        <v>-0.78869918699186981</v>
      </c>
      <c r="K174">
        <v>-0.51162601626016246</v>
      </c>
      <c r="L174">
        <v>-1.1299186991869918</v>
      </c>
      <c r="M174">
        <v>-2.04349593495935</v>
      </c>
      <c r="N174">
        <v>-8.691056910569106E-2</v>
      </c>
      <c r="O174">
        <v>1.2191056910569107</v>
      </c>
      <c r="P174">
        <v>-2.0806504065040645</v>
      </c>
      <c r="Q174">
        <v>-4.210162601626017</v>
      </c>
      <c r="R174">
        <v>-1.8611382113821142</v>
      </c>
      <c r="S174">
        <v>-2.9910569105691063</v>
      </c>
      <c r="T174">
        <v>-2.9041463414634152</v>
      </c>
      <c r="U174" t="str">
        <v>_______</v>
      </c>
      <c r="V174">
        <v>-18.808812273239827</v>
      </c>
      <c r="W174" t="str">
        <v xml:space="preserve"> C</v>
      </c>
      <c r="AD174">
        <f>P174 - sorted!Z$103</f>
        <v>-4.5950406504065038</v>
      </c>
      <c r="AE174">
        <f>Q174 - sorted!AA$103</f>
        <v>-6.1991869918699187</v>
      </c>
      <c r="AF174">
        <f>R174 - sorted!AB$103</f>
        <v>-3.8808943089430903</v>
      </c>
      <c r="AG174">
        <f>S174 - sorted!AC$103</f>
        <v>-4.960162601626017</v>
      </c>
      <c r="AH174">
        <f>T174 - sorted!X$158</f>
        <v>-0.79747967479674875</v>
      </c>
    </row>
    <row r="175" spans="5:34" x14ac:dyDescent="0.3">
      <c r="E175">
        <f t="shared" si="17"/>
        <v>-3.8503507858125974</v>
      </c>
      <c r="F175" t="str">
        <v>LaMarcus Aldridge</v>
      </c>
      <c r="G175">
        <v>0.58048780487804885</v>
      </c>
      <c r="H175">
        <v>0.41402439024390242</v>
      </c>
      <c r="I175">
        <v>-1.2609756097560976</v>
      </c>
      <c r="J175">
        <v>-0.69914634146341459</v>
      </c>
      <c r="K175">
        <v>-0.59243902439024387</v>
      </c>
      <c r="L175">
        <v>-0.92585365853658552</v>
      </c>
      <c r="M175">
        <v>-1.6551219512195123</v>
      </c>
      <c r="N175">
        <v>0.60243902439024388</v>
      </c>
      <c r="O175">
        <v>1.1582926829268292</v>
      </c>
      <c r="P175">
        <v>-2.7923170731707319</v>
      </c>
      <c r="Q175">
        <v>-3.5365853658536581</v>
      </c>
      <c r="R175">
        <v>-1.4524390243902439</v>
      </c>
      <c r="S175">
        <v>-2.3782926829268289</v>
      </c>
      <c r="T175">
        <v>-2.9807317073170729</v>
      </c>
      <c r="U175" t="str">
        <v>_______</v>
      </c>
      <c r="V175">
        <v>9</v>
      </c>
      <c r="W175" t="str">
        <v xml:space="preserve"> PF</v>
      </c>
      <c r="AD175">
        <f>P175 - sorted!Z$103</f>
        <v>-5.3067073170731707</v>
      </c>
      <c r="AE175">
        <f>Q175 - sorted!AA$103</f>
        <v>-5.5256097560975599</v>
      </c>
      <c r="AF175">
        <f>R175 - sorted!AB$103</f>
        <v>-3.4721951219512199</v>
      </c>
      <c r="AG175">
        <f>S175 - sorted!AC$103</f>
        <v>-4.3473983739837392</v>
      </c>
      <c r="AH175">
        <f>T175 - sorted!X$158</f>
        <v>-0.87406504065040647</v>
      </c>
    </row>
    <row r="176" spans="5:34" x14ac:dyDescent="0.3">
      <c r="E176">
        <f t="shared" si="17"/>
        <v>-4.4452194171245445</v>
      </c>
      <c r="F176" t="str">
        <v>Mo Bamba</v>
      </c>
      <c r="G176">
        <v>0.27886178861788619</v>
      </c>
      <c r="H176">
        <v>-0.50211382113821146</v>
      </c>
      <c r="I176">
        <v>-0.88991869918699185</v>
      </c>
      <c r="J176">
        <v>-0.77544715447154466</v>
      </c>
      <c r="K176">
        <v>0.59658536585365862</v>
      </c>
      <c r="L176">
        <v>-1.0621138211382113</v>
      </c>
      <c r="M176">
        <v>-1.6440650406504065</v>
      </c>
      <c r="N176">
        <v>2.6138211382113821</v>
      </c>
      <c r="O176">
        <v>0.88243902439024391</v>
      </c>
      <c r="P176">
        <v>1.6260162601627881E-4</v>
      </c>
      <c r="Q176">
        <v>-1.3843902439024389</v>
      </c>
      <c r="R176">
        <v>0.56016260162601617</v>
      </c>
      <c r="S176">
        <v>-0.50195121951219501</v>
      </c>
      <c r="T176">
        <v>-3.1157723577235772</v>
      </c>
      <c r="U176" t="str">
        <v>_______</v>
      </c>
      <c r="V176">
        <v>-2.3242622173140162</v>
      </c>
      <c r="W176" t="str">
        <v xml:space="preserve"> C</v>
      </c>
      <c r="AD176">
        <f>P176 - sorted!Z$103</f>
        <v>-2.5142276422764231</v>
      </c>
      <c r="AE176">
        <f>Q176 - sorted!AA$103</f>
        <v>-3.3734146341463411</v>
      </c>
      <c r="AF176">
        <f>R176 - sorted!AB$103</f>
        <v>-1.4595934959349601</v>
      </c>
      <c r="AG176">
        <f>S176 - sorted!AC$103</f>
        <v>-2.4710569105691054</v>
      </c>
      <c r="AH176">
        <f>T176 - sorted!X$158</f>
        <v>-1.0091056910569107</v>
      </c>
    </row>
    <row r="177" spans="5:34" x14ac:dyDescent="0.3">
      <c r="E177">
        <f t="shared" si="17"/>
        <v>-4.4724379697914367</v>
      </c>
      <c r="F177" t="str">
        <v>Aleksej Pokusevski</v>
      </c>
      <c r="G177">
        <v>-0.61512195121951219</v>
      </c>
      <c r="H177">
        <v>-9.707317073170732E-2</v>
      </c>
      <c r="I177">
        <v>0.18878048780487805</v>
      </c>
      <c r="J177">
        <v>-0.22292682926829263</v>
      </c>
      <c r="K177">
        <v>0.15195121951219515</v>
      </c>
      <c r="L177">
        <v>-0.19</v>
      </c>
      <c r="M177">
        <v>-1.2739024390243903</v>
      </c>
      <c r="N177">
        <v>1.0309756097560976</v>
      </c>
      <c r="O177">
        <v>-1.0636585365853659</v>
      </c>
      <c r="P177">
        <v>-1.99390243902439</v>
      </c>
      <c r="Q177">
        <v>-1.027317073170732</v>
      </c>
      <c r="R177">
        <v>-1.9009756097560975</v>
      </c>
      <c r="S177">
        <v>-2.0909756097560979</v>
      </c>
      <c r="T177">
        <v>-3.1219512195121952</v>
      </c>
      <c r="U177" t="str">
        <v>_______</v>
      </c>
      <c r="V177">
        <v>-6.5187999340390901</v>
      </c>
      <c r="W177" t="str">
        <v xml:space="preserve"> PF</v>
      </c>
      <c r="AD177">
        <f>P177 - sorted!Z$103</f>
        <v>-4.5082926829268288</v>
      </c>
      <c r="AE177">
        <f>Q177 - sorted!AA$103</f>
        <v>-3.0163414634146339</v>
      </c>
      <c r="AF177">
        <f>R177 - sorted!AB$103</f>
        <v>-3.9207317073170738</v>
      </c>
      <c r="AG177">
        <f>S177 - sorted!AC$103</f>
        <v>-4.0600813008130086</v>
      </c>
      <c r="AH177">
        <f>T177 - sorted!X$158</f>
        <v>-1.0152845528455288</v>
      </c>
    </row>
    <row r="178" spans="5:34" x14ac:dyDescent="0.3">
      <c r="E178">
        <f t="shared" si="17"/>
        <v>-5.5221429417211851</v>
      </c>
      <c r="F178" t="str">
        <v>Victor Oladipo</v>
      </c>
      <c r="G178">
        <v>-0.82398373983739848</v>
      </c>
      <c r="H178">
        <v>-0.2098780487804878</v>
      </c>
      <c r="I178">
        <v>-0.44983739837398362</v>
      </c>
      <c r="J178">
        <v>-0.49930894308943075</v>
      </c>
      <c r="K178">
        <v>-1.1149999999999998</v>
      </c>
      <c r="L178">
        <v>-0.15341463414634143</v>
      </c>
      <c r="M178">
        <v>-0.38654471544715441</v>
      </c>
      <c r="N178">
        <v>-0.89873983739837393</v>
      </c>
      <c r="O178">
        <v>0.27772357723577223</v>
      </c>
      <c r="P178">
        <v>-4.0491056910569103</v>
      </c>
      <c r="Q178">
        <v>-4.5367073170731702</v>
      </c>
      <c r="R178">
        <v>-4.1055691056910568</v>
      </c>
      <c r="S178">
        <v>-4.2589837398373982</v>
      </c>
      <c r="T178">
        <v>-3.3602439024390245</v>
      </c>
      <c r="U178" t="str">
        <v>_______</v>
      </c>
      <c r="V178">
        <v>-4.3148215055244235</v>
      </c>
      <c r="W178" t="str">
        <v xml:space="preserve"> SG</v>
      </c>
      <c r="AD178">
        <f>P178 - sorted!Z$103</f>
        <v>-6.5634959349593496</v>
      </c>
      <c r="AE178">
        <f>Q178 - sorted!AA$103</f>
        <v>-6.525731707317072</v>
      </c>
      <c r="AF178">
        <f>R178 - sorted!AB$103</f>
        <v>-6.1253252032520331</v>
      </c>
      <c r="AG178">
        <f>S178 - sorted!AC$103</f>
        <v>-6.2280894308943084</v>
      </c>
      <c r="AH178">
        <f>T178 - sorted!X$158</f>
        <v>-1.253577235772358</v>
      </c>
    </row>
    <row r="179" spans="5:34" x14ac:dyDescent="0.3">
      <c r="E179">
        <f t="shared" si="17"/>
        <v>-8.984987490881446</v>
      </c>
      <c r="F179" t="str">
        <v>Nicolas Claxton</v>
      </c>
      <c r="G179">
        <v>1.6497560975609755</v>
      </c>
      <c r="H179">
        <v>-2.5941463414634143</v>
      </c>
      <c r="I179">
        <v>-1.8779268292682925</v>
      </c>
      <c r="J179">
        <v>-1.109390243902439</v>
      </c>
      <c r="K179">
        <v>0.10682926829268294</v>
      </c>
      <c r="L179">
        <v>-1.032560975609756</v>
      </c>
      <c r="M179">
        <v>-0.50292682926829269</v>
      </c>
      <c r="N179">
        <v>1.8219512195121952</v>
      </c>
      <c r="O179">
        <v>1.2140243902439025</v>
      </c>
      <c r="P179">
        <v>0.26975609756097585</v>
      </c>
      <c r="Q179">
        <v>-3.5384146341463403</v>
      </c>
      <c r="R179">
        <v>-1.2918292682926822</v>
      </c>
      <c r="S179">
        <v>-2.324390243902438</v>
      </c>
      <c r="T179">
        <v>-4.1463414634146334</v>
      </c>
      <c r="U179" t="str">
        <v>_______</v>
      </c>
      <c r="V179">
        <v>-6.594991431146263</v>
      </c>
      <c r="W179" t="str">
        <v xml:space="preserve"> C, PF</v>
      </c>
      <c r="AD179">
        <f>P179 - sorted!Z$103</f>
        <v>-2.2446341463414634</v>
      </c>
      <c r="AE179">
        <f>Q179 - sorted!AA$103</f>
        <v>-5.527439024390242</v>
      </c>
      <c r="AF179">
        <f>R179 - sorted!AB$103</f>
        <v>-3.3115853658536585</v>
      </c>
      <c r="AG179">
        <f>S179 - sorted!AC$103</f>
        <v>-4.2934959349593482</v>
      </c>
      <c r="AH179">
        <f>T179 - sorted!X$158</f>
        <v>-2.0396747967479669</v>
      </c>
    </row>
    <row r="180" spans="5:34" x14ac:dyDescent="0.3">
      <c r="AD180">
        <f>P180 - sorted!Z$103</f>
        <v>-2.5143902439024393</v>
      </c>
      <c r="AE180">
        <f>Q180 - sorted!AA$103</f>
        <v>-1.989024390243902</v>
      </c>
      <c r="AF180">
        <f>R180 - sorted!AB$103</f>
        <v>-2.0197560975609763</v>
      </c>
      <c r="AG180">
        <f>S180 - sorted!AC$103</f>
        <v>-1.9691056910569102</v>
      </c>
      <c r="AH180">
        <f>T180 - sorted!X$158</f>
        <v>2.1066666666666665</v>
      </c>
    </row>
    <row r="204" spans="18:19" x14ac:dyDescent="0.3">
      <c r="R204">
        <f>SUM(B$3:B$102)</f>
        <v>479.37858674993061</v>
      </c>
      <c r="S204">
        <f>SUM(AC$3:AC$132)</f>
        <v>0</v>
      </c>
    </row>
    <row r="205" spans="18:19" x14ac:dyDescent="0.3">
      <c r="R205">
        <f>AVERAGE(B$3:B$102)</f>
        <v>4.7937858674993059</v>
      </c>
      <c r="S205" t="e">
        <f>AVERAGE(AC$3:AC$132)</f>
        <v>#DIV/0!</v>
      </c>
    </row>
  </sheetData>
  <conditionalFormatting sqref="BA3:BA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202 E3:E202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4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:AE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4:AD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P2" sqref="P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9.186744970494221</v>
      </c>
      <c r="B3">
        <f>GMs!$C$9*$U3</f>
        <v>70.702886429616981</v>
      </c>
      <c r="C3" cm="1">
        <f t="array" ref="C3:Y130">_xlfn._xlws.SORT(AVs!A3:W130, 21, 1,FALSE)</f>
        <v>-0.21135025955284603</v>
      </c>
      <c r="D3">
        <v>10.170323293026879</v>
      </c>
      <c r="E3">
        <v>9.1545433201633308</v>
      </c>
      <c r="F3">
        <v>11.024093964593066</v>
      </c>
      <c r="G3">
        <v>33.526094108593512</v>
      </c>
      <c r="H3" t="str">
        <v>Jimmy Butler</v>
      </c>
      <c r="I3">
        <v>0.81642276422764226</v>
      </c>
      <c r="J3">
        <v>2.6653658536585367</v>
      </c>
      <c r="K3">
        <v>-1.3430894308943089</v>
      </c>
      <c r="L3">
        <v>0.93333333333333335</v>
      </c>
      <c r="M3">
        <v>6.3577235772357715E-2</v>
      </c>
      <c r="N3">
        <v>0.69674796747967482</v>
      </c>
      <c r="O3">
        <v>2.0569105691056908</v>
      </c>
      <c r="P3">
        <v>-0.66601626016260163</v>
      </c>
      <c r="Q3">
        <v>-0.38520325203252043</v>
      </c>
      <c r="R3">
        <v>2.172682926829268</v>
      </c>
      <c r="S3">
        <v>5.2232520325203247</v>
      </c>
      <c r="T3">
        <v>4.1413008130081295</v>
      </c>
      <c r="U3">
        <v>4.8380487804878038</v>
      </c>
      <c r="V3">
        <v>5.5040650406504055</v>
      </c>
      <c r="W3" t="str">
        <v>_______</v>
      </c>
      <c r="X3">
        <v>33.040848077084945</v>
      </c>
      <c r="Y3" t="str">
        <v xml:space="preserve"> SF, SG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7.332982599982806</v>
      </c>
      <c r="B4">
        <f>GMs!C$9*U4</f>
        <v>61.398686933241201</v>
      </c>
      <c r="C4">
        <v>-5.3974165384950004</v>
      </c>
      <c r="D4">
        <v>15.552047422611496</v>
      </c>
      <c r="E4">
        <v>-4.2333449696407506</v>
      </c>
      <c r="F4">
        <v>8.7995791199793665</v>
      </c>
      <c r="G4">
        <v>31.343954090180709</v>
      </c>
      <c r="H4" t="str">
        <v>Trae Young</v>
      </c>
      <c r="I4">
        <v>-0.81227642276422762</v>
      </c>
      <c r="J4">
        <v>3.4916260162601627</v>
      </c>
      <c r="K4">
        <v>0.76878048780487807</v>
      </c>
      <c r="L4">
        <v>1.7224390243902441</v>
      </c>
      <c r="M4">
        <v>-0.48967479674796749</v>
      </c>
      <c r="N4">
        <v>3.5431707317073173</v>
      </c>
      <c r="O4">
        <v>-0.29544715447154474</v>
      </c>
      <c r="P4">
        <v>-0.80731707317073176</v>
      </c>
      <c r="Q4">
        <v>-2.9199186991869914</v>
      </c>
      <c r="R4">
        <v>0.70975609756097557</v>
      </c>
      <c r="S4">
        <v>7.1213008130081299</v>
      </c>
      <c r="T4">
        <v>0.65821138211382202</v>
      </c>
      <c r="U4">
        <v>4.201382113821138</v>
      </c>
      <c r="V4">
        <v>5.0086991869918709</v>
      </c>
      <c r="W4" t="str">
        <v>_______</v>
      </c>
      <c r="X4">
        <v>28.824408585056112</v>
      </c>
      <c r="Y4" t="str">
        <v xml:space="preserve"> PG</v>
      </c>
      <c r="AJ4" t="str">
        <f>GMs!A4</f>
        <v>strat/$</v>
      </c>
      <c r="AK4" t="str">
        <f>GMs!B4</f>
        <v>punt/$</v>
      </c>
      <c r="AL4">
        <f>GMs!C4</f>
        <v>6.0719605343373312E-2</v>
      </c>
      <c r="AM4">
        <f>GMs!D4</f>
        <v>0.16573016486291944</v>
      </c>
      <c r="AN4">
        <f>GMs!E4</f>
        <v>0.11004073184764392</v>
      </c>
      <c r="AO4">
        <f>GMs!F4</f>
        <v>0.15092643597508038</v>
      </c>
      <c r="AP4">
        <f>GMs!G4</f>
        <v>0.1569497118086064</v>
      </c>
      <c r="AQ4">
        <f>GMs!H4</f>
        <v>0.11607734496928065</v>
      </c>
      <c r="AR4">
        <f>GMs!I4</f>
        <v>6.9438014139889218E-2</v>
      </c>
      <c r="AS4">
        <f>GMs!J4</f>
        <v>0.1558857310743115</v>
      </c>
      <c r="AT4">
        <f>GMs!K4</f>
        <v>0.10403590661878392</v>
      </c>
      <c r="AU4">
        <f>GMs!L4</f>
        <v>0.12108870894825544</v>
      </c>
      <c r="AV4">
        <f>GMs!M4</f>
        <v>0.14071865450885385</v>
      </c>
    </row>
    <row r="5" spans="1:48" x14ac:dyDescent="0.3">
      <c r="A5">
        <f t="shared" si="0"/>
        <v>7.5945593359571557</v>
      </c>
      <c r="B5">
        <f>GMs!C$9*U5</f>
        <v>62.711564017074096</v>
      </c>
      <c r="C5">
        <v>1.9652181820705392</v>
      </c>
      <c r="D5">
        <v>9.1366708045039058</v>
      </c>
      <c r="E5">
        <v>-1.3915202157198712</v>
      </c>
      <c r="F5">
        <v>9.1134712031485865</v>
      </c>
      <c r="G5">
        <v>31.032731428765846</v>
      </c>
      <c r="H5" t="str">
        <v>Chris Paul</v>
      </c>
      <c r="I5">
        <v>0.60536585365853668</v>
      </c>
      <c r="J5">
        <v>1.5045528455284554</v>
      </c>
      <c r="K5">
        <v>-0.3069918699186992</v>
      </c>
      <c r="L5">
        <v>0.2426016260162602</v>
      </c>
      <c r="M5">
        <v>-0.33934959349593496</v>
      </c>
      <c r="N5">
        <v>2.8936585365853662</v>
      </c>
      <c r="O5">
        <v>0.90569105691056917</v>
      </c>
      <c r="P5">
        <v>-0.64682926829268284</v>
      </c>
      <c r="Q5">
        <v>-0.56747967479674788</v>
      </c>
      <c r="R5">
        <v>2.7866666666666671</v>
      </c>
      <c r="S5">
        <v>4.8586991869918705</v>
      </c>
      <c r="T5">
        <v>1.3975609756097567</v>
      </c>
      <c r="U5">
        <v>4.2912195121951227</v>
      </c>
      <c r="V5">
        <v>4.9380487804878053</v>
      </c>
      <c r="W5" t="str">
        <v>_______</v>
      </c>
      <c r="X5">
        <v>29.419372911284171</v>
      </c>
      <c r="Y5" t="str">
        <v xml:space="preserve"> PG</v>
      </c>
      <c r="AJ5" t="str">
        <f>GMs!A5</f>
        <v>strat/$</v>
      </c>
      <c r="AK5" t="str">
        <f>GMs!B5</f>
        <v>z/$</v>
      </c>
      <c r="AL5">
        <f>GMs!C5</f>
        <v>7.7891413560906647E-2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9.7562957639370111</v>
      </c>
      <c r="B6">
        <f>GMs!C$9*U6</f>
        <v>73.561512912605139</v>
      </c>
      <c r="C6">
        <v>4.1714723426408487</v>
      </c>
      <c r="D6">
        <v>9.6818510309438786</v>
      </c>
      <c r="E6">
        <v>6.6970867702585828</v>
      </c>
      <c r="F6">
        <v>11.707554916724412</v>
      </c>
      <c r="G6">
        <v>30.725448294710667</v>
      </c>
      <c r="H6" t="str">
        <v>Fred VanVleet</v>
      </c>
      <c r="I6">
        <v>-1.9753658536585363</v>
      </c>
      <c r="J6">
        <v>1.6246341463414633</v>
      </c>
      <c r="K6">
        <v>1.6536585365853658</v>
      </c>
      <c r="L6">
        <v>0.84243902439024398</v>
      </c>
      <c r="M6">
        <v>-0.55195121951219506</v>
      </c>
      <c r="N6">
        <v>1.5317073170731708</v>
      </c>
      <c r="O6">
        <v>1.7604878048780488</v>
      </c>
      <c r="P6">
        <v>0.16536585365853657</v>
      </c>
      <c r="Q6">
        <v>-1.7317073170731695E-2</v>
      </c>
      <c r="R6">
        <v>3.4090243902439021</v>
      </c>
      <c r="S6">
        <v>5.0509756097560974</v>
      </c>
      <c r="T6">
        <v>3.5019512195121951</v>
      </c>
      <c r="U6">
        <v>5.0336585365853654</v>
      </c>
      <c r="V6">
        <v>4.8682926829268292</v>
      </c>
      <c r="W6" t="str">
        <v>_______</v>
      </c>
      <c r="X6">
        <v>34.336308863424044</v>
      </c>
      <c r="Y6" t="str">
        <v xml:space="preserve"> SG, PG</v>
      </c>
      <c r="AJ6" t="str">
        <f>GMs!A6</f>
        <v>strat/$</v>
      </c>
      <c r="AK6" t="str">
        <f>GMs!B6</f>
        <v>pAst/$</v>
      </c>
      <c r="AL6">
        <f>GMs!C6</f>
        <v>6.2627217996251164E-2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7.9375681055741953</v>
      </c>
      <c r="B7">
        <f>GMs!C$9*U7</f>
        <v>64.433155776778918</v>
      </c>
      <c r="C7">
        <v>2.611242832745698</v>
      </c>
      <c r="D7">
        <v>10.639316599873446</v>
      </c>
      <c r="E7">
        <v>5.8425706288910186</v>
      </c>
      <c r="F7">
        <v>9.5250817266890344</v>
      </c>
      <c r="G7">
        <v>30.107300638091512</v>
      </c>
      <c r="H7" t="str">
        <v>Kyrie Irving</v>
      </c>
      <c r="I7">
        <v>1.0419512195121954</v>
      </c>
      <c r="J7">
        <v>1.4401219512195123</v>
      </c>
      <c r="K7">
        <v>0.86313008130081292</v>
      </c>
      <c r="L7">
        <v>1.2657317073170731</v>
      </c>
      <c r="M7">
        <v>-0.68361788617886177</v>
      </c>
      <c r="N7">
        <v>1.129390243902439</v>
      </c>
      <c r="O7">
        <v>0.65089430894308953</v>
      </c>
      <c r="P7">
        <v>-0.31894308943089428</v>
      </c>
      <c r="Q7">
        <v>-0.97963414634146362</v>
      </c>
      <c r="R7">
        <v>2.9689024390243901</v>
      </c>
      <c r="S7">
        <v>5.3886585365853659</v>
      </c>
      <c r="T7">
        <v>3.279634146341464</v>
      </c>
      <c r="U7">
        <v>4.4090243902439026</v>
      </c>
      <c r="V7">
        <v>4.7279674796747972</v>
      </c>
      <c r="W7" t="str">
        <v>_______</v>
      </c>
      <c r="X7">
        <v>30.199556901061943</v>
      </c>
      <c r="Y7" t="str">
        <v xml:space="preserve"> PG, SG</v>
      </c>
      <c r="AJ7" t="str">
        <f>GMs!A7</f>
        <v>strat/$</v>
      </c>
      <c r="AK7" t="str">
        <f>GMs!B7</f>
        <v>pFT/$</v>
      </c>
      <c r="AL7">
        <f>GMs!C7</f>
        <v>6.7214305448215467E-2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10.233525356447679</v>
      </c>
      <c r="B8">
        <f>GMs!C$9*U8</f>
        <v>75.956771013064042</v>
      </c>
      <c r="C8">
        <v>7.9213838884514738</v>
      </c>
      <c r="D8">
        <v>10.5857206579507</v>
      </c>
      <c r="E8">
        <v>13.11322332705466</v>
      </c>
      <c r="F8">
        <v>12.280230427737214</v>
      </c>
      <c r="G8">
        <v>29.689710737965246</v>
      </c>
      <c r="H8" t="str">
        <v>Nikola Vucevic</v>
      </c>
      <c r="I8">
        <v>0.29902439024390243</v>
      </c>
      <c r="J8">
        <v>0.73073170731707315</v>
      </c>
      <c r="K8">
        <v>0.33317073170731704</v>
      </c>
      <c r="L8">
        <v>1.0492682926829269</v>
      </c>
      <c r="M8">
        <v>2.4560975609756097</v>
      </c>
      <c r="N8">
        <v>2.6341463414634156E-2</v>
      </c>
      <c r="O8">
        <v>-8.9268292682926825E-2</v>
      </c>
      <c r="P8">
        <v>0.56439024390243908</v>
      </c>
      <c r="Q8">
        <v>-0.17219512195121953</v>
      </c>
      <c r="R8">
        <v>4.4668292682926829</v>
      </c>
      <c r="S8">
        <v>5.3697560975609759</v>
      </c>
      <c r="T8">
        <v>5.1712195121951217</v>
      </c>
      <c r="U8">
        <v>5.1975609756097567</v>
      </c>
      <c r="V8">
        <v>4.6331707317073176</v>
      </c>
      <c r="W8" t="str">
        <v>_______</v>
      </c>
      <c r="X8">
        <v>35.421782240506168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8.4262880109008759E-2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4.5195531818333752</v>
      </c>
      <c r="B9">
        <f>GMs!C$9*U9</f>
        <v>47.277832506676752</v>
      </c>
      <c r="C9">
        <v>-1.8826850573513063</v>
      </c>
      <c r="D9">
        <v>7.7299214041445259</v>
      </c>
      <c r="E9">
        <v>0.72547360387953452</v>
      </c>
      <c r="F9">
        <v>5.4234638182000499</v>
      </c>
      <c r="G9">
        <v>28.119271876855748</v>
      </c>
      <c r="H9" t="str">
        <v>Khris Middleton</v>
      </c>
      <c r="I9">
        <v>0.366869918699187</v>
      </c>
      <c r="J9">
        <v>1.5339024390243903</v>
      </c>
      <c r="K9">
        <v>0.46276422764227643</v>
      </c>
      <c r="L9">
        <v>0.95947154471544738</v>
      </c>
      <c r="M9">
        <v>0.33024390243902446</v>
      </c>
      <c r="N9">
        <v>1.2867886178861789</v>
      </c>
      <c r="O9">
        <v>0.46406504065040655</v>
      </c>
      <c r="P9">
        <v>-1.0415447154471544</v>
      </c>
      <c r="Q9">
        <v>-1.1274390243902439</v>
      </c>
      <c r="R9">
        <v>1.7012195121951226</v>
      </c>
      <c r="S9">
        <v>4.3625609756097568</v>
      </c>
      <c r="T9">
        <v>1.9483333333333335</v>
      </c>
      <c r="U9">
        <v>3.2351219512195128</v>
      </c>
      <c r="V9">
        <v>4.2766666666666673</v>
      </c>
      <c r="W9" t="str">
        <v>_______</v>
      </c>
      <c r="X9">
        <v>22.42517689526391</v>
      </c>
      <c r="Y9" t="str">
        <v xml:space="preserve"> SF, SG</v>
      </c>
    </row>
    <row r="10" spans="1:48" x14ac:dyDescent="0.3">
      <c r="A10">
        <f t="shared" si="0"/>
        <v>7.093776001157396</v>
      </c>
      <c r="B10">
        <f>GMs!C$9*U10</f>
        <v>60.198087572867337</v>
      </c>
      <c r="C10">
        <v>10.757234680473886</v>
      </c>
      <c r="D10">
        <v>16.241994322287958</v>
      </c>
      <c r="E10">
        <v>-2.7474337419198673</v>
      </c>
      <c r="F10">
        <v>8.5125312013888745</v>
      </c>
      <c r="G10">
        <v>28.03367669149538</v>
      </c>
      <c r="H10" t="str">
        <v>Luka Doncic</v>
      </c>
      <c r="I10">
        <v>0.59032520325203253</v>
      </c>
      <c r="J10">
        <v>-1.1475609756097562</v>
      </c>
      <c r="K10">
        <v>1.2788617886178861</v>
      </c>
      <c r="L10">
        <v>2.1933333333333329</v>
      </c>
      <c r="M10">
        <v>1.2434959349593495</v>
      </c>
      <c r="N10">
        <v>3.0744308943089433</v>
      </c>
      <c r="O10">
        <v>0.26975609756097557</v>
      </c>
      <c r="P10">
        <v>-0.13800813008130083</v>
      </c>
      <c r="Q10">
        <v>-3.2454065040650408</v>
      </c>
      <c r="R10">
        <v>5.2667886178861778</v>
      </c>
      <c r="S10">
        <v>7.3646341463414631</v>
      </c>
      <c r="T10">
        <v>1.0447967479674785</v>
      </c>
      <c r="U10">
        <v>4.1192276422764227</v>
      </c>
      <c r="V10">
        <v>4.2572357723577223</v>
      </c>
      <c r="W10" t="str">
        <v>_______</v>
      </c>
      <c r="X10">
        <v>28.280325823378785</v>
      </c>
      <c r="Y10" t="str">
        <v xml:space="preserve"> PG</v>
      </c>
    </row>
    <row r="11" spans="1:48" x14ac:dyDescent="0.3">
      <c r="A11">
        <f t="shared" si="0"/>
        <v>6.8682992219577867</v>
      </c>
      <c r="B11">
        <f>GMs!C$9*U11</f>
        <v>59.066399407843967</v>
      </c>
      <c r="C11">
        <v>6.4203817110183987</v>
      </c>
      <c r="D11">
        <v>8.5110390351347345</v>
      </c>
      <c r="E11">
        <v>2.6646580673121276</v>
      </c>
      <c r="F11">
        <v>8.2419590663493434</v>
      </c>
      <c r="G11">
        <v>27.060255294803106</v>
      </c>
      <c r="H11" t="str">
        <v>Jrue Holiday</v>
      </c>
      <c r="I11">
        <v>1.0466666666666666</v>
      </c>
      <c r="J11">
        <v>-1.6260162601626016E-3</v>
      </c>
      <c r="K11">
        <v>0.10552845528455287</v>
      </c>
      <c r="L11">
        <v>0.49203252032520317</v>
      </c>
      <c r="M11">
        <v>-0.32975609756097563</v>
      </c>
      <c r="N11">
        <v>1.5889430894308945</v>
      </c>
      <c r="O11">
        <v>1.7307317073170729</v>
      </c>
      <c r="P11">
        <v>5.5284552845528551E-3</v>
      </c>
      <c r="Q11">
        <v>-0.59626016260162595</v>
      </c>
      <c r="R11">
        <v>4.0434146341463411</v>
      </c>
      <c r="S11">
        <v>4.6380487804878046</v>
      </c>
      <c r="T11">
        <v>2.4528455284552839</v>
      </c>
      <c r="U11">
        <v>4.0417886178861782</v>
      </c>
      <c r="V11">
        <v>4.036260162601625</v>
      </c>
      <c r="W11" t="str">
        <v>_______</v>
      </c>
      <c r="X11">
        <v>27.767471958462746</v>
      </c>
      <c r="Y11" t="str">
        <v xml:space="preserve"> PG, SG</v>
      </c>
      <c r="AJ11" t="str">
        <f>GMs!A11</f>
        <v>stat/$</v>
      </c>
      <c r="AK11" t="str">
        <f>GMs!B11</f>
        <v>zFG%</v>
      </c>
      <c r="AL11">
        <f>GMs!C11</f>
        <v>3.2034828510383501E-2</v>
      </c>
      <c r="AM11">
        <f>GMs!D11</f>
        <v>8.4920905044795041E-3</v>
      </c>
      <c r="AN11">
        <f>GMs!E11</f>
        <v>0.1031721522119122</v>
      </c>
      <c r="AO11">
        <f>GMs!F11</f>
        <v>3.1278430994977047E-3</v>
      </c>
      <c r="AP11">
        <f>GMs!G11</f>
        <v>-2.3974932768468025E-3</v>
      </c>
      <c r="AQ11">
        <f>GMs!H11</f>
        <v>1.5811666123877157E-2</v>
      </c>
      <c r="AR11">
        <f>GMs!I11</f>
        <v>3.3114313265821718E-2</v>
      </c>
      <c r="AS11">
        <f>GMs!J11</f>
        <v>2.6829060301647874E-3</v>
      </c>
      <c r="AT11">
        <f>GMs!K11</f>
        <v>3.1901473854641753E-2</v>
      </c>
      <c r="AU11">
        <f>GMs!L11</f>
        <v>4.2445517535338206E-2</v>
      </c>
      <c r="AV11">
        <f>GMs!M11</f>
        <v>3.3689536457906909E-3</v>
      </c>
    </row>
    <row r="12" spans="1:48" x14ac:dyDescent="0.3">
      <c r="A12">
        <f t="shared" si="0"/>
        <v>8.2818788408454029</v>
      </c>
      <c r="B12">
        <f>GMs!C$9*U12</f>
        <v>66.161282218801446</v>
      </c>
      <c r="C12">
        <v>3.283494672005038</v>
      </c>
      <c r="D12">
        <v>8.3910532812818772</v>
      </c>
      <c r="E12">
        <v>9.4264135132479137</v>
      </c>
      <c r="F12">
        <v>9.9382546090144839</v>
      </c>
      <c r="G12">
        <v>27.006534467171086</v>
      </c>
      <c r="H12" t="str">
        <v>Tobias Harris</v>
      </c>
      <c r="I12">
        <v>1.4161382113821137</v>
      </c>
      <c r="J12">
        <v>1.3687398373983739</v>
      </c>
      <c r="K12">
        <v>-0.46020325203252033</v>
      </c>
      <c r="L12">
        <v>0.84288617886178863</v>
      </c>
      <c r="M12">
        <v>0.67028455284552846</v>
      </c>
      <c r="N12">
        <v>0.31524390243902434</v>
      </c>
      <c r="O12">
        <v>-6.0569105691056918E-2</v>
      </c>
      <c r="P12">
        <v>0.5032113821138211</v>
      </c>
      <c r="Q12">
        <v>-6.8455284552845497E-2</v>
      </c>
      <c r="R12">
        <v>3.1585365853658534</v>
      </c>
      <c r="S12">
        <v>4.5957317073170723</v>
      </c>
      <c r="T12">
        <v>4.2120325203252031</v>
      </c>
      <c r="U12">
        <v>4.5272764227642268</v>
      </c>
      <c r="V12">
        <v>4.0240650406504059</v>
      </c>
      <c r="W12" t="str">
        <v>_______</v>
      </c>
      <c r="X12">
        <v>30.982702251739493</v>
      </c>
      <c r="Y12" t="str">
        <v xml:space="preserve"> SF, PF</v>
      </c>
      <c r="AJ12" t="str">
        <f>GMs!A12</f>
        <v>stat/$</v>
      </c>
      <c r="AK12" t="str">
        <f>GMs!B12</f>
        <v>zFT%</v>
      </c>
      <c r="AL12">
        <f>GMs!C12</f>
        <v>1.0677108112691224E-2</v>
      </c>
      <c r="AM12">
        <f>GMs!D12</f>
        <v>5.6760615242953623E-2</v>
      </c>
      <c r="AN12">
        <f>GMs!E12</f>
        <v>-0.10117026555225749</v>
      </c>
      <c r="AO12">
        <f>GMs!F12</f>
        <v>4.3533597814852013E-2</v>
      </c>
      <c r="AP12">
        <f>GMs!G12</f>
        <v>5.0930174858983185E-2</v>
      </c>
      <c r="AQ12">
        <f>GMs!H12</f>
        <v>3.9447560922183197E-2</v>
      </c>
      <c r="AR12">
        <f>GMs!I12</f>
        <v>-5.0560462755112265E-3</v>
      </c>
      <c r="AS12">
        <f>GMs!J12</f>
        <v>6.8965851500551761E-2</v>
      </c>
      <c r="AT12">
        <f>GMs!K12</f>
        <v>4.7932103286909243E-2</v>
      </c>
      <c r="AU12">
        <f>GMs!L12</f>
        <v>5.5310955841224731E-2</v>
      </c>
      <c r="AV12">
        <f>GMs!M12</f>
        <v>4.2657796979319491E-2</v>
      </c>
    </row>
    <row r="13" spans="1:48" x14ac:dyDescent="0.3">
      <c r="A13">
        <f t="shared" si="0"/>
        <v>3.5835582369984684</v>
      </c>
      <c r="B13">
        <f>GMs!C$9*U13</f>
        <v>42.579989982264813</v>
      </c>
      <c r="C13">
        <v>1.836964347785262</v>
      </c>
      <c r="D13">
        <v>4.0449410617529011</v>
      </c>
      <c r="E13">
        <v>-3.2686745259027115</v>
      </c>
      <c r="F13">
        <v>4.3002698843981619</v>
      </c>
      <c r="G13">
        <v>26.729334996589845</v>
      </c>
      <c r="H13" t="str">
        <v>Dejounte Murray</v>
      </c>
      <c r="I13">
        <v>-0.20439024390243904</v>
      </c>
      <c r="J13">
        <v>0.16317073170731708</v>
      </c>
      <c r="K13">
        <v>-0.8504065040650407</v>
      </c>
      <c r="L13">
        <v>0.34780487804878057</v>
      </c>
      <c r="M13">
        <v>0.91154471544715454</v>
      </c>
      <c r="N13">
        <v>2.0044715447154475</v>
      </c>
      <c r="O13">
        <v>1.7382113821138212</v>
      </c>
      <c r="P13">
        <v>-1.0474796747967481</v>
      </c>
      <c r="Q13">
        <v>-0.14926829268292688</v>
      </c>
      <c r="R13">
        <v>2.7504878048780488</v>
      </c>
      <c r="S13">
        <v>3.0629268292682932</v>
      </c>
      <c r="T13">
        <v>0.90918699186991869</v>
      </c>
      <c r="U13">
        <v>2.9136585365853662</v>
      </c>
      <c r="V13">
        <v>3.9611382113821145</v>
      </c>
      <c r="W13" t="str">
        <v>_______</v>
      </c>
      <c r="X13">
        <v>20.296227622951044</v>
      </c>
      <c r="Y13" t="str">
        <v xml:space="preserve"> PG, SG</v>
      </c>
      <c r="AJ13" t="str">
        <f>GMs!A13</f>
        <v>stat/$</v>
      </c>
      <c r="AK13" t="str">
        <f>GMs!B13</f>
        <v>z3PM</v>
      </c>
      <c r="AL13">
        <f>GMs!C13</f>
        <v>-1.1695017711025412E-2</v>
      </c>
      <c r="AM13">
        <f>GMs!D13</f>
        <v>5.5613735024763668E-2</v>
      </c>
      <c r="AN13">
        <f>GMs!E13</f>
        <v>-1.8080014370258409E-2</v>
      </c>
      <c r="AO13">
        <f>GMs!F13</f>
        <v>2.9709171829017444E-2</v>
      </c>
      <c r="AP13">
        <f>GMs!G13</f>
        <v>5.0729279934311852E-2</v>
      </c>
      <c r="AQ13">
        <f>GMs!H13</f>
        <v>1.3095872107554736E-2</v>
      </c>
      <c r="AR13">
        <f>GMs!I13</f>
        <v>-2.4438987684856469E-2</v>
      </c>
      <c r="AS13">
        <f>GMs!J13</f>
        <v>1.9120281571700707E-2</v>
      </c>
      <c r="AT13">
        <f>GMs!K13</f>
        <v>-2.3168826434519219E-2</v>
      </c>
      <c r="AU13">
        <f>GMs!L13</f>
        <v>9.2816979377029502E-3</v>
      </c>
      <c r="AV13">
        <f>GMs!M13</f>
        <v>1.7303059988507809E-2</v>
      </c>
    </row>
    <row r="14" spans="1:48" x14ac:dyDescent="0.3">
      <c r="A14">
        <f t="shared" si="0"/>
        <v>5.8906413761894143</v>
      </c>
      <c r="B14">
        <f>GMs!C$9*U14</f>
        <v>54.159447049265012</v>
      </c>
      <c r="C14">
        <v>8.5969501526417851</v>
      </c>
      <c r="D14">
        <v>11.339982687934462</v>
      </c>
      <c r="E14">
        <v>0.59969457776856616</v>
      </c>
      <c r="F14">
        <v>7.0687696514272966</v>
      </c>
      <c r="G14">
        <v>26.510870297552948</v>
      </c>
      <c r="H14" t="str">
        <v>Domantas Sabonis</v>
      </c>
      <c r="I14">
        <v>2.015609756097561</v>
      </c>
      <c r="J14">
        <v>-0.95138211382113813</v>
      </c>
      <c r="K14">
        <v>-1.0360975609756098</v>
      </c>
      <c r="L14">
        <v>0.83739837398373984</v>
      </c>
      <c r="M14">
        <v>2.5770731707317074</v>
      </c>
      <c r="N14">
        <v>1.7904065040650408</v>
      </c>
      <c r="O14">
        <v>0.60829268292682914</v>
      </c>
      <c r="P14">
        <v>-0.20552845528455282</v>
      </c>
      <c r="Q14">
        <v>-1.9297560975609753</v>
      </c>
      <c r="R14">
        <v>4.6573983739837406</v>
      </c>
      <c r="S14">
        <v>5.6357723577235781</v>
      </c>
      <c r="T14">
        <v>1.9156097560975613</v>
      </c>
      <c r="U14">
        <v>3.7060162601626025</v>
      </c>
      <c r="V14">
        <v>3.911544715447155</v>
      </c>
      <c r="W14" t="str">
        <v>_______</v>
      </c>
      <c r="X14">
        <v>25.543759137357007</v>
      </c>
      <c r="Y14" t="str">
        <v xml:space="preserve"> PF</v>
      </c>
      <c r="AJ14" t="str">
        <f>GMs!A14</f>
        <v>stat/$</v>
      </c>
      <c r="AK14" t="str">
        <f>GMs!B14</f>
        <v>zPTS</v>
      </c>
      <c r="AL14">
        <f>GMs!C14</f>
        <v>1.1181079433273997E-2</v>
      </c>
      <c r="AM14">
        <f>GMs!D14</f>
        <v>4.0917341117714841E-2</v>
      </c>
      <c r="AN14">
        <f>GMs!E14</f>
        <v>5.6891836514443808E-2</v>
      </c>
      <c r="AO14">
        <f>GMs!F14</f>
        <v>4.4739899078480819E-2</v>
      </c>
      <c r="AP14">
        <f>GMs!G14</f>
        <v>4.5698076271389325E-2</v>
      </c>
      <c r="AQ14">
        <f>GMs!H14</f>
        <v>3.1832239479779111E-2</v>
      </c>
      <c r="AR14">
        <f>GMs!I14</f>
        <v>3.3421195531270834E-2</v>
      </c>
      <c r="AS14">
        <f>GMs!J14</f>
        <v>5.8074717372251235E-2</v>
      </c>
      <c r="AT14">
        <f>GMs!K14</f>
        <v>4.5146631270472547E-2</v>
      </c>
      <c r="AU14">
        <f>GMs!L14</f>
        <v>3.3318672576507391E-2</v>
      </c>
      <c r="AV14">
        <f>GMs!M14</f>
        <v>2.5274620801734028E-2</v>
      </c>
    </row>
    <row r="15" spans="1:48" x14ac:dyDescent="0.3">
      <c r="A15">
        <f t="shared" si="0"/>
        <v>9.1824839919896686</v>
      </c>
      <c r="B15">
        <f>GMs!C$9*U15</f>
        <v>70.681500196577204</v>
      </c>
      <c r="C15">
        <v>7.6447014594315554</v>
      </c>
      <c r="D15">
        <v>12.411440486028752</v>
      </c>
      <c r="E15">
        <v>9.250791618404774</v>
      </c>
      <c r="F15">
        <v>11.018980790387602</v>
      </c>
      <c r="G15">
        <v>26.337531093726952</v>
      </c>
      <c r="H15" t="str">
        <v>Bam Adebayo</v>
      </c>
      <c r="I15">
        <v>2.6502439024390245</v>
      </c>
      <c r="J15">
        <v>0.4478048780487805</v>
      </c>
      <c r="K15">
        <v>-1.8131707317073171</v>
      </c>
      <c r="L15">
        <v>0.73707317073170731</v>
      </c>
      <c r="M15">
        <v>1.5780487804878049</v>
      </c>
      <c r="N15">
        <v>0.67024390243902443</v>
      </c>
      <c r="O15">
        <v>0.77902439024390246</v>
      </c>
      <c r="P15">
        <v>0.9643902439024391</v>
      </c>
      <c r="Q15">
        <v>-1.1770731707317073</v>
      </c>
      <c r="R15">
        <v>4.3887804878048788</v>
      </c>
      <c r="S15">
        <v>6.0136585365853668</v>
      </c>
      <c r="T15">
        <v>4.1663414634146347</v>
      </c>
      <c r="U15">
        <v>4.8365853658536597</v>
      </c>
      <c r="V15">
        <v>3.8721951219512203</v>
      </c>
      <c r="W15" t="str">
        <v>_______</v>
      </c>
      <c r="X15">
        <v>33.031156350503871</v>
      </c>
      <c r="Y15" t="str">
        <v xml:space="preserve"> C, PF</v>
      </c>
      <c r="AJ15" t="str">
        <f>GMs!A15</f>
        <v>stat/$</v>
      </c>
      <c r="AK15" t="str">
        <f>GMs!B15</f>
        <v>zREB</v>
      </c>
      <c r="AL15">
        <f>GMs!C15</f>
        <v>8.3442526093291201E-3</v>
      </c>
      <c r="AM15">
        <f>GMs!D15</f>
        <v>1.6406758676884205E-3</v>
      </c>
      <c r="AN15">
        <f>GMs!E15</f>
        <v>6.3169196637226491E-2</v>
      </c>
      <c r="AO15">
        <f>GMs!F15</f>
        <v>2.087007938402052E-2</v>
      </c>
      <c r="AP15">
        <f>GMs!G15</f>
        <v>1.8184302137557194E-2</v>
      </c>
      <c r="AQ15">
        <f>GMs!H15</f>
        <v>4.3645290615681558E-2</v>
      </c>
      <c r="AR15">
        <f>GMs!I15</f>
        <v>3.5282876407334497E-2</v>
      </c>
      <c r="AS15">
        <f>GMs!J15</f>
        <v>-4.4558205413263129E-3</v>
      </c>
      <c r="AT15">
        <f>GMs!K15</f>
        <v>4.9193384960747349E-2</v>
      </c>
      <c r="AU15">
        <f>GMs!L15</f>
        <v>1.2694784002639682E-2</v>
      </c>
      <c r="AV15">
        <f>GMs!M15</f>
        <v>1.947094974888864E-2</v>
      </c>
    </row>
    <row r="16" spans="1:48" x14ac:dyDescent="0.3">
      <c r="A16">
        <f t="shared" si="0"/>
        <v>4.3822549855753445</v>
      </c>
      <c r="B16">
        <f>GMs!C$9*U16</f>
        <v>46.588720553171704</v>
      </c>
      <c r="C16">
        <v>-1.4696788898663642</v>
      </c>
      <c r="D16">
        <v>8.103018315980929</v>
      </c>
      <c r="E16">
        <v>0.378448489603184</v>
      </c>
      <c r="F16">
        <v>5.2587059826904134</v>
      </c>
      <c r="G16">
        <v>26.088266453514358</v>
      </c>
      <c r="H16" t="str">
        <v>Donovan Mitchell</v>
      </c>
      <c r="I16">
        <v>-0.90081300813008125</v>
      </c>
      <c r="J16">
        <v>1.3702439024390243</v>
      </c>
      <c r="K16">
        <v>1.6692682926829268</v>
      </c>
      <c r="L16">
        <v>1.8639024390243906</v>
      </c>
      <c r="M16">
        <v>-0.35853658536585364</v>
      </c>
      <c r="N16">
        <v>1.329918699186992</v>
      </c>
      <c r="O16">
        <v>0.14780487804878045</v>
      </c>
      <c r="P16">
        <v>-0.62764227642276427</v>
      </c>
      <c r="Q16">
        <v>-1.3061788617886179</v>
      </c>
      <c r="R16">
        <v>1.817723577235772</v>
      </c>
      <c r="S16">
        <v>4.4941463414634146</v>
      </c>
      <c r="T16">
        <v>1.8580487804878052</v>
      </c>
      <c r="U16">
        <v>3.1879674796747968</v>
      </c>
      <c r="V16">
        <v>3.8156097560975613</v>
      </c>
      <c r="W16" t="str">
        <v>_______</v>
      </c>
      <c r="X16">
        <v>22.112887927650991</v>
      </c>
      <c r="Y16" t="str">
        <v xml:space="preserve"> SG, PG</v>
      </c>
      <c r="AJ16" t="str">
        <f>GMs!A16</f>
        <v>stat/$</v>
      </c>
      <c r="AK16" t="str">
        <f>GMs!B16</f>
        <v>zAST</v>
      </c>
      <c r="AL16">
        <f>GMs!C16</f>
        <v>1.5264195564655508E-2</v>
      </c>
      <c r="AM16">
        <f>GMs!D16</f>
        <v>2.4052626798150619E-2</v>
      </c>
      <c r="AN16">
        <f>GMs!E16</f>
        <v>4.1433185131746313E-2</v>
      </c>
      <c r="AO16">
        <f>GMs!F16</f>
        <v>2.0218890206309396E-2</v>
      </c>
      <c r="AP16">
        <f>GMs!G16</f>
        <v>3.4988831440833305E-2</v>
      </c>
      <c r="AQ16">
        <f>GMs!H16</f>
        <v>1.6105441918912031E-2</v>
      </c>
      <c r="AR16">
        <f>GMs!I16</f>
        <v>-1.357363866409529E-2</v>
      </c>
      <c r="AS16">
        <f>GMs!J16</f>
        <v>3.2414525487254098E-2</v>
      </c>
      <c r="AT16">
        <f>GMs!K16</f>
        <v>-6.1443569052562087E-3</v>
      </c>
      <c r="AU16">
        <f>GMs!L16</f>
        <v>1.9315538915641958E-2</v>
      </c>
      <c r="AV16">
        <f>GMs!M16</f>
        <v>6.6278493742128478E-2</v>
      </c>
    </row>
    <row r="17" spans="1:48" x14ac:dyDescent="0.3">
      <c r="A17">
        <f t="shared" si="0"/>
        <v>4.9688496930363701</v>
      </c>
      <c r="B17">
        <f>GMs!C$9*U17</f>
        <v>49.532891968319092</v>
      </c>
      <c r="C17">
        <v>2.4073336467752871</v>
      </c>
      <c r="D17">
        <v>4.0228111244428622</v>
      </c>
      <c r="E17">
        <v>2.9596528515326384</v>
      </c>
      <c r="F17">
        <v>5.9626196316436442</v>
      </c>
      <c r="G17">
        <v>26.088266453514358</v>
      </c>
      <c r="H17" t="str">
        <v>CJ McCollum</v>
      </c>
      <c r="I17">
        <v>-0.20048780487804879</v>
      </c>
      <c r="J17">
        <v>0.47804878048780486</v>
      </c>
      <c r="K17">
        <v>1.8227642276422764</v>
      </c>
      <c r="L17">
        <v>1.2691056910569105</v>
      </c>
      <c r="M17">
        <v>-0.57918699186991873</v>
      </c>
      <c r="N17">
        <v>0.85983739837398376</v>
      </c>
      <c r="O17">
        <v>-0.16878048780487806</v>
      </c>
      <c r="P17">
        <v>-0.42617886178861791</v>
      </c>
      <c r="Q17">
        <v>0.33430894308943093</v>
      </c>
      <c r="R17">
        <v>2.911382113821138</v>
      </c>
      <c r="S17">
        <v>3.0551219512195118</v>
      </c>
      <c r="T17">
        <v>2.5295934959349591</v>
      </c>
      <c r="U17">
        <v>3.3894308943089428</v>
      </c>
      <c r="V17">
        <v>3.8156097560975608</v>
      </c>
      <c r="W17" t="str">
        <v>_______</v>
      </c>
      <c r="X17">
        <v>23.447115620314438</v>
      </c>
      <c r="Y17" t="str">
        <v xml:space="preserve"> SG</v>
      </c>
      <c r="AJ17" t="str">
        <f>GMs!A17</f>
        <v>stat/$</v>
      </c>
      <c r="AK17" t="str">
        <f>GMs!B17</f>
        <v>zSTL</v>
      </c>
      <c r="AL17">
        <f>GMs!C17</f>
        <v>1.28462537216746E-3</v>
      </c>
      <c r="AM17">
        <f>GMs!D17</f>
        <v>1.1253762140989016E-2</v>
      </c>
      <c r="AN17">
        <f>GMs!E17</f>
        <v>1.9571104759534351E-2</v>
      </c>
      <c r="AO17">
        <f>GMs!F17</f>
        <v>1.7048346177125716E-2</v>
      </c>
      <c r="AP17">
        <f>GMs!G17</f>
        <v>1.5674219397433055E-2</v>
      </c>
      <c r="AQ17">
        <f>GMs!H17</f>
        <v>-7.8177003234281145E-3</v>
      </c>
      <c r="AR17">
        <f>GMs!I17</f>
        <v>1.9722014122219085E-2</v>
      </c>
      <c r="AS17">
        <f>GMs!J17</f>
        <v>1.5812410101760689E-2</v>
      </c>
      <c r="AT17">
        <f>GMs!K17</f>
        <v>-2.8749969510577277E-3</v>
      </c>
      <c r="AU17">
        <f>GMs!L17</f>
        <v>-1.4173787964112269E-2</v>
      </c>
      <c r="AV17">
        <f>GMs!M17</f>
        <v>1.0834017195864985E-2</v>
      </c>
    </row>
    <row r="18" spans="1:48" x14ac:dyDescent="0.3">
      <c r="A18">
        <f t="shared" si="0"/>
        <v>7.5530147955376972</v>
      </c>
      <c r="B18">
        <f>GMs!C$9*U18</f>
        <v>62.503048244935911</v>
      </c>
      <c r="C18">
        <v>6.0252446170743239</v>
      </c>
      <c r="D18">
        <v>6.4145732552792012</v>
      </c>
      <c r="E18">
        <v>13.319938422141382</v>
      </c>
      <c r="F18">
        <v>9.0636177546452359</v>
      </c>
      <c r="G18">
        <v>25.389358486021724</v>
      </c>
      <c r="H18" t="str">
        <v>Michael Porter Jr.</v>
      </c>
      <c r="I18">
        <v>1.5746341463414633</v>
      </c>
      <c r="J18">
        <v>0.34499999999999997</v>
      </c>
      <c r="K18">
        <v>1.1926829268292682</v>
      </c>
      <c r="L18">
        <v>0.88134146341463415</v>
      </c>
      <c r="M18">
        <v>0.95195121951219508</v>
      </c>
      <c r="N18">
        <v>-0.94804878048780483</v>
      </c>
      <c r="O18">
        <v>-0.71890243902439022</v>
      </c>
      <c r="P18">
        <v>0.61999999999999988</v>
      </c>
      <c r="Q18">
        <v>0.37829268292682927</v>
      </c>
      <c r="R18">
        <v>3.9319512195121948</v>
      </c>
      <c r="S18">
        <v>3.8986585365853657</v>
      </c>
      <c r="T18">
        <v>5.2249999999999996</v>
      </c>
      <c r="U18">
        <v>4.2769512195121946</v>
      </c>
      <c r="V18">
        <v>3.6569512195121949</v>
      </c>
      <c r="W18" t="str">
        <v>_______</v>
      </c>
      <c r="X18">
        <v>29.324878577118529</v>
      </c>
      <c r="Y18" t="str">
        <v xml:space="preserve"> SF, PF</v>
      </c>
      <c r="AJ18" t="str">
        <f>GMs!A18</f>
        <v>stat/$</v>
      </c>
      <c r="AK18" t="str">
        <f>GMs!B18</f>
        <v>zBLK</v>
      </c>
      <c r="AL18">
        <f>GMs!C18</f>
        <v>1.7171808217533387E-2</v>
      </c>
      <c r="AM18">
        <f>GMs!D18</f>
        <v>-1.7199221049869626E-2</v>
      </c>
      <c r="AN18">
        <f>GMs!E18</f>
        <v>3.6918615542058074E-2</v>
      </c>
      <c r="AO18">
        <f>GMs!F18</f>
        <v>-3.2345954237126429E-3</v>
      </c>
      <c r="AP18">
        <f>GMs!G18</f>
        <v>-1.0053576779705652E-2</v>
      </c>
      <c r="AQ18">
        <f>GMs!H18</f>
        <v>3.1887730463285698E-2</v>
      </c>
      <c r="AR18">
        <f>GMs!I18</f>
        <v>7.7572540204118981E-2</v>
      </c>
      <c r="AS18">
        <f>GMs!J18</f>
        <v>-8.1271656352360222E-3</v>
      </c>
      <c r="AT18">
        <f>GMs!K18</f>
        <v>4.2750989349094527E-2</v>
      </c>
      <c r="AU18">
        <f>GMs!L18</f>
        <v>2.6972860707625026E-2</v>
      </c>
      <c r="AV18">
        <f>GMs!M18</f>
        <v>7.7556544731695017E-3</v>
      </c>
    </row>
    <row r="19" spans="1:48" x14ac:dyDescent="0.3">
      <c r="A19">
        <f t="shared" si="0"/>
        <v>3.9554469720353023</v>
      </c>
      <c r="B19">
        <f>GMs!C$9*U19</f>
        <v>44.446532877017255</v>
      </c>
      <c r="C19">
        <v>-0.25458188908720714</v>
      </c>
      <c r="D19">
        <v>9.5460746447395906</v>
      </c>
      <c r="E19">
        <v>1.0504678576817894</v>
      </c>
      <c r="F19">
        <v>4.7465363664423625</v>
      </c>
      <c r="G19">
        <v>25.357842267144274</v>
      </c>
      <c r="H19" t="str">
        <v>Julius Randle</v>
      </c>
      <c r="I19">
        <v>1.5081300813008132E-2</v>
      </c>
      <c r="J19">
        <v>0.88089430894308951</v>
      </c>
      <c r="K19">
        <v>0.53544715447154478</v>
      </c>
      <c r="L19">
        <v>1.3551626016260163</v>
      </c>
      <c r="M19">
        <v>1.9445934959349593</v>
      </c>
      <c r="N19">
        <v>1.0084959349593499</v>
      </c>
      <c r="O19">
        <v>-0.12817073170731708</v>
      </c>
      <c r="P19">
        <v>-0.60841463414634145</v>
      </c>
      <c r="Q19">
        <v>-1.9617073170731711</v>
      </c>
      <c r="R19">
        <v>2.1604878048780489</v>
      </c>
      <c r="S19">
        <v>5.0030894308943097</v>
      </c>
      <c r="T19">
        <v>2.0328861788617885</v>
      </c>
      <c r="U19">
        <v>3.0413821138211388</v>
      </c>
      <c r="V19">
        <v>3.6497967479674802</v>
      </c>
      <c r="W19" t="str">
        <v>_______</v>
      </c>
      <c r="X19">
        <v>21.142099981778436</v>
      </c>
      <c r="Y19" t="str">
        <v xml:space="preserve"> PF</v>
      </c>
      <c r="AJ19" t="str">
        <f>GMs!A19</f>
        <v>stat/$</v>
      </c>
      <c r="AK19" t="str">
        <f>GMs!B19</f>
        <v>zTO</v>
      </c>
      <c r="AL19">
        <f>GMs!C19</f>
        <v>-6.3714665481020985E-3</v>
      </c>
      <c r="AM19">
        <f>GMs!D19</f>
        <v>-3.3000681833820239E-2</v>
      </c>
      <c r="AN19">
        <f>GMs!E19</f>
        <v>-5.4946463484703334E-2</v>
      </c>
      <c r="AO19">
        <f>GMs!F19</f>
        <v>-2.832139161422324E-2</v>
      </c>
      <c r="AP19">
        <f>GMs!G19</f>
        <v>-5.6857678955054704E-2</v>
      </c>
      <c r="AQ19">
        <f>GMs!H19</f>
        <v>-3.6043025875279008E-2</v>
      </c>
      <c r="AR19">
        <f>GMs!I19</f>
        <v>-9.0337125622939312E-3</v>
      </c>
      <c r="AS19">
        <f>GMs!J19</f>
        <v>-3.6729140448045421E-2</v>
      </c>
      <c r="AT19">
        <f>GMs!K19</f>
        <v>-3.7949506463153808E-2</v>
      </c>
      <c r="AU19">
        <f>GMs!L19</f>
        <v>-3.7104669896687217E-2</v>
      </c>
      <c r="AV19">
        <f>GMs!M19</f>
        <v>-4.4469237593380263E-2</v>
      </c>
    </row>
    <row r="20" spans="1:48" x14ac:dyDescent="0.3">
      <c r="A20">
        <f t="shared" si="0"/>
        <v>4.9534628262143512</v>
      </c>
      <c r="B20">
        <f>GMs!C$9*U20</f>
        <v>49.455663904564226</v>
      </c>
      <c r="C20">
        <v>4.3958444999241921</v>
      </c>
      <c r="D20">
        <v>10.058405745484976</v>
      </c>
      <c r="E20">
        <v>-1.751045108988619</v>
      </c>
      <c r="F20">
        <v>5.9441553914572207</v>
      </c>
      <c r="G20">
        <v>25.347993448745068</v>
      </c>
      <c r="H20" t="str">
        <v>LaMelo Ball</v>
      </c>
      <c r="I20">
        <v>-0.51073170731707318</v>
      </c>
      <c r="J20">
        <v>-8.8170731707317068E-2</v>
      </c>
      <c r="K20">
        <v>0.29439024390243901</v>
      </c>
      <c r="L20">
        <v>0.67560975609756091</v>
      </c>
      <c r="M20">
        <v>0.61109756097560974</v>
      </c>
      <c r="N20">
        <v>2.0801219512195122</v>
      </c>
      <c r="O20">
        <v>2.3848780487804877</v>
      </c>
      <c r="P20">
        <v>-0.26341463414634148</v>
      </c>
      <c r="Q20">
        <v>-1.7996341463414631</v>
      </c>
      <c r="R20">
        <v>3.4723170731707316</v>
      </c>
      <c r="S20">
        <v>5.1837804878048779</v>
      </c>
      <c r="T20">
        <v>1.3040243902439024</v>
      </c>
      <c r="U20">
        <v>3.3841463414634148</v>
      </c>
      <c r="V20">
        <v>3.6475609756097565</v>
      </c>
      <c r="W20" t="str">
        <v>_______</v>
      </c>
      <c r="X20">
        <v>23.412117718771615</v>
      </c>
      <c r="Y20" t="str">
        <v xml:space="preserve"> PG</v>
      </c>
    </row>
    <row r="21" spans="1:48" x14ac:dyDescent="0.3">
      <c r="A21">
        <f t="shared" si="0"/>
        <v>4.6895188799596905</v>
      </c>
      <c r="B21">
        <f>GMs!C$9*U21</f>
        <v>48.130905580153666</v>
      </c>
      <c r="C21">
        <v>-0.75549236995868951</v>
      </c>
      <c r="D21">
        <v>10.061517767919199</v>
      </c>
      <c r="E21">
        <v>3.58651676800122</v>
      </c>
      <c r="F21">
        <v>5.6274226559516283</v>
      </c>
      <c r="G21">
        <v>24.90497569020631</v>
      </c>
      <c r="H21" t="str">
        <v>Zach LaVine</v>
      </c>
      <c r="I21">
        <v>1.0370731707317074</v>
      </c>
      <c r="J21">
        <v>1.274308943089431</v>
      </c>
      <c r="K21">
        <v>1.5637398373983742</v>
      </c>
      <c r="L21">
        <v>1.7679674796747968</v>
      </c>
      <c r="M21">
        <v>-0.28178861788617882</v>
      </c>
      <c r="N21">
        <v>0.60081300813008132</v>
      </c>
      <c r="O21">
        <v>-0.52373983739837404</v>
      </c>
      <c r="P21">
        <v>-0.25349593495934958</v>
      </c>
      <c r="Q21">
        <v>-1.8913821138211382</v>
      </c>
      <c r="R21">
        <v>2.019186991869919</v>
      </c>
      <c r="S21">
        <v>5.1848780487804875</v>
      </c>
      <c r="T21">
        <v>2.692682926829268</v>
      </c>
      <c r="U21">
        <v>3.2934959349593491</v>
      </c>
      <c r="V21">
        <v>3.5469918699186991</v>
      </c>
      <c r="W21" t="str">
        <v>_______</v>
      </c>
      <c r="X21">
        <v>22.811769099998511</v>
      </c>
      <c r="Y21" t="str">
        <v xml:space="preserve"> SG</v>
      </c>
      <c r="AJ21" t="str">
        <f>GMs!A21</f>
        <v>totals</v>
      </c>
      <c r="AK21" t="str">
        <f>GMs!B21</f>
        <v>Punt</v>
      </c>
      <c r="AL21">
        <f>GMs!C21</f>
        <v>117.63182926829276</v>
      </c>
      <c r="AM21">
        <f>GMs!D21</f>
        <v>10.150609756097559</v>
      </c>
      <c r="AN21">
        <f>GMs!E21</f>
        <v>4.1159349593495929</v>
      </c>
      <c r="AO21">
        <f>GMs!F21</f>
        <v>6.8965853658536593</v>
      </c>
      <c r="AP21">
        <f>GMs!G21</f>
        <v>5.7799999999999994</v>
      </c>
      <c r="AQ21">
        <f>GMs!H21</f>
        <v>5.7822764227642276</v>
      </c>
      <c r="AR21">
        <f>GMs!I21</f>
        <v>2.6306097560975608</v>
      </c>
      <c r="AS21">
        <f>GMs!J21</f>
        <v>7.2699999999999978</v>
      </c>
      <c r="AT21">
        <f>GMs!K21</f>
        <v>3.7319105691056915</v>
      </c>
      <c r="AU21">
        <f>GMs!L21</f>
        <v>6.2302439024390237</v>
      </c>
      <c r="AV21">
        <f>GMs!M21</f>
        <v>8.4251626016260168</v>
      </c>
    </row>
    <row r="22" spans="1:48" x14ac:dyDescent="0.3">
      <c r="A22">
        <f t="shared" si="0"/>
        <v>5.8511089645082208</v>
      </c>
      <c r="B22">
        <f>GMs!C$9*U22</f>
        <v>53.961030331617856</v>
      </c>
      <c r="C22">
        <v>1.8110253700646441</v>
      </c>
      <c r="D22">
        <v>10.22126825287603</v>
      </c>
      <c r="E22">
        <v>1.5784272728730482</v>
      </c>
      <c r="F22">
        <v>7.0213307574098645</v>
      </c>
      <c r="G22">
        <v>24.440111461763859</v>
      </c>
      <c r="H22" t="str">
        <v>Shai Gilgeous-Alexander</v>
      </c>
      <c r="I22">
        <v>1.4870731707317073</v>
      </c>
      <c r="J22">
        <v>0.94926829268292678</v>
      </c>
      <c r="K22">
        <v>0.21731707317073168</v>
      </c>
      <c r="L22">
        <v>1.413170731707317</v>
      </c>
      <c r="M22">
        <v>-0.19999999999999996</v>
      </c>
      <c r="N22">
        <v>1.5221951219512195</v>
      </c>
      <c r="O22">
        <v>-0.39878048780487807</v>
      </c>
      <c r="P22">
        <v>0.25097560975609756</v>
      </c>
      <c r="Q22">
        <v>-1.5487804878048781</v>
      </c>
      <c r="R22">
        <v>2.7431707317073171</v>
      </c>
      <c r="S22">
        <v>5.2412195121951219</v>
      </c>
      <c r="T22">
        <v>2.1702439024390237</v>
      </c>
      <c r="U22">
        <v>3.6924390243902439</v>
      </c>
      <c r="V22">
        <v>3.4414634146341463</v>
      </c>
      <c r="W22" t="str">
        <v>_______</v>
      </c>
      <c r="X22">
        <v>25.453841451854665</v>
      </c>
      <c r="Y22" t="str">
        <v xml:space="preserve"> SG, PG</v>
      </c>
      <c r="AJ22" t="str">
        <f>GMs!A22</f>
        <v>totals</v>
      </c>
      <c r="AK22" t="str">
        <f>GMs!B22</f>
        <v>Normal</v>
      </c>
      <c r="AL22">
        <f>GMs!C22</f>
        <v>150.89869918699188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2.6773901416954797</v>
      </c>
      <c r="B23">
        <f>GMs!C$9*U23</f>
        <v>38.031851089131557</v>
      </c>
      <c r="C23">
        <v>-6.3969318133294646</v>
      </c>
      <c r="D23">
        <v>7.9024657591087202</v>
      </c>
      <c r="E23">
        <v>0.17595206992639523</v>
      </c>
      <c r="F23">
        <v>3.2128681700345756</v>
      </c>
      <c r="G23">
        <v>24.360604636868473</v>
      </c>
      <c r="H23" t="str">
        <v>Devin Booker</v>
      </c>
      <c r="I23">
        <v>0.80634146341463409</v>
      </c>
      <c r="J23">
        <v>2.1746341463414636</v>
      </c>
      <c r="K23">
        <v>0.21609756097560975</v>
      </c>
      <c r="L23">
        <v>1.8785365853658536</v>
      </c>
      <c r="M23">
        <v>-0.34390243902439022</v>
      </c>
      <c r="N23">
        <v>0.79707317073170736</v>
      </c>
      <c r="O23">
        <v>-0.28439024390243905</v>
      </c>
      <c r="P23">
        <v>-0.82097560975609751</v>
      </c>
      <c r="Q23">
        <v>-1.8209756097560974</v>
      </c>
      <c r="R23">
        <v>0.42780487804878098</v>
      </c>
      <c r="S23">
        <v>4.4234146341463418</v>
      </c>
      <c r="T23">
        <v>1.8053658536585373</v>
      </c>
      <c r="U23">
        <v>2.6024390243902444</v>
      </c>
      <c r="V23">
        <v>3.4234146341463423</v>
      </c>
      <c r="W23" t="str">
        <v>_______</v>
      </c>
      <c r="X23">
        <v>18.235120436705813</v>
      </c>
      <c r="Y23" t="str">
        <v xml:space="preserve"> SG, PG</v>
      </c>
      <c r="AJ23" t="str">
        <f>GMs!A23</f>
        <v>totals</v>
      </c>
      <c r="AK23" t="str">
        <f>GMs!B23</f>
        <v>PAst</v>
      </c>
      <c r="AL23">
        <f>GMs!C23</f>
        <v>121.3274390243903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4.6336527173443569</v>
      </c>
      <c r="B24">
        <f>GMs!C$9*U24</f>
        <v>47.850508302520588</v>
      </c>
      <c r="C24">
        <v>2.0332359458712679</v>
      </c>
      <c r="D24">
        <v>4.7300470376427945</v>
      </c>
      <c r="E24">
        <v>0.52594588171343759</v>
      </c>
      <c r="F24">
        <v>5.5603832608132278</v>
      </c>
      <c r="G24">
        <v>24.228809539744567</v>
      </c>
      <c r="H24" t="str">
        <v>Tyrese Haliburton</v>
      </c>
      <c r="I24">
        <v>0.26959349593495935</v>
      </c>
      <c r="J24">
        <v>0.46845528455284552</v>
      </c>
      <c r="K24">
        <v>0.76747967479674795</v>
      </c>
      <c r="L24">
        <v>0.21382113821138218</v>
      </c>
      <c r="M24">
        <v>-0.84780487804878046</v>
      </c>
      <c r="N24">
        <v>1.3778861788617887</v>
      </c>
      <c r="O24">
        <v>1.1743089430894309</v>
      </c>
      <c r="P24">
        <v>-0.11918699186991868</v>
      </c>
      <c r="Q24">
        <v>-3.0243902439024389E-2</v>
      </c>
      <c r="R24">
        <v>2.8058536585365852</v>
      </c>
      <c r="S24">
        <v>3.3045528455284554</v>
      </c>
      <c r="T24">
        <v>1.8964227642276423</v>
      </c>
      <c r="U24">
        <v>3.274308943089431</v>
      </c>
      <c r="V24">
        <v>3.3934959349593496</v>
      </c>
      <c r="W24" t="str">
        <v>_______</v>
      </c>
      <c r="X24">
        <v>22.684699795935327</v>
      </c>
      <c r="Y24" t="str">
        <v xml:space="preserve"> PG, SG</v>
      </c>
      <c r="AJ24" t="str">
        <f>GMs!A24</f>
        <v>totals</v>
      </c>
      <c r="AK24" t="str">
        <f>GMs!B24</f>
        <v>PFT</v>
      </c>
      <c r="AL24">
        <f>GMs!C24</f>
        <v>130.21398373983749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4.9534628262143467</v>
      </c>
      <c r="B25">
        <f>GMs!C$9*U25</f>
        <v>49.455663904564204</v>
      </c>
      <c r="C25">
        <v>-2.9470477764873193</v>
      </c>
      <c r="D25">
        <v>7.7911245120175918</v>
      </c>
      <c r="E25">
        <v>2.2482591796279885</v>
      </c>
      <c r="F25">
        <v>5.9441553914572154</v>
      </c>
      <c r="G25">
        <v>23.989930926207496</v>
      </c>
      <c r="H25" t="str">
        <v>Brandon Ingram</v>
      </c>
      <c r="I25">
        <v>2.8780487804878047E-2</v>
      </c>
      <c r="J25">
        <v>1.9831707317073171</v>
      </c>
      <c r="K25">
        <v>0.56414634146341458</v>
      </c>
      <c r="L25">
        <v>1.4848780487804878</v>
      </c>
      <c r="M25">
        <v>-0.12109756097560972</v>
      </c>
      <c r="N25">
        <v>1.0396341463414633</v>
      </c>
      <c r="O25">
        <v>-0.64024390243902429</v>
      </c>
      <c r="P25">
        <v>4.4878048780487817E-2</v>
      </c>
      <c r="Q25">
        <v>-0.99999999999999989</v>
      </c>
      <c r="R25">
        <v>1.4009756097560975</v>
      </c>
      <c r="S25">
        <v>4.3841463414634134</v>
      </c>
      <c r="T25">
        <v>2.344512195121951</v>
      </c>
      <c r="U25">
        <v>3.3841463414634134</v>
      </c>
      <c r="V25">
        <v>3.3392682926829256</v>
      </c>
      <c r="W25" t="str">
        <v>_______</v>
      </c>
      <c r="X25">
        <v>23.412117718771604</v>
      </c>
      <c r="Y25" t="str">
        <v xml:space="preserve"> SF, PF</v>
      </c>
      <c r="AJ25" t="str">
        <f>GMs!A25</f>
        <v>totals</v>
      </c>
      <c r="AK25" t="str">
        <f>GMs!B25</f>
        <v>PTO</v>
      </c>
      <c r="AL25">
        <f>GMs!C25</f>
        <v>163.24211382113825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4.6540107257550281</v>
      </c>
      <c r="B26">
        <f>GMs!C$9*U26</f>
        <v>47.952686971488568</v>
      </c>
      <c r="C26">
        <v>10.068266611127934</v>
      </c>
      <c r="D26">
        <v>11.122371637719096</v>
      </c>
      <c r="E26">
        <v>-2.9711797858837241</v>
      </c>
      <c r="F26">
        <v>5.584812870906033</v>
      </c>
      <c r="G26">
        <v>23.703419845503372</v>
      </c>
      <c r="H26" t="str">
        <v>LeBron James</v>
      </c>
      <c r="I26">
        <v>1.7595934959349595</v>
      </c>
      <c r="J26">
        <v>-1.7911382113821139</v>
      </c>
      <c r="K26">
        <v>0.49439024390243902</v>
      </c>
      <c r="L26">
        <v>1.5571544715447154</v>
      </c>
      <c r="M26">
        <v>0.88252032520325208</v>
      </c>
      <c r="N26">
        <v>2.2947154471544722</v>
      </c>
      <c r="O26">
        <v>0.35471544715447156</v>
      </c>
      <c r="P26">
        <v>7.0731707317073234E-3</v>
      </c>
      <c r="Q26">
        <v>-2.2777235772357725</v>
      </c>
      <c r="R26">
        <v>5.0724390243902455</v>
      </c>
      <c r="S26">
        <v>5.559024390243902</v>
      </c>
      <c r="T26">
        <v>0.9865853658536583</v>
      </c>
      <c r="U26">
        <v>3.2813008130081296</v>
      </c>
      <c r="V26">
        <v>3.2742276422764225</v>
      </c>
      <c r="W26" t="str">
        <v>_______</v>
      </c>
      <c r="X26">
        <v>22.731004711822752</v>
      </c>
      <c r="Y26" t="str">
        <v xml:space="preserve"> SF, PG, PF</v>
      </c>
      <c r="AJ26" t="str">
        <f>GMs!A26</f>
        <v>totals</v>
      </c>
      <c r="AK26" t="str">
        <f>GMs!B26</f>
        <v>zFG%</v>
      </c>
      <c r="AL26">
        <f>GMs!C26</f>
        <v>62.06093495934963</v>
      </c>
      <c r="AM26">
        <f>GMs!D26</f>
        <v>0.52012195121951221</v>
      </c>
      <c r="AN26">
        <f>GMs!E26</f>
        <v>3.8590243902439023</v>
      </c>
      <c r="AO26">
        <f>GMs!F26</f>
        <v>0.1429268292682927</v>
      </c>
      <c r="AP26">
        <f>GMs!G26</f>
        <v>-8.8292682926829277E-2</v>
      </c>
      <c r="AQ26">
        <f>GMs!H26</f>
        <v>0.7876422764227643</v>
      </c>
      <c r="AR26">
        <f>GMs!I26</f>
        <v>1.2545121951219511</v>
      </c>
      <c r="AS26">
        <f>GMs!J26</f>
        <v>0.1251219512195122</v>
      </c>
      <c r="AT26">
        <f>GMs!K26</f>
        <v>1.1443495934959351</v>
      </c>
      <c r="AU26">
        <f>GMs!L26</f>
        <v>2.18390243902439</v>
      </c>
      <c r="AV26">
        <f>GMs!M26</f>
        <v>0.20170731707317074</v>
      </c>
    </row>
    <row r="27" spans="1:48" x14ac:dyDescent="0.3">
      <c r="A27">
        <f t="shared" si="0"/>
        <v>5.4157789939590559</v>
      </c>
      <c r="B27">
        <f>GMs!C$9*U27</f>
        <v>51.776070189383766</v>
      </c>
      <c r="C27">
        <v>15.194673241312666</v>
      </c>
      <c r="D27">
        <v>9.2726777108885052</v>
      </c>
      <c r="E27">
        <v>4.1396319884146777</v>
      </c>
      <c r="F27">
        <v>6.4989347927508669</v>
      </c>
      <c r="G27">
        <v>23.594903773686685</v>
      </c>
      <c r="H27" t="str">
        <v>Zion Williamson</v>
      </c>
      <c r="I27">
        <v>5.2390243902439027</v>
      </c>
      <c r="J27">
        <v>-2.975609756097561</v>
      </c>
      <c r="K27">
        <v>-1.6213008130081301</v>
      </c>
      <c r="L27">
        <v>2.1613008130081304</v>
      </c>
      <c r="M27">
        <v>0.92699186991869909</v>
      </c>
      <c r="N27">
        <v>0.70634146341463422</v>
      </c>
      <c r="O27">
        <v>0.17658536585365853</v>
      </c>
      <c r="P27">
        <v>0.29333333333333333</v>
      </c>
      <c r="Q27">
        <v>-1.363739837398374</v>
      </c>
      <c r="R27">
        <v>6.5185365853658546</v>
      </c>
      <c r="S27">
        <v>4.9066666666666663</v>
      </c>
      <c r="T27">
        <v>2.8365853658536588</v>
      </c>
      <c r="U27">
        <v>3.5429268292682923</v>
      </c>
      <c r="V27">
        <v>3.2495934959349593</v>
      </c>
      <c r="W27" t="str">
        <v>_______</v>
      </c>
      <c r="X27">
        <v>24.463670052819925</v>
      </c>
      <c r="Y27" t="str">
        <v xml:space="preserve"> PF</v>
      </c>
      <c r="AJ27" t="str">
        <f>GMs!A27</f>
        <v>totals</v>
      </c>
      <c r="AK27" t="str">
        <f>GMs!B27</f>
        <v>zFT%</v>
      </c>
      <c r="AL27">
        <f>GMs!C27</f>
        <v>20.684715447154478</v>
      </c>
      <c r="AM27">
        <f>GMs!D27</f>
        <v>3.476463414634146</v>
      </c>
      <c r="AN27">
        <f>GMs!E27</f>
        <v>-3.7841463414634151</v>
      </c>
      <c r="AO27">
        <f>GMs!F27</f>
        <v>1.9892682926829268</v>
      </c>
      <c r="AP27">
        <f>GMs!G27</f>
        <v>1.8756097560975611</v>
      </c>
      <c r="AQ27">
        <f>GMs!H27</f>
        <v>1.9650406504065039</v>
      </c>
      <c r="AR27">
        <f>GMs!I27</f>
        <v>-0.19154471544715448</v>
      </c>
      <c r="AS27">
        <f>GMs!J27</f>
        <v>3.2163414634146341</v>
      </c>
      <c r="AT27">
        <f>GMs!K27</f>
        <v>1.7193902439024391</v>
      </c>
      <c r="AU27">
        <f>GMs!L27</f>
        <v>2.8458536585365852</v>
      </c>
      <c r="AV27">
        <f>GMs!M27</f>
        <v>2.5540243902439026</v>
      </c>
    </row>
    <row r="28" spans="1:48" x14ac:dyDescent="0.3">
      <c r="A28">
        <f t="shared" si="0"/>
        <v>4.4381211481906817</v>
      </c>
      <c r="B28">
        <f>GMs!C$9*U28</f>
        <v>46.869117830804797</v>
      </c>
      <c r="C28">
        <v>4.2438132693950159</v>
      </c>
      <c r="D28">
        <v>7.7221989781040437</v>
      </c>
      <c r="E28">
        <v>4.7664959048832598</v>
      </c>
      <c r="F28">
        <v>5.3257453778288175</v>
      </c>
      <c r="G28">
        <v>23.383601851667393</v>
      </c>
      <c r="H28" t="str">
        <v>Jaylen Brown</v>
      </c>
      <c r="I28">
        <v>0.74926829268292694</v>
      </c>
      <c r="J28">
        <v>-0.22227642276422765</v>
      </c>
      <c r="K28">
        <v>1.122439024390244</v>
      </c>
      <c r="L28">
        <v>1.6048780487804879</v>
      </c>
      <c r="M28">
        <v>0.25544715447154476</v>
      </c>
      <c r="N28">
        <v>0.207479674796748</v>
      </c>
      <c r="O28">
        <v>0.63707317073170722</v>
      </c>
      <c r="P28">
        <v>5.5284552845528551E-3</v>
      </c>
      <c r="Q28">
        <v>-1.1526829268292684</v>
      </c>
      <c r="R28">
        <v>3.4294308943089429</v>
      </c>
      <c r="S28">
        <v>4.3598373983739842</v>
      </c>
      <c r="T28">
        <v>2.9996747967479678</v>
      </c>
      <c r="U28">
        <v>3.2071544715447158</v>
      </c>
      <c r="V28">
        <v>3.2016260162601626</v>
      </c>
      <c r="W28" t="str">
        <v>_______</v>
      </c>
      <c r="X28">
        <v>22.239957231714179</v>
      </c>
      <c r="Y28" t="str">
        <v xml:space="preserve"> SG, SF</v>
      </c>
      <c r="AJ28" t="str">
        <f>GMs!A28</f>
        <v>totals</v>
      </c>
      <c r="AK28" t="str">
        <f>GMs!B28</f>
        <v>z3PM</v>
      </c>
      <c r="AL28">
        <f>GMs!C28</f>
        <v>-22.65670731707317</v>
      </c>
      <c r="AM28">
        <f>GMs!D28</f>
        <v>3.406219512195122</v>
      </c>
      <c r="AN28">
        <f>GMs!E28</f>
        <v>-0.67626016260162602</v>
      </c>
      <c r="AO28">
        <f>GMs!F28</f>
        <v>1.357560975609756</v>
      </c>
      <c r="AP28">
        <f>GMs!G28</f>
        <v>1.8682113821138211</v>
      </c>
      <c r="AQ28">
        <f>GMs!H28</f>
        <v>0.65235772357723576</v>
      </c>
      <c r="AR28">
        <f>GMs!I28</f>
        <v>-0.9258536585365853</v>
      </c>
      <c r="AS28">
        <f>GMs!J28</f>
        <v>0.89170731707317075</v>
      </c>
      <c r="AT28">
        <f>GMs!K28</f>
        <v>-0.83109756097560972</v>
      </c>
      <c r="AU28">
        <f>GMs!L28</f>
        <v>0.47756097560975602</v>
      </c>
      <c r="AV28">
        <f>GMs!M28</f>
        <v>1.0359756097560975</v>
      </c>
    </row>
    <row r="29" spans="1:48" x14ac:dyDescent="0.3">
      <c r="A29">
        <f t="shared" si="0"/>
        <v>1.8488665435866856</v>
      </c>
      <c r="B29">
        <f>GMs!C$9*U29</f>
        <v>33.873416886945975</v>
      </c>
      <c r="C29">
        <v>-4.3356477171310503</v>
      </c>
      <c r="D29">
        <v>2.986853434116759</v>
      </c>
      <c r="E29">
        <v>0.31969952833893056</v>
      </c>
      <c r="F29">
        <v>2.2186398523040225</v>
      </c>
      <c r="G29">
        <v>22.47536172583531</v>
      </c>
      <c r="H29" t="str">
        <v>Gordon Hayward</v>
      </c>
      <c r="I29">
        <v>0.31658536585365854</v>
      </c>
      <c r="J29">
        <v>1.3086178861788618</v>
      </c>
      <c r="K29">
        <v>1.5447154471544711E-2</v>
      </c>
      <c r="L29">
        <v>0.6580487804878048</v>
      </c>
      <c r="M29">
        <v>7.7886178861788613E-2</v>
      </c>
      <c r="N29">
        <v>0.47512195121951223</v>
      </c>
      <c r="O29">
        <v>0.51560975609756099</v>
      </c>
      <c r="P29">
        <v>-0.67756097560975603</v>
      </c>
      <c r="Q29">
        <v>-0.37186991869918695</v>
      </c>
      <c r="R29">
        <v>1.0092682926829268</v>
      </c>
      <c r="S29">
        <v>2.6897560975609762</v>
      </c>
      <c r="T29">
        <v>1.8427642276422769</v>
      </c>
      <c r="U29">
        <v>2.317886178861789</v>
      </c>
      <c r="V29">
        <v>2.9954471544715453</v>
      </c>
      <c r="W29" t="str">
        <v>_______</v>
      </c>
      <c r="X29">
        <v>16.35061804593823</v>
      </c>
      <c r="Y29" t="str">
        <v xml:space="preserve"> SF</v>
      </c>
      <c r="AJ29" t="str">
        <f>GMs!A29</f>
        <v>totals</v>
      </c>
      <c r="AK29" t="str">
        <f>GMs!B29</f>
        <v>zPTS</v>
      </c>
      <c r="AL29">
        <f>GMs!C29</f>
        <v>21.661056910569123</v>
      </c>
      <c r="AM29">
        <f>GMs!D29</f>
        <v>2.5060975609756095</v>
      </c>
      <c r="AN29">
        <f>GMs!E29</f>
        <v>2.1279674796747967</v>
      </c>
      <c r="AO29">
        <f>GMs!F29</f>
        <v>2.0443902439024391</v>
      </c>
      <c r="AP29">
        <f>GMs!G29</f>
        <v>1.6829268292682926</v>
      </c>
      <c r="AQ29">
        <f>GMs!H29</f>
        <v>1.5856910569105691</v>
      </c>
      <c r="AR29">
        <f>GMs!I29</f>
        <v>1.2661382113821138</v>
      </c>
      <c r="AS29">
        <f>GMs!J29</f>
        <v>2.7084146341463415</v>
      </c>
      <c r="AT29">
        <f>GMs!K29</f>
        <v>1.6194715447154471</v>
      </c>
      <c r="AU29">
        <f>GMs!L29</f>
        <v>1.7143089430894309</v>
      </c>
      <c r="AV29">
        <f>GMs!M29</f>
        <v>1.5132520325203251</v>
      </c>
    </row>
    <row r="30" spans="1:48" x14ac:dyDescent="0.3">
      <c r="A30">
        <f t="shared" si="0"/>
        <v>5.7003176696524207</v>
      </c>
      <c r="B30">
        <f>GMs!C$9*U30</f>
        <v>53.204195306820083</v>
      </c>
      <c r="C30">
        <v>3.6696972291786798</v>
      </c>
      <c r="D30">
        <v>3.0002236045749058</v>
      </c>
      <c r="E30">
        <v>8.6604895554889474</v>
      </c>
      <c r="F30">
        <v>6.840381203582905</v>
      </c>
      <c r="G30">
        <v>21.940302282620348</v>
      </c>
      <c r="H30" t="str">
        <v>Mikal Bridges</v>
      </c>
      <c r="I30">
        <v>1.4601626016260163</v>
      </c>
      <c r="J30">
        <v>0.37317073170731707</v>
      </c>
      <c r="K30">
        <v>0.22772357723577236</v>
      </c>
      <c r="L30">
        <v>-1.8780487804878024E-2</v>
      </c>
      <c r="M30">
        <v>-0.29292682926829272</v>
      </c>
      <c r="N30">
        <v>-0.3721138211382114</v>
      </c>
      <c r="O30">
        <v>0.55056910569105699</v>
      </c>
      <c r="P30">
        <v>0.76666666666666661</v>
      </c>
      <c r="Q30">
        <v>0.94617886178861788</v>
      </c>
      <c r="R30">
        <v>3.2674796747967481</v>
      </c>
      <c r="S30">
        <v>2.6944715447154475</v>
      </c>
      <c r="T30">
        <v>4.0127642276422772</v>
      </c>
      <c r="U30">
        <v>3.6406504065040655</v>
      </c>
      <c r="V30">
        <v>2.8739837398373989</v>
      </c>
      <c r="W30" t="str">
        <v>_______</v>
      </c>
      <c r="X30">
        <v>25.110862016734966</v>
      </c>
      <c r="Y30" t="str">
        <v xml:space="preserve"> SF</v>
      </c>
      <c r="AJ30" t="str">
        <f>GMs!A30</f>
        <v>totals</v>
      </c>
      <c r="AK30" t="str">
        <f>GMs!B30</f>
        <v>zREB</v>
      </c>
      <c r="AL30">
        <f>GMs!C30</f>
        <v>16.165284552845527</v>
      </c>
      <c r="AM30">
        <f>GMs!D30</f>
        <v>0.10048780487804881</v>
      </c>
      <c r="AN30">
        <f>GMs!E30</f>
        <v>2.3627642276422764</v>
      </c>
      <c r="AO30">
        <f>GMs!F30</f>
        <v>0.95365853658536592</v>
      </c>
      <c r="AP30">
        <f>GMs!G30</f>
        <v>0.66967479674796748</v>
      </c>
      <c r="AQ30">
        <f>GMs!H30</f>
        <v>2.1741463414634148</v>
      </c>
      <c r="AR30">
        <f>GMs!I30</f>
        <v>1.3366666666666667</v>
      </c>
      <c r="AS30">
        <f>GMs!J30</f>
        <v>-0.20780487804878045</v>
      </c>
      <c r="AT30">
        <f>GMs!K30</f>
        <v>1.7646341463414639</v>
      </c>
      <c r="AU30">
        <f>GMs!L30</f>
        <v>0.65317073170731699</v>
      </c>
      <c r="AV30">
        <f>GMs!M30</f>
        <v>1.1657723577235772</v>
      </c>
    </row>
    <row r="31" spans="1:48" x14ac:dyDescent="0.3">
      <c r="A31">
        <f t="shared" si="0"/>
        <v>1.5468105118190218</v>
      </c>
      <c r="B31">
        <f>GMs!C$9*U31</f>
        <v>32.357370589234883</v>
      </c>
      <c r="C31">
        <v>-1.7613482837915311</v>
      </c>
      <c r="D31">
        <v>-6.1545430340833818E-2</v>
      </c>
      <c r="E31">
        <v>1.2621828643654709</v>
      </c>
      <c r="F31">
        <v>1.8561726141828261</v>
      </c>
      <c r="G31">
        <v>21.935288338708023</v>
      </c>
      <c r="H31" t="str">
        <v>Bogdan Bogdanovic</v>
      </c>
      <c r="I31">
        <v>0.37317073170731707</v>
      </c>
      <c r="J31">
        <v>0.47869918699186997</v>
      </c>
      <c r="K31">
        <v>1.4772357723577236</v>
      </c>
      <c r="L31">
        <v>0.23365853658536587</v>
      </c>
      <c r="M31">
        <v>-0.74260162601626023</v>
      </c>
      <c r="N31">
        <v>0.12617886178861787</v>
      </c>
      <c r="O31">
        <v>0.32699186991869922</v>
      </c>
      <c r="P31">
        <v>-0.65869918699187002</v>
      </c>
      <c r="Q31">
        <v>0.59951219512195131</v>
      </c>
      <c r="R31">
        <v>1.7354471544715446</v>
      </c>
      <c r="S31">
        <v>1.6146341463414635</v>
      </c>
      <c r="T31">
        <v>2.0879674796747967</v>
      </c>
      <c r="U31">
        <v>2.2141463414634148</v>
      </c>
      <c r="V31">
        <v>2.8728455284552847</v>
      </c>
      <c r="W31" t="str">
        <v>_______</v>
      </c>
      <c r="X31">
        <v>15.663582317189817</v>
      </c>
      <c r="Y31" t="str">
        <v xml:space="preserve"> SG, SF</v>
      </c>
      <c r="AJ31" t="str">
        <f>GMs!A31</f>
        <v>totals</v>
      </c>
      <c r="AK31" t="str">
        <f>GMs!B31</f>
        <v>zAST</v>
      </c>
      <c r="AL31">
        <f>GMs!C31</f>
        <v>29.571260162601629</v>
      </c>
      <c r="AM31">
        <f>GMs!D31</f>
        <v>1.4731707317073168</v>
      </c>
      <c r="AN31">
        <f>GMs!E31</f>
        <v>1.5497560975609757</v>
      </c>
      <c r="AO31">
        <f>GMs!F31</f>
        <v>0.92390243902439029</v>
      </c>
      <c r="AP31">
        <f>GMs!G31</f>
        <v>1.2885365853658537</v>
      </c>
      <c r="AQ31">
        <f>GMs!H31</f>
        <v>0.80227642276422761</v>
      </c>
      <c r="AR31">
        <f>GMs!I31</f>
        <v>-0.5142276422764227</v>
      </c>
      <c r="AS31">
        <f>GMs!J31</f>
        <v>1.5117073170731705</v>
      </c>
      <c r="AT31">
        <f>GMs!K31</f>
        <v>-0.22040650406504061</v>
      </c>
      <c r="AU31">
        <f>GMs!L31</f>
        <v>0.99382113821138196</v>
      </c>
      <c r="AV31">
        <f>GMs!M31</f>
        <v>3.9682520325203257</v>
      </c>
    </row>
    <row r="32" spans="1:48" x14ac:dyDescent="0.3">
      <c r="A32">
        <f t="shared" si="0"/>
        <v>7.7905643471668906</v>
      </c>
      <c r="B32">
        <f>GMs!C$9*U32</f>
        <v>63.695330736905412</v>
      </c>
      <c r="C32">
        <v>7.8522132811964935</v>
      </c>
      <c r="D32">
        <v>7.4875294345455261</v>
      </c>
      <c r="E32">
        <v>12.813228631237191</v>
      </c>
      <c r="F32">
        <v>9.3486772166002687</v>
      </c>
      <c r="G32">
        <v>21.867958234742556</v>
      </c>
      <c r="H32" t="str">
        <v>Deandre Ayton</v>
      </c>
      <c r="I32">
        <v>3.4014634146341463</v>
      </c>
      <c r="J32">
        <v>-8.8780487804878044E-2</v>
      </c>
      <c r="K32">
        <v>-1.6570731707317075</v>
      </c>
      <c r="L32">
        <v>0.27853658536585368</v>
      </c>
      <c r="M32">
        <v>2.3780487804878048</v>
      </c>
      <c r="N32">
        <v>-0.7346341463414634</v>
      </c>
      <c r="O32">
        <v>-0.80146341463414628</v>
      </c>
      <c r="P32">
        <v>1.5009756097560976</v>
      </c>
      <c r="Q32">
        <v>8.1463414634146344E-2</v>
      </c>
      <c r="R32">
        <v>4.4473170731707317</v>
      </c>
      <c r="S32">
        <v>4.2770731707317076</v>
      </c>
      <c r="T32">
        <v>5.0931707317073167</v>
      </c>
      <c r="U32">
        <v>4.3585365853658535</v>
      </c>
      <c r="V32">
        <v>2.857560975609756</v>
      </c>
      <c r="W32" t="str">
        <v>_______</v>
      </c>
      <c r="X32">
        <v>29.865192334014321</v>
      </c>
      <c r="Y32" t="str">
        <v xml:space="preserve"> C</v>
      </c>
      <c r="AJ32" t="str">
        <f>GMs!A32</f>
        <v>totals</v>
      </c>
      <c r="AK32" t="str">
        <f>GMs!B32</f>
        <v>zSTL</v>
      </c>
      <c r="AL32">
        <f>GMs!C32</f>
        <v>2.4886991869918589</v>
      </c>
      <c r="AM32">
        <f>GMs!D32</f>
        <v>0.68926829268292678</v>
      </c>
      <c r="AN32">
        <f>GMs!E32</f>
        <v>0.73203252032520327</v>
      </c>
      <c r="AO32">
        <f>GMs!F32</f>
        <v>0.77902439024390246</v>
      </c>
      <c r="AP32">
        <f>GMs!G32</f>
        <v>0.57723577235772361</v>
      </c>
      <c r="AQ32">
        <f>GMs!H32</f>
        <v>-0.38943089430894312</v>
      </c>
      <c r="AR32">
        <f>GMs!I32</f>
        <v>0.74715447154471537</v>
      </c>
      <c r="AS32">
        <f>GMs!J32</f>
        <v>0.73743902439024378</v>
      </c>
      <c r="AT32">
        <f>GMs!K32</f>
        <v>-0.10313008130081297</v>
      </c>
      <c r="AU32">
        <f>GMs!L32</f>
        <v>-0.72926829268292681</v>
      </c>
      <c r="AV32">
        <f>GMs!M32</f>
        <v>0.64865853658536587</v>
      </c>
    </row>
    <row r="33" spans="1:48" x14ac:dyDescent="0.3">
      <c r="A33">
        <f t="shared" si="0"/>
        <v>2.1999238281567819</v>
      </c>
      <c r="B33">
        <f>GMs!C$9*U33</f>
        <v>35.635404864614884</v>
      </c>
      <c r="C33">
        <v>-1.3316258862199652</v>
      </c>
      <c r="D33">
        <v>3.074451102635654</v>
      </c>
      <c r="E33">
        <v>9.0641078303300371E-2</v>
      </c>
      <c r="F33">
        <v>2.6399085937881384</v>
      </c>
      <c r="G33">
        <v>21.785228160189238</v>
      </c>
      <c r="H33" t="str">
        <v>Terry Rozier</v>
      </c>
      <c r="I33">
        <v>-0.69211382113821129</v>
      </c>
      <c r="J33">
        <v>0.58178861788617886</v>
      </c>
      <c r="K33">
        <v>1.3274390243902439</v>
      </c>
      <c r="L33">
        <v>0.87203252032520329</v>
      </c>
      <c r="M33">
        <v>-0.33040650406504068</v>
      </c>
      <c r="N33">
        <v>0.65528455284552845</v>
      </c>
      <c r="O33">
        <v>0.70695121951219508</v>
      </c>
      <c r="P33">
        <v>-0.40032520325203258</v>
      </c>
      <c r="Q33">
        <v>-0.28219512195121954</v>
      </c>
      <c r="R33">
        <v>1.8566666666666665</v>
      </c>
      <c r="S33">
        <v>2.7206504065040651</v>
      </c>
      <c r="T33">
        <v>1.7831707317073171</v>
      </c>
      <c r="U33">
        <v>2.4384552845528455</v>
      </c>
      <c r="V33">
        <v>2.8387804878048781</v>
      </c>
      <c r="W33" t="str">
        <v>_______</v>
      </c>
      <c r="X33">
        <v>17.149108630369177</v>
      </c>
      <c r="Y33" t="str">
        <v xml:space="preserve"> PG, SG</v>
      </c>
      <c r="AJ33" t="str">
        <f>GMs!A33</f>
        <v>totals</v>
      </c>
      <c r="AK33" t="str">
        <f>GMs!B33</f>
        <v>zBLK</v>
      </c>
      <c r="AL33">
        <f>GMs!C33</f>
        <v>33.266869918699221</v>
      </c>
      <c r="AM33">
        <f>GMs!D33</f>
        <v>-1.0534146341463415</v>
      </c>
      <c r="AN33">
        <f>GMs!E33</f>
        <v>1.3808943089430894</v>
      </c>
      <c r="AO33">
        <f>GMs!F33</f>
        <v>-0.14780487804878048</v>
      </c>
      <c r="AP33">
        <f>GMs!G33</f>
        <v>-0.37024390243902439</v>
      </c>
      <c r="AQ33">
        <f>GMs!H33</f>
        <v>1.5884552845528455</v>
      </c>
      <c r="AR33">
        <f>GMs!I33</f>
        <v>2.9387804878048782</v>
      </c>
      <c r="AS33">
        <f>GMs!J33</f>
        <v>-0.37902439024390244</v>
      </c>
      <c r="AT33">
        <f>GMs!K33</f>
        <v>1.5335365853658538</v>
      </c>
      <c r="AU33">
        <f>GMs!L33</f>
        <v>1.3878048780487808</v>
      </c>
      <c r="AV33">
        <f>GMs!M33</f>
        <v>0.46434959349593502</v>
      </c>
    </row>
    <row r="34" spans="1:48" x14ac:dyDescent="0.3">
      <c r="A34">
        <f t="shared" si="0"/>
        <v>0.77794061277406035</v>
      </c>
      <c r="B34">
        <f>GMs!C$9*U34</f>
        <v>28.498343649606664</v>
      </c>
      <c r="C34">
        <v>-4.1016204959183673</v>
      </c>
      <c r="D34">
        <v>1.3556926382227823</v>
      </c>
      <c r="E34">
        <v>-4.8277094607291104</v>
      </c>
      <c r="F34">
        <v>0.93352873532887237</v>
      </c>
      <c r="G34">
        <v>21.727567805197531</v>
      </c>
      <c r="H34" t="str">
        <v>Mike Conley</v>
      </c>
      <c r="I34">
        <v>-0.39073170731707318</v>
      </c>
      <c r="J34">
        <v>0.87479674796747975</v>
      </c>
      <c r="K34">
        <v>0.82650406504065055</v>
      </c>
      <c r="L34">
        <v>0.18650406504065045</v>
      </c>
      <c r="M34">
        <v>-0.83691056910569106</v>
      </c>
      <c r="N34">
        <v>1.4465040650406504</v>
      </c>
      <c r="O34">
        <v>0.88341463414634136</v>
      </c>
      <c r="P34">
        <v>-0.87560975609756109</v>
      </c>
      <c r="Q34">
        <v>-0.164390243902439</v>
      </c>
      <c r="R34">
        <v>1.0752845528455284</v>
      </c>
      <c r="S34">
        <v>2.114471544715447</v>
      </c>
      <c r="T34">
        <v>0.5035772357723578</v>
      </c>
      <c r="U34">
        <v>1.950081300813008</v>
      </c>
      <c r="V34">
        <v>2.8256910569105691</v>
      </c>
      <c r="W34" t="str">
        <v>_______</v>
      </c>
      <c r="X34">
        <v>13.9147640985575</v>
      </c>
      <c r="Y34" t="str">
        <v xml:space="preserve"> PG</v>
      </c>
      <c r="AJ34" t="str">
        <f>GMs!A34</f>
        <v>totals</v>
      </c>
      <c r="AK34" t="str">
        <f>GMs!B34</f>
        <v>zTO</v>
      </c>
      <c r="AL34">
        <f>GMs!C34</f>
        <v>-12.343414634146344</v>
      </c>
      <c r="AM34">
        <f>GMs!D34</f>
        <v>-2.0212195121951222</v>
      </c>
      <c r="AN34">
        <f>GMs!E34</f>
        <v>-2.0552032520325203</v>
      </c>
      <c r="AO34">
        <f>GMs!F34</f>
        <v>-1.2941463414634145</v>
      </c>
      <c r="AP34">
        <f>GMs!G34</f>
        <v>-2.0939024390243905</v>
      </c>
      <c r="AQ34">
        <f>GMs!H34</f>
        <v>-1.7954471544715445</v>
      </c>
      <c r="AR34">
        <f>GMs!I34</f>
        <v>-0.34223577235772351</v>
      </c>
      <c r="AS34">
        <f>GMs!J34</f>
        <v>-1.7129268292682926</v>
      </c>
      <c r="AT34">
        <f>GMs!K34</f>
        <v>-1.3613008130081301</v>
      </c>
      <c r="AU34">
        <f>GMs!L34</f>
        <v>-1.9091056910569106</v>
      </c>
      <c r="AV34">
        <f>GMs!M34</f>
        <v>-2.6624796747967481</v>
      </c>
    </row>
    <row r="35" spans="1:48" x14ac:dyDescent="0.3">
      <c r="A35">
        <f t="shared" si="0"/>
        <v>3.8015783038150963</v>
      </c>
      <c r="B35">
        <f>GMs!C$9*U35</f>
        <v>43.674252239468501</v>
      </c>
      <c r="C35">
        <v>2.3505561066534915</v>
      </c>
      <c r="D35">
        <v>3.8831158951732543</v>
      </c>
      <c r="E35">
        <v>6.2583445276255372</v>
      </c>
      <c r="F35">
        <v>4.5618939645781156</v>
      </c>
      <c r="G35">
        <v>21.423149781949398</v>
      </c>
      <c r="H35" t="str">
        <v>OG Anunoby</v>
      </c>
      <c r="I35">
        <v>0.27902439024390246</v>
      </c>
      <c r="J35">
        <v>9.3170731707317073E-2</v>
      </c>
      <c r="K35">
        <v>0.86414634146341474</v>
      </c>
      <c r="L35">
        <v>0.3953658536585366</v>
      </c>
      <c r="M35">
        <v>0.10439024390243906</v>
      </c>
      <c r="N35">
        <v>-0.39926829268292685</v>
      </c>
      <c r="O35">
        <v>1.4370731707317073</v>
      </c>
      <c r="P35">
        <v>0.23195121951219511</v>
      </c>
      <c r="Q35">
        <v>-1.7317073170731695E-2</v>
      </c>
      <c r="R35">
        <v>2.8953658536585367</v>
      </c>
      <c r="S35">
        <v>3.0058536585365854</v>
      </c>
      <c r="T35">
        <v>3.3878048780487804</v>
      </c>
      <c r="U35">
        <v>2.9885365853658539</v>
      </c>
      <c r="V35">
        <v>2.7565853658536588</v>
      </c>
      <c r="W35" t="str">
        <v>_______</v>
      </c>
      <c r="X35">
        <v>20.792120966350172</v>
      </c>
      <c r="Y35" t="str">
        <v xml:space="preserve"> SF, PF</v>
      </c>
    </row>
    <row r="36" spans="1:48" x14ac:dyDescent="0.3">
      <c r="A36">
        <f t="shared" si="0"/>
        <v>5.6227915329722409</v>
      </c>
      <c r="B36">
        <f>GMs!C$9*U36</f>
        <v>52.815084677901289</v>
      </c>
      <c r="C36">
        <v>2.3191411225251883</v>
      </c>
      <c r="D36">
        <v>4.4793563415525322</v>
      </c>
      <c r="E36">
        <v>10.50936311570149</v>
      </c>
      <c r="F36">
        <v>6.7473498395666889</v>
      </c>
      <c r="G36">
        <v>21.100466677306372</v>
      </c>
      <c r="H36" t="str">
        <v>John Collins</v>
      </c>
      <c r="I36">
        <v>2.6305691056910572</v>
      </c>
      <c r="J36">
        <v>0.72752032520325205</v>
      </c>
      <c r="K36">
        <v>-0.46991869918699192</v>
      </c>
      <c r="L36">
        <v>0.53199186991869929</v>
      </c>
      <c r="M36">
        <v>0.89373983739837404</v>
      </c>
      <c r="N36">
        <v>-0.87975609756097561</v>
      </c>
      <c r="O36">
        <v>-1.1486991869918701</v>
      </c>
      <c r="P36">
        <v>0.93069105691056908</v>
      </c>
      <c r="Q36">
        <v>0.39788617886178862</v>
      </c>
      <c r="R36">
        <v>2.8865040650406506</v>
      </c>
      <c r="S36">
        <v>3.216138211382114</v>
      </c>
      <c r="T36">
        <v>4.4937804878048784</v>
      </c>
      <c r="U36">
        <v>3.6140243902439027</v>
      </c>
      <c r="V36">
        <v>2.6833333333333336</v>
      </c>
      <c r="W36" t="str">
        <v>_______</v>
      </c>
      <c r="X36">
        <v>24.934526435884571</v>
      </c>
      <c r="Y36" t="str">
        <v xml:space="preserve"> PF</v>
      </c>
      <c r="AJ36" t="str">
        <f>GMs!A36</f>
        <v>num_at_pos</v>
      </c>
      <c r="AK36" t="str">
        <f>GMs!B36</f>
        <v>PG</v>
      </c>
      <c r="AL36">
        <f>GMs!C36</f>
        <v>43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0.97654955529213938</v>
      </c>
      <c r="B37">
        <f>GMs!C$9*U37</f>
        <v>29.495179734073432</v>
      </c>
      <c r="C37">
        <v>-3.7662871561634947</v>
      </c>
      <c r="D37">
        <v>2.3964912523354585</v>
      </c>
      <c r="E37">
        <v>-4.6356816059584514</v>
      </c>
      <c r="F37">
        <v>1.1718594663505673</v>
      </c>
      <c r="G37">
        <v>20.969925066160553</v>
      </c>
      <c r="H37" t="str">
        <v>Malcolm Brogdon</v>
      </c>
      <c r="I37">
        <v>-0.57109756097560982</v>
      </c>
      <c r="J37">
        <v>0.84841463414634144</v>
      </c>
      <c r="K37">
        <v>0.73967479674796743</v>
      </c>
      <c r="L37">
        <v>0.86390243902439046</v>
      </c>
      <c r="M37">
        <v>-6.8699186991869901E-2</v>
      </c>
      <c r="N37">
        <v>1.4647560975609755</v>
      </c>
      <c r="O37">
        <v>-0.16000000000000003</v>
      </c>
      <c r="P37">
        <v>-0.63540650406504073</v>
      </c>
      <c r="Q37">
        <v>-0.46325203252032521</v>
      </c>
      <c r="R37">
        <v>1.1698780487804874</v>
      </c>
      <c r="S37">
        <v>2.4815447154471544</v>
      </c>
      <c r="T37">
        <v>0.5535365853658536</v>
      </c>
      <c r="U37">
        <v>2.0182926829268291</v>
      </c>
      <c r="V37">
        <v>2.6536991869918696</v>
      </c>
      <c r="W37" t="str">
        <v>_______</v>
      </c>
      <c r="X37">
        <v>14.366506243087214</v>
      </c>
      <c r="Y37" t="str">
        <v xml:space="preserve"> PG, SG</v>
      </c>
      <c r="AJ37" t="str">
        <f>GMs!A37</f>
        <v>num_at_pos</v>
      </c>
      <c r="AK37" t="str">
        <f>GMs!B37</f>
        <v>SG</v>
      </c>
      <c r="AL37">
        <f>GMs!C37</f>
        <v>50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-0.56095352176975</v>
      </c>
      <c r="B38">
        <f>GMs!C$9*U38</f>
        <v>21.778313978874767</v>
      </c>
      <c r="C38">
        <v>-11.377215535688054</v>
      </c>
      <c r="D38">
        <v>-6.4311672504588469E-2</v>
      </c>
      <c r="E38">
        <v>-3.1614889210429284</v>
      </c>
      <c r="F38">
        <v>-0.67314422612369995</v>
      </c>
      <c r="G38">
        <v>19.719125129461599</v>
      </c>
      <c r="H38" t="str">
        <v>DeMar DeRozan</v>
      </c>
      <c r="I38">
        <v>1.0892682926829269</v>
      </c>
      <c r="J38">
        <v>2.4673170731707317</v>
      </c>
      <c r="K38">
        <v>-1.54</v>
      </c>
      <c r="L38">
        <v>0.89317073170731709</v>
      </c>
      <c r="M38">
        <v>-0.57804878048780484</v>
      </c>
      <c r="N38">
        <v>0.55317073170731712</v>
      </c>
      <c r="O38">
        <v>-0.39170731707317075</v>
      </c>
      <c r="P38">
        <v>-0.87951219512195111</v>
      </c>
      <c r="Q38">
        <v>-0.12341463414634146</v>
      </c>
      <c r="R38">
        <v>-0.9770731707317073</v>
      </c>
      <c r="S38">
        <v>1.613658536585366</v>
      </c>
      <c r="T38">
        <v>0.93707317073170726</v>
      </c>
      <c r="U38">
        <v>1.4902439024390244</v>
      </c>
      <c r="V38">
        <v>2.3697560975609755</v>
      </c>
      <c r="W38" t="str">
        <v>_______</v>
      </c>
      <c r="X38">
        <v>10.869408235077085</v>
      </c>
      <c r="Y38" t="str">
        <v xml:space="preserve"> SG, SF</v>
      </c>
      <c r="AJ38" t="str">
        <f>GMs!A38</f>
        <v>num_at_pos</v>
      </c>
      <c r="AK38" t="str">
        <f>GMs!B38</f>
        <v>SF</v>
      </c>
      <c r="AL38">
        <f>GMs!C38</f>
        <v>50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8.7677487508792069</v>
      </c>
      <c r="B39">
        <f>GMs!C$9*U39</f>
        <v>68.599906847368871</v>
      </c>
      <c r="C39">
        <v>8.5289323888410529</v>
      </c>
      <c r="D39">
        <v>7.3413796402271565</v>
      </c>
      <c r="E39">
        <v>13.542590735443412</v>
      </c>
      <c r="F39">
        <v>10.521298501055048</v>
      </c>
      <c r="G39">
        <v>19.284344564493086</v>
      </c>
      <c r="H39" t="str">
        <v>Richaun Holmes</v>
      </c>
      <c r="I39">
        <v>3.4546341463414634</v>
      </c>
      <c r="J39">
        <v>5.5934959349593492E-2</v>
      </c>
      <c r="K39">
        <v>-1.841951219512195</v>
      </c>
      <c r="L39">
        <v>0.10829268292682928</v>
      </c>
      <c r="M39">
        <v>1.4258536585365853</v>
      </c>
      <c r="N39">
        <v>-0.58878048780487802</v>
      </c>
      <c r="O39">
        <v>-0.81154471544715445</v>
      </c>
      <c r="P39">
        <v>2.4230894308943087</v>
      </c>
      <c r="Q39">
        <v>0.4686178861788618</v>
      </c>
      <c r="R39">
        <v>4.6382113821138216</v>
      </c>
      <c r="S39">
        <v>4.2255284552845529</v>
      </c>
      <c r="T39">
        <v>5.2829268292682929</v>
      </c>
      <c r="U39">
        <v>4.6941463414634148</v>
      </c>
      <c r="V39">
        <v>2.2710569105691061</v>
      </c>
      <c r="W39" t="str">
        <v>_______</v>
      </c>
      <c r="X39">
        <v>32.087828296611065</v>
      </c>
      <c r="Y39" t="str">
        <v xml:space="preserve"> C, PF</v>
      </c>
      <c r="AJ39" t="str">
        <f>GMs!A39</f>
        <v>num_at_pos</v>
      </c>
      <c r="AK39" t="str">
        <f>GMs!B39</f>
        <v>PF</v>
      </c>
      <c r="AL39">
        <f>GMs!C39</f>
        <v>52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1.7797440034016074</v>
      </c>
      <c r="B40">
        <f>GMs!C$9*U40</f>
        <v>33.526484662077912</v>
      </c>
      <c r="C40">
        <v>0.32731584444531359</v>
      </c>
      <c r="D40">
        <v>3.8022033118834311</v>
      </c>
      <c r="E40">
        <v>-3.6864796387234957</v>
      </c>
      <c r="F40">
        <v>2.1356928040819287</v>
      </c>
      <c r="G40">
        <v>19.160428522088548</v>
      </c>
      <c r="H40" t="str">
        <v>Lonzo Ball</v>
      </c>
      <c r="I40">
        <v>-1.0336585365853659</v>
      </c>
      <c r="J40">
        <v>-3.0487804878048776E-2</v>
      </c>
      <c r="K40">
        <v>1.2446341463414634</v>
      </c>
      <c r="L40">
        <v>1.4878048780487846E-2</v>
      </c>
      <c r="M40">
        <v>-0.19999999999999996</v>
      </c>
      <c r="N40">
        <v>1.4936585365853658</v>
      </c>
      <c r="O40">
        <v>1.4370731707317073</v>
      </c>
      <c r="P40">
        <v>5.1219512195121955E-2</v>
      </c>
      <c r="Q40">
        <v>-0.68317073170731701</v>
      </c>
      <c r="R40">
        <v>2.324634146341463</v>
      </c>
      <c r="S40">
        <v>2.9773170731707315</v>
      </c>
      <c r="T40">
        <v>0.80048780487804883</v>
      </c>
      <c r="U40">
        <v>2.2941463414634145</v>
      </c>
      <c r="V40">
        <v>2.2429268292682925</v>
      </c>
      <c r="W40" t="str">
        <v>_______</v>
      </c>
      <c r="X40">
        <v>16.19339670362276</v>
      </c>
      <c r="Y40" t="str">
        <v xml:space="preserve"> PG</v>
      </c>
      <c r="AJ40" t="str">
        <f>GMs!A40</f>
        <v>num_at_pos</v>
      </c>
      <c r="AK40" t="str">
        <f>GMs!B40</f>
        <v>C</v>
      </c>
      <c r="AL40">
        <f>GMs!C40</f>
        <v>35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-0.39430191803586612</v>
      </c>
      <c r="B41">
        <f>GMs!C$9*U41</f>
        <v>22.614753315542956</v>
      </c>
      <c r="C41">
        <v>-6.0948868283160502</v>
      </c>
      <c r="D41">
        <v>2.4179296291045578</v>
      </c>
      <c r="E41">
        <v>-7.5864106843505663</v>
      </c>
      <c r="F41">
        <v>-0.4731623016430393</v>
      </c>
      <c r="G41">
        <v>19.03078225806993</v>
      </c>
      <c r="H41" t="str">
        <v>Kyle Lowry</v>
      </c>
      <c r="I41">
        <v>-0.5362601626016259</v>
      </c>
      <c r="J41">
        <v>1.0344715447154471</v>
      </c>
      <c r="K41">
        <v>0.9209756097560976</v>
      </c>
      <c r="L41">
        <v>0.2426016260162602</v>
      </c>
      <c r="M41">
        <v>-0.20504065040650404</v>
      </c>
      <c r="N41">
        <v>1.7616260162601627</v>
      </c>
      <c r="O41">
        <v>-6.3252032520325185E-2</v>
      </c>
      <c r="P41">
        <v>-0.66601626016260163</v>
      </c>
      <c r="Q41">
        <v>-0.9416260162601624</v>
      </c>
      <c r="R41">
        <v>0.51300813008130142</v>
      </c>
      <c r="S41">
        <v>2.4891056910569107</v>
      </c>
      <c r="T41">
        <v>-0.21414634146341416</v>
      </c>
      <c r="U41">
        <v>1.5474796747967483</v>
      </c>
      <c r="V41">
        <v>2.2134959349593499</v>
      </c>
      <c r="W41" t="str">
        <v>_______</v>
      </c>
      <c r="X41">
        <v>11.248462430248624</v>
      </c>
      <c r="Y41" t="str">
        <v xml:space="preserve"> PG</v>
      </c>
      <c r="AJ41" t="str">
        <f>GMs!A41</f>
        <v>num_at_pos</v>
      </c>
      <c r="AK41" t="str">
        <f>GMs!B41</f>
        <v>G</v>
      </c>
      <c r="AL41">
        <f>GMs!C41</f>
        <v>70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0.24082060017153259</v>
      </c>
      <c r="B42">
        <f>GMs!C$9*U42</f>
        <v>25.802490162532649</v>
      </c>
      <c r="C42">
        <v>4.4641504745884859</v>
      </c>
      <c r="D42">
        <v>4.7862939616391387</v>
      </c>
      <c r="E42">
        <v>-8.3795216614179946</v>
      </c>
      <c r="F42">
        <v>0.2889847202058391</v>
      </c>
      <c r="G42">
        <v>17.921089028617754</v>
      </c>
      <c r="H42" t="str">
        <v>De'Aaron Fox</v>
      </c>
      <c r="I42">
        <v>0.46231707317073167</v>
      </c>
      <c r="J42">
        <v>-1.7259756097560974</v>
      </c>
      <c r="K42">
        <v>2.4634146341463409E-2</v>
      </c>
      <c r="L42">
        <v>1.7931707317073171</v>
      </c>
      <c r="M42">
        <v>-0.70878048780487801</v>
      </c>
      <c r="N42">
        <v>2.1860975609756097</v>
      </c>
      <c r="O42">
        <v>1.4889024390243903</v>
      </c>
      <c r="P42">
        <v>-0.19597560975609757</v>
      </c>
      <c r="Q42">
        <v>-1.5587804878048779</v>
      </c>
      <c r="R42">
        <v>3.4915853658536586</v>
      </c>
      <c r="S42">
        <v>3.3243902439024393</v>
      </c>
      <c r="T42">
        <v>-0.42048780487804849</v>
      </c>
      <c r="U42">
        <v>1.7656097560975614</v>
      </c>
      <c r="V42">
        <v>1.9615853658536588</v>
      </c>
      <c r="W42" t="str">
        <v>_______</v>
      </c>
      <c r="X42">
        <v>12.693068120085604</v>
      </c>
      <c r="Y42" t="str">
        <v xml:space="preserve"> PG</v>
      </c>
      <c r="AJ42" t="str">
        <f>GMs!A42</f>
        <v>num_at_pos</v>
      </c>
      <c r="AK42" t="str">
        <f>GMs!B42</f>
        <v>F</v>
      </c>
      <c r="AL42">
        <f>GMs!C42</f>
        <v>80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3.3737050456489115</v>
      </c>
      <c r="B43">
        <f>GMs!C$9*U43</f>
        <v>41.526718005054093</v>
      </c>
      <c r="C43">
        <v>-1.123105326432555</v>
      </c>
      <c r="D43">
        <v>2.5615437014394855</v>
      </c>
      <c r="E43">
        <v>1.4754603434232021</v>
      </c>
      <c r="F43">
        <v>4.0484460547786938</v>
      </c>
      <c r="G43">
        <v>17.905868127455346</v>
      </c>
      <c r="H43" t="str">
        <v>Derrick White</v>
      </c>
      <c r="I43">
        <v>-0.65873983739837394</v>
      </c>
      <c r="J43">
        <v>0.9260975609756098</v>
      </c>
      <c r="K43">
        <v>0.75060975609756087</v>
      </c>
      <c r="L43">
        <v>0.65048780487804891</v>
      </c>
      <c r="M43">
        <v>-0.82284552845528447</v>
      </c>
      <c r="N43">
        <v>0.698130081300813</v>
      </c>
      <c r="O43">
        <v>0.11256097560975609</v>
      </c>
      <c r="P43">
        <v>0.8834552845528455</v>
      </c>
      <c r="Q43">
        <v>0.30182926829268292</v>
      </c>
      <c r="R43">
        <v>1.9154878048780488</v>
      </c>
      <c r="S43">
        <v>2.5397560975609759</v>
      </c>
      <c r="T43">
        <v>2.1434552845528456</v>
      </c>
      <c r="U43">
        <v>2.8415853658536587</v>
      </c>
      <c r="V43">
        <v>1.9581300813008131</v>
      </c>
      <c r="W43" t="str">
        <v>_______</v>
      </c>
      <c r="X43">
        <v>19.81891008883234</v>
      </c>
      <c r="Y43" t="str">
        <v xml:space="preserve"> PG, SG</v>
      </c>
      <c r="AJ43" t="str">
        <f>GMs!A43</f>
        <v>num_at_pos</v>
      </c>
      <c r="AK43" t="str">
        <f>GMs!B43</f>
        <v>UTIL</v>
      </c>
      <c r="AL43">
        <f>GMs!C43</f>
        <v>144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-1.6336548602926075</v>
      </c>
      <c r="B44">
        <f>GMs!C$9*U44</f>
        <v>16.394329811102203</v>
      </c>
      <c r="C44">
        <v>-8.9545150165823646</v>
      </c>
      <c r="D44">
        <v>-0.96057413356108645</v>
      </c>
      <c r="E44">
        <v>-5.4845728467794377</v>
      </c>
      <c r="F44">
        <v>-1.960385832351129</v>
      </c>
      <c r="G44">
        <v>17.323176217073328</v>
      </c>
      <c r="H44" t="str">
        <v>Kemba Walker</v>
      </c>
      <c r="I44">
        <v>-1.1767073170731706</v>
      </c>
      <c r="J44">
        <v>1.4154878048780486</v>
      </c>
      <c r="K44">
        <v>0.99548780487804867</v>
      </c>
      <c r="L44">
        <v>0.49634146341463414</v>
      </c>
      <c r="M44">
        <v>-0.67256097560975603</v>
      </c>
      <c r="N44">
        <v>0.78914634146341456</v>
      </c>
      <c r="O44">
        <v>0.15439024390243899</v>
      </c>
      <c r="P44">
        <v>-0.7040243902439024</v>
      </c>
      <c r="Q44">
        <v>-0.17573170731707313</v>
      </c>
      <c r="R44">
        <v>-0.29365853658536578</v>
      </c>
      <c r="S44">
        <v>1.2975609756097559</v>
      </c>
      <c r="T44">
        <v>0.33268292682926848</v>
      </c>
      <c r="U44">
        <v>1.1218292682926827</v>
      </c>
      <c r="V44">
        <v>1.8258536585365852</v>
      </c>
      <c r="W44" t="str">
        <v>_______</v>
      </c>
      <c r="X44">
        <v>8.4295160682875689</v>
      </c>
      <c r="Y44" t="str">
        <v xml:space="preserve"> PG</v>
      </c>
    </row>
    <row r="45" spans="1:48" x14ac:dyDescent="0.3">
      <c r="A45">
        <f t="shared" si="0"/>
        <v>-1.9244666432287947</v>
      </c>
      <c r="B45">
        <f>GMs!C$9*U45</f>
        <v>14.934719406135063</v>
      </c>
      <c r="C45">
        <v>-7.2269791003892312</v>
      </c>
      <c r="D45">
        <v>-3.4114646906476809</v>
      </c>
      <c r="E45">
        <v>-0.61153400659445922</v>
      </c>
      <c r="F45">
        <v>-2.3093599718745534</v>
      </c>
      <c r="G45">
        <v>16.882665430490729</v>
      </c>
      <c r="H45" t="str">
        <v>Saddiq Bey</v>
      </c>
      <c r="I45">
        <v>-0.9692682926829268</v>
      </c>
      <c r="J45">
        <v>0.82829268292682923</v>
      </c>
      <c r="K45">
        <v>1.4746341463414634</v>
      </c>
      <c r="L45">
        <v>0.2882926829268293</v>
      </c>
      <c r="M45">
        <v>0.21219512195121953</v>
      </c>
      <c r="N45">
        <v>-0.57853658536585362</v>
      </c>
      <c r="O45">
        <v>-0.11853658536585365</v>
      </c>
      <c r="P45">
        <v>-0.7039024390243902</v>
      </c>
      <c r="Q45">
        <v>0.58878048780487802</v>
      </c>
      <c r="R45">
        <v>0.19365853658536558</v>
      </c>
      <c r="S45">
        <v>0.43317073170731679</v>
      </c>
      <c r="T45">
        <v>1.6004878048780486</v>
      </c>
      <c r="U45">
        <v>1.0219512195121947</v>
      </c>
      <c r="V45">
        <v>1.7258536585365851</v>
      </c>
      <c r="W45" t="str">
        <v>_______</v>
      </c>
      <c r="X45">
        <v>7.7680557291281458</v>
      </c>
      <c r="Y45" t="str">
        <v xml:space="preserve"> SF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-2.4054837721879556</v>
      </c>
      <c r="B46">
        <f>GMs!C$9*U46</f>
        <v>12.520451320751901</v>
      </c>
      <c r="C46">
        <v>-7.8633486871350513</v>
      </c>
      <c r="D46">
        <v>-2.6143259071257225</v>
      </c>
      <c r="E46">
        <v>-4.3045937098974001</v>
      </c>
      <c r="F46">
        <v>-2.8865805266255466</v>
      </c>
      <c r="G46">
        <v>16.875502653473127</v>
      </c>
      <c r="H46" t="str">
        <v>Harrison Barnes</v>
      </c>
      <c r="I46">
        <v>0.73967479674796754</v>
      </c>
      <c r="J46">
        <v>0.84260162601626021</v>
      </c>
      <c r="K46">
        <v>-0.14390243902439023</v>
      </c>
      <c r="L46">
        <v>0.18504065040650411</v>
      </c>
      <c r="M46">
        <v>0.44731707317073177</v>
      </c>
      <c r="N46">
        <v>0.21707317073170729</v>
      </c>
      <c r="O46">
        <v>-0.70601626016260166</v>
      </c>
      <c r="P46">
        <v>-0.86747967479674803</v>
      </c>
      <c r="Q46">
        <v>0.14243902439024392</v>
      </c>
      <c r="R46">
        <v>1.4146341463414647E-2</v>
      </c>
      <c r="S46">
        <v>0.71430894308943105</v>
      </c>
      <c r="T46">
        <v>0.6396747967479679</v>
      </c>
      <c r="U46">
        <v>0.85674796747967497</v>
      </c>
      <c r="V46">
        <v>1.7242276422764231</v>
      </c>
      <c r="W46" t="str">
        <v>_______</v>
      </c>
      <c r="X46">
        <v>6.673967483973942</v>
      </c>
      <c r="Y46" t="str">
        <v xml:space="preserve"> SF, PF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-2.2338610268654207</v>
      </c>
      <c r="B47">
        <f>GMs!C$9*U47</f>
        <v>13.381841262633193</v>
      </c>
      <c r="C47">
        <v>-4.5953257052007901</v>
      </c>
      <c r="D47">
        <v>-4.3914059771577545</v>
      </c>
      <c r="E47">
        <v>-1.3974576107412613</v>
      </c>
      <c r="F47">
        <v>-2.6806332322385047</v>
      </c>
      <c r="G47">
        <v>16.870130570709925</v>
      </c>
      <c r="H47" t="str">
        <v>Joe Harris</v>
      </c>
      <c r="I47">
        <v>0.92894308943089432</v>
      </c>
      <c r="J47">
        <v>-2.032520325203252E-2</v>
      </c>
      <c r="K47">
        <v>1.5065853658536585</v>
      </c>
      <c r="L47">
        <v>9.9268292682926876E-2</v>
      </c>
      <c r="M47">
        <v>-0.58804878048780496</v>
      </c>
      <c r="N47">
        <v>-0.48032520325203254</v>
      </c>
      <c r="O47">
        <v>-0.55121951219512189</v>
      </c>
      <c r="P47">
        <v>-0.80731707317073176</v>
      </c>
      <c r="Q47">
        <v>0.828130081300813</v>
      </c>
      <c r="R47">
        <v>0.93601626016260164</v>
      </c>
      <c r="S47">
        <v>8.7560975609755842E-2</v>
      </c>
      <c r="T47">
        <v>1.3960162601626014</v>
      </c>
      <c r="U47">
        <v>0.91569105691056885</v>
      </c>
      <c r="V47">
        <v>1.7230081300813005</v>
      </c>
      <c r="W47" t="str">
        <v>_______</v>
      </c>
      <c r="X47">
        <v>7.0643286934900811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-2.3679634892450254</v>
      </c>
      <c r="B48">
        <f>GMs!C$9*U48</f>
        <v>12.708768983908035</v>
      </c>
      <c r="C48">
        <v>-8.6847496482879407</v>
      </c>
      <c r="D48">
        <v>1.6448802044253006</v>
      </c>
      <c r="E48">
        <v>-6.0095635644600032</v>
      </c>
      <c r="F48">
        <v>-2.8415561870940302</v>
      </c>
      <c r="G48">
        <v>16.817663229055988</v>
      </c>
      <c r="H48" t="str">
        <v>Collin Sexton</v>
      </c>
      <c r="I48">
        <v>0.37560975609756098</v>
      </c>
      <c r="J48">
        <v>1.0871951219512195</v>
      </c>
      <c r="K48">
        <v>-0.16804878048780489</v>
      </c>
      <c r="L48">
        <v>1.4752439024390245</v>
      </c>
      <c r="M48">
        <v>-0.82439024390243887</v>
      </c>
      <c r="N48">
        <v>0.6735365853658537</v>
      </c>
      <c r="O48">
        <v>0.43878048780487805</v>
      </c>
      <c r="P48">
        <v>-0.84146341463414631</v>
      </c>
      <c r="Q48">
        <v>-1.3468292682926828</v>
      </c>
      <c r="R48">
        <v>-0.21756097560975562</v>
      </c>
      <c r="S48">
        <v>2.2164634146341475</v>
      </c>
      <c r="T48">
        <v>0.1960975609756106</v>
      </c>
      <c r="U48">
        <v>0.86963414634146474</v>
      </c>
      <c r="V48">
        <v>1.7110975609756109</v>
      </c>
      <c r="W48" t="str">
        <v>_______</v>
      </c>
      <c r="X48">
        <v>6.7593085208129953</v>
      </c>
      <c r="Y48" t="str">
        <v xml:space="preserve"> SG, PG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-3.0671190455348358</v>
      </c>
      <c r="B49">
        <f>GMs!C$9*U49</f>
        <v>9.1996445792922721</v>
      </c>
      <c r="C49">
        <v>-9.0133100327490983</v>
      </c>
      <c r="D49">
        <v>1.8063595907344734</v>
      </c>
      <c r="E49">
        <v>-11.071974056379762</v>
      </c>
      <c r="F49">
        <v>-3.6805428546418026</v>
      </c>
      <c r="G49">
        <v>16.772000525568764</v>
      </c>
      <c r="H49" t="str">
        <v>Darius Garland</v>
      </c>
      <c r="I49">
        <v>-0.17756097560975609</v>
      </c>
      <c r="J49">
        <v>0.93975609756097556</v>
      </c>
      <c r="K49">
        <v>0.4170731707317073</v>
      </c>
      <c r="L49">
        <v>0.79487804878048784</v>
      </c>
      <c r="M49">
        <v>-1.1512195121951219</v>
      </c>
      <c r="N49">
        <v>1.7504878048780488</v>
      </c>
      <c r="O49">
        <v>0.77121951219512197</v>
      </c>
      <c r="P49">
        <v>-1.0712195121951218</v>
      </c>
      <c r="Q49">
        <v>-1.6439024390243901</v>
      </c>
      <c r="R49">
        <v>-0.31024390243902406</v>
      </c>
      <c r="S49">
        <v>2.2734146341463415</v>
      </c>
      <c r="T49">
        <v>-1.1209756097560972</v>
      </c>
      <c r="U49">
        <v>0.62951219512195133</v>
      </c>
      <c r="V49">
        <v>1.7007317073170733</v>
      </c>
      <c r="W49" t="str">
        <v>_______</v>
      </c>
      <c r="X49">
        <v>5.1690577176323993</v>
      </c>
      <c r="Y49" t="str">
        <v xml:space="preserve"> PG, SG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-1.7887071336529667</v>
      </c>
      <c r="B50">
        <f>GMs!C$9*U50</f>
        <v>15.61610855326462</v>
      </c>
      <c r="C50">
        <v>-9.2531014712330322</v>
      </c>
      <c r="D50">
        <v>-1.5534720373258262</v>
      </c>
      <c r="E50">
        <v>-0.58153453701271318</v>
      </c>
      <c r="F50">
        <v>-2.1464485603835599</v>
      </c>
      <c r="G50">
        <v>16.735112223928105</v>
      </c>
      <c r="H50" t="str">
        <v>Norman Powell</v>
      </c>
      <c r="I50">
        <v>0.12398373983739837</v>
      </c>
      <c r="J50">
        <v>1.4464634146341462</v>
      </c>
      <c r="K50">
        <v>0.71536585365853655</v>
      </c>
      <c r="L50">
        <v>0.58056910569105691</v>
      </c>
      <c r="M50">
        <v>-0.88418699186991878</v>
      </c>
      <c r="N50">
        <v>-0.53971544715447151</v>
      </c>
      <c r="O50">
        <v>0.26975609756097557</v>
      </c>
      <c r="P50">
        <v>-0.62378048780487805</v>
      </c>
      <c r="Q50">
        <v>-1.9878048780487795E-2</v>
      </c>
      <c r="R50">
        <v>-0.37788617886178871</v>
      </c>
      <c r="S50">
        <v>1.0884552845528455</v>
      </c>
      <c r="T50">
        <v>1.6082926829268289</v>
      </c>
      <c r="U50">
        <v>1.0685772357723577</v>
      </c>
      <c r="V50">
        <v>1.6923577235772358</v>
      </c>
      <c r="W50" t="str">
        <v>_______</v>
      </c>
      <c r="X50">
        <v>8.0768449065867784</v>
      </c>
      <c r="Y50" t="str">
        <v xml:space="preserve"> SG, SF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4.7567476519205192</v>
      </c>
      <c r="B51">
        <f>GMs!C$9*U51</f>
        <v>48.468332812559588</v>
      </c>
      <c r="C51">
        <v>0.37025926311611412</v>
      </c>
      <c r="D51">
        <v>2.8863466355003395</v>
      </c>
      <c r="E51">
        <v>8.9832963479675296</v>
      </c>
      <c r="F51">
        <v>5.7080971823046225</v>
      </c>
      <c r="G51">
        <v>16.515931247189446</v>
      </c>
      <c r="H51" t="str">
        <v>Kristaps Porzingis</v>
      </c>
      <c r="I51">
        <v>-0.37739837398373982</v>
      </c>
      <c r="J51">
        <v>0.97983739837398376</v>
      </c>
      <c r="K51">
        <v>0.42097560975609755</v>
      </c>
      <c r="L51">
        <v>0.74617886178861781</v>
      </c>
      <c r="M51">
        <v>1.3178861788617886</v>
      </c>
      <c r="N51">
        <v>-0.78016260162601614</v>
      </c>
      <c r="O51">
        <v>-1.3269918699186993</v>
      </c>
      <c r="P51">
        <v>1.6739837398373985</v>
      </c>
      <c r="Q51">
        <v>0.6622764227642276</v>
      </c>
      <c r="R51">
        <v>2.3367479674796745</v>
      </c>
      <c r="S51">
        <v>2.6543089430894309</v>
      </c>
      <c r="T51">
        <v>4.0967479674796747</v>
      </c>
      <c r="U51">
        <v>3.3165853658536584</v>
      </c>
      <c r="V51">
        <v>1.6426016260162601</v>
      </c>
      <c r="W51" t="str">
        <v>_______</v>
      </c>
      <c r="X51">
        <v>22.964683008277937</v>
      </c>
      <c r="Y51" t="str">
        <v xml:space="preserve"> C, PF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-2.2369384002298256</v>
      </c>
      <c r="B52">
        <f>GMs!C$9*U52</f>
        <v>13.366395649882218</v>
      </c>
      <c r="C52">
        <v>-4.0451311666601342</v>
      </c>
      <c r="D52">
        <v>-1.364445489469261</v>
      </c>
      <c r="E52">
        <v>-9.611374881118472</v>
      </c>
      <c r="F52">
        <v>-2.6843260802757904</v>
      </c>
      <c r="G52">
        <v>16.238015498906442</v>
      </c>
      <c r="H52" t="str">
        <v>T.J. McConnell</v>
      </c>
      <c r="I52">
        <v>1.381951219512195</v>
      </c>
      <c r="J52">
        <v>-0.17658536585365853</v>
      </c>
      <c r="K52">
        <v>-1.6278048780487806</v>
      </c>
      <c r="L52">
        <v>-0.93121951219512189</v>
      </c>
      <c r="M52">
        <v>-0.71463414634146338</v>
      </c>
      <c r="N52">
        <v>1.6556097560975609</v>
      </c>
      <c r="O52">
        <v>2.2326829268292681</v>
      </c>
      <c r="P52">
        <v>-0.66487804878048773</v>
      </c>
      <c r="Q52">
        <v>-0.2404878048780488</v>
      </c>
      <c r="R52">
        <v>1.0912195121951218</v>
      </c>
      <c r="S52">
        <v>1.1551219512195119</v>
      </c>
      <c r="T52">
        <v>-0.74097560975609778</v>
      </c>
      <c r="U52">
        <v>0.91463414634146312</v>
      </c>
      <c r="V52">
        <v>1.5795121951219508</v>
      </c>
      <c r="W52" t="str">
        <v>_______</v>
      </c>
      <c r="X52">
        <v>7.0573291131815159</v>
      </c>
      <c r="Y52" t="str">
        <v xml:space="preserve"> PG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-0.43028351429659162</v>
      </c>
      <c r="B53">
        <f>GMs!C$9*U53</f>
        <v>22.434158458762322</v>
      </c>
      <c r="C53">
        <v>-4.3022152569578092</v>
      </c>
      <c r="D53">
        <v>1.0882892290598358</v>
      </c>
      <c r="E53">
        <v>-4.7914601016511664</v>
      </c>
      <c r="F53">
        <v>-0.51634021715590994</v>
      </c>
      <c r="G53">
        <v>16.202201613818424</v>
      </c>
      <c r="H53" t="str">
        <v>Caris LeVert</v>
      </c>
      <c r="I53">
        <v>-0.74910569105691072</v>
      </c>
      <c r="J53">
        <v>0.51642276422764233</v>
      </c>
      <c r="K53">
        <v>-7.8861788617886189E-2</v>
      </c>
      <c r="L53">
        <v>0.71463414634146338</v>
      </c>
      <c r="M53">
        <v>-0.38422764227642281</v>
      </c>
      <c r="N53">
        <v>1.0221138211382113</v>
      </c>
      <c r="O53">
        <v>1.0154471544715449</v>
      </c>
      <c r="P53">
        <v>-3.6260162601626025E-2</v>
      </c>
      <c r="Q53">
        <v>-0.48504065040650401</v>
      </c>
      <c r="R53">
        <v>1.01869918699187</v>
      </c>
      <c r="S53">
        <v>2.0201626016260161</v>
      </c>
      <c r="T53">
        <v>0.51300813008130086</v>
      </c>
      <c r="U53">
        <v>1.5351219512195122</v>
      </c>
      <c r="V53">
        <v>1.5713821138211381</v>
      </c>
      <c r="W53" t="str">
        <v>_______</v>
      </c>
      <c r="X53">
        <v>11.16662118356386</v>
      </c>
      <c r="Y53" t="str">
        <v xml:space="preserve"> SG, SF</v>
      </c>
    </row>
    <row r="54" spans="1:48" x14ac:dyDescent="0.3">
      <c r="A54">
        <f t="shared" si="0"/>
        <v>-3.1748271132889778</v>
      </c>
      <c r="B54">
        <f>GMs!C$9*U54</f>
        <v>8.6590481330081523</v>
      </c>
      <c r="C54">
        <v>-7.1177471830990715</v>
      </c>
      <c r="D54">
        <v>-3.1512074070744314</v>
      </c>
      <c r="E54">
        <v>-9.0210728182026401</v>
      </c>
      <c r="F54">
        <v>-3.809792535946773</v>
      </c>
      <c r="G54">
        <v>16.09314833372542</v>
      </c>
      <c r="H54" t="str">
        <v>Reggie Jackson</v>
      </c>
      <c r="I54">
        <v>-0.51723577235772356</v>
      </c>
      <c r="J54">
        <v>0.36804878048780487</v>
      </c>
      <c r="K54">
        <v>0.87081300813008133</v>
      </c>
      <c r="L54">
        <v>0.18223577235772359</v>
      </c>
      <c r="M54">
        <v>-0.40813008130081296</v>
      </c>
      <c r="N54">
        <v>1.1799186991869921</v>
      </c>
      <c r="O54">
        <v>-0.19658536585365854</v>
      </c>
      <c r="P54">
        <v>-0.95410569105691057</v>
      </c>
      <c r="Q54">
        <v>6.7560975609756116E-2</v>
      </c>
      <c r="R54">
        <v>0.22447154471544761</v>
      </c>
      <c r="S54">
        <v>0.52495934959349633</v>
      </c>
      <c r="T54">
        <v>-0.58739837398373962</v>
      </c>
      <c r="U54">
        <v>0.59252032520325248</v>
      </c>
      <c r="V54">
        <v>1.5466260162601631</v>
      </c>
      <c r="W54" t="str">
        <v>_______</v>
      </c>
      <c r="X54">
        <v>4.9240724068326163</v>
      </c>
      <c r="Y54" t="str">
        <v xml:space="preserve"> PG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10.150609756097559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8.4251626016260168</v>
      </c>
    </row>
    <row r="55" spans="1:48" x14ac:dyDescent="0.3">
      <c r="A55">
        <f t="shared" si="0"/>
        <v>-0.5514846806485062</v>
      </c>
      <c r="B55">
        <f>GMs!C$9*U55</f>
        <v>21.825838941185459</v>
      </c>
      <c r="C55">
        <v>-3.1718522500660047</v>
      </c>
      <c r="D55">
        <v>2.1572113051706849</v>
      </c>
      <c r="E55">
        <v>-2.3761903058457476</v>
      </c>
      <c r="F55">
        <v>-0.66178161677820735</v>
      </c>
      <c r="G55">
        <v>16.079359987966534</v>
      </c>
      <c r="H55" t="str">
        <v>Anthony Edwards</v>
      </c>
      <c r="I55">
        <v>-0.97439024390243911</v>
      </c>
      <c r="J55">
        <v>0.1559349593495935</v>
      </c>
      <c r="K55">
        <v>0.90772357723577246</v>
      </c>
      <c r="L55">
        <v>1.1984146341463415</v>
      </c>
      <c r="M55">
        <v>-5.3943089430894306E-2</v>
      </c>
      <c r="N55">
        <v>0.35211382113821144</v>
      </c>
      <c r="O55">
        <v>0.86130081300813011</v>
      </c>
      <c r="P55">
        <v>-4.9999999999999996E-2</v>
      </c>
      <c r="Q55">
        <v>-0.90365853658536588</v>
      </c>
      <c r="R55">
        <v>1.3375609756097564</v>
      </c>
      <c r="S55">
        <v>2.3971544715447157</v>
      </c>
      <c r="T55">
        <v>1.141382113821138</v>
      </c>
      <c r="U55">
        <v>1.4934959349593497</v>
      </c>
      <c r="V55">
        <v>1.5434959349593496</v>
      </c>
      <c r="W55" t="str">
        <v>_______</v>
      </c>
      <c r="X55">
        <v>10.890945405257288</v>
      </c>
      <c r="Y55" t="str">
        <v xml:space="preserve"> SG, SF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5.7799999999999994</v>
      </c>
      <c r="AQ55">
        <f>GMs!H55</f>
        <v>0</v>
      </c>
      <c r="AR55">
        <f>GMs!I55</f>
        <v>0</v>
      </c>
      <c r="AS55">
        <f>GMs!J55</f>
        <v>7.2699999999999978</v>
      </c>
      <c r="AT55">
        <f>GMs!K55</f>
        <v>0</v>
      </c>
      <c r="AU55">
        <f>GMs!L55</f>
        <v>0</v>
      </c>
      <c r="AV55">
        <f>GMs!M55</f>
        <v>8.4251626016260168</v>
      </c>
    </row>
    <row r="56" spans="1:48" x14ac:dyDescent="0.3">
      <c r="A56">
        <f t="shared" si="0"/>
        <v>1.6994955748990703</v>
      </c>
      <c r="B56">
        <f>GMs!C$9*U56</f>
        <v>33.123710606494797</v>
      </c>
      <c r="C56">
        <v>0.33163900739875052</v>
      </c>
      <c r="D56">
        <v>1.7268301285265273</v>
      </c>
      <c r="E56">
        <v>4.1368195381413884</v>
      </c>
      <c r="F56">
        <v>2.0393946898788844</v>
      </c>
      <c r="G56">
        <v>15.968874152470004</v>
      </c>
      <c r="H56" t="str">
        <v>Jonas Valanciunas</v>
      </c>
      <c r="I56">
        <v>2.4084146341463413</v>
      </c>
      <c r="J56">
        <v>-5.9268292682926826E-2</v>
      </c>
      <c r="K56">
        <v>-1.5168292682926827</v>
      </c>
      <c r="L56">
        <v>0.12646341463414634</v>
      </c>
      <c r="M56">
        <v>2.2585365853658534</v>
      </c>
      <c r="N56">
        <v>-0.56926829268292678</v>
      </c>
      <c r="O56">
        <v>-1.1508536585365854</v>
      </c>
      <c r="P56">
        <v>0.74817073170731707</v>
      </c>
      <c r="Q56">
        <v>2.121951219512197E-2</v>
      </c>
      <c r="R56">
        <v>2.3258536585365852</v>
      </c>
      <c r="S56">
        <v>2.2453658536585364</v>
      </c>
      <c r="T56">
        <v>2.8358536585365854</v>
      </c>
      <c r="U56">
        <v>2.2665853658536586</v>
      </c>
      <c r="V56">
        <v>1.5184146341463414</v>
      </c>
      <c r="W56" t="str">
        <v>_______</v>
      </c>
      <c r="X56">
        <v>16.010869186345559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6.8965853658536593</v>
      </c>
      <c r="AP56">
        <f>GMs!G56</f>
        <v>5.7799999999999994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6.2302439024390237</v>
      </c>
      <c r="AV56">
        <f>GMs!M56</f>
        <v>0</v>
      </c>
    </row>
    <row r="57" spans="1:48" x14ac:dyDescent="0.3">
      <c r="A57">
        <f t="shared" si="0"/>
        <v>7.0143560962529641</v>
      </c>
      <c r="B57">
        <f>GMs!C$9*U57</f>
        <v>59.799471951486396</v>
      </c>
      <c r="C57">
        <v>4.373796368861667</v>
      </c>
      <c r="D57">
        <v>7.5241821432152713</v>
      </c>
      <c r="E57">
        <v>12.18136480317165</v>
      </c>
      <c r="F57">
        <v>8.4172273155035562</v>
      </c>
      <c r="G57">
        <v>15.682542141191313</v>
      </c>
      <c r="H57" t="str">
        <v>Jaren Jackson Jr.</v>
      </c>
      <c r="I57">
        <v>0.16487804878048781</v>
      </c>
      <c r="J57">
        <v>0.62585365853658537</v>
      </c>
      <c r="K57">
        <v>0.20780487804878051</v>
      </c>
      <c r="L57">
        <v>0.49048780487804877</v>
      </c>
      <c r="M57">
        <v>0.6275609756097561</v>
      </c>
      <c r="N57">
        <v>-0.83682926829268289</v>
      </c>
      <c r="O57">
        <v>0.37170731707317073</v>
      </c>
      <c r="P57">
        <v>2.6385365853658533</v>
      </c>
      <c r="Q57">
        <v>-0.19804878048780489</v>
      </c>
      <c r="R57">
        <v>3.4660975609756095</v>
      </c>
      <c r="S57">
        <v>4.2899999999999991</v>
      </c>
      <c r="T57">
        <v>4.9287804878048771</v>
      </c>
      <c r="U57">
        <v>4.0919512195121941</v>
      </c>
      <c r="V57">
        <v>1.4534146341463414</v>
      </c>
      <c r="W57" t="str">
        <v>_______</v>
      </c>
      <c r="X57">
        <v>28.099682808492346</v>
      </c>
      <c r="Y57" t="str">
        <v xml:space="preserve">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4.1159349593495929</v>
      </c>
      <c r="AO57">
        <f>GMs!F57</f>
        <v>6.8965853658536593</v>
      </c>
      <c r="AP57">
        <f>GMs!G57</f>
        <v>0</v>
      </c>
      <c r="AQ57">
        <f>GMs!H57</f>
        <v>0</v>
      </c>
      <c r="AR57">
        <f>GMs!I57</f>
        <v>2.6306097560975608</v>
      </c>
      <c r="AS57">
        <f>GMs!J57</f>
        <v>0</v>
      </c>
      <c r="AT57">
        <f>GMs!K57</f>
        <v>0</v>
      </c>
      <c r="AU57">
        <f>GMs!L57</f>
        <v>6.2302439024390237</v>
      </c>
      <c r="AV57">
        <f>GMs!M57</f>
        <v>0</v>
      </c>
    </row>
    <row r="58" spans="1:48" x14ac:dyDescent="0.3">
      <c r="A58">
        <f t="shared" si="0"/>
        <v>-1.9244666432287938</v>
      </c>
      <c r="B58">
        <f>GMs!C$9*U58</f>
        <v>14.934719406135066</v>
      </c>
      <c r="C58">
        <v>-4.7368372392099385</v>
      </c>
      <c r="D58">
        <v>-1.2814582245566228</v>
      </c>
      <c r="E58">
        <v>-4.1364716824496979</v>
      </c>
      <c r="F58">
        <v>-2.3093599718745526</v>
      </c>
      <c r="G58">
        <v>15.507412243110913</v>
      </c>
      <c r="H58" t="str">
        <v>Buddy Hield</v>
      </c>
      <c r="I58">
        <v>-1.1643902439024389</v>
      </c>
      <c r="J58">
        <v>0.12585365853658537</v>
      </c>
      <c r="K58">
        <v>2.2746341463414632</v>
      </c>
      <c r="L58">
        <v>0.34682926829268296</v>
      </c>
      <c r="M58">
        <v>-0.22682926829268291</v>
      </c>
      <c r="N58">
        <v>0.33853658536585363</v>
      </c>
      <c r="O58">
        <v>-0.11853658536585365</v>
      </c>
      <c r="P58">
        <v>-0.39170731707317075</v>
      </c>
      <c r="Q58">
        <v>-0.16243902439024391</v>
      </c>
      <c r="R58">
        <v>0.89609756097560944</v>
      </c>
      <c r="S58">
        <v>1.1843902439024387</v>
      </c>
      <c r="T58">
        <v>0.68341463414634129</v>
      </c>
      <c r="U58">
        <v>1.0219512195121949</v>
      </c>
      <c r="V58">
        <v>1.4136585365853656</v>
      </c>
      <c r="W58" t="str">
        <v>_______</v>
      </c>
      <c r="X58">
        <v>7.7680557291281476</v>
      </c>
      <c r="Y58" t="str">
        <v xml:space="preserve"> SG, SF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5.7822764227642276</v>
      </c>
      <c r="AR58">
        <f>GMs!I58</f>
        <v>0</v>
      </c>
      <c r="AS58">
        <f>GMs!J58</f>
        <v>0</v>
      </c>
      <c r="AT58">
        <f>GMs!K58</f>
        <v>3.7319105691056915</v>
      </c>
      <c r="AU58">
        <f>GMs!L58</f>
        <v>0</v>
      </c>
      <c r="AV58">
        <f>GMs!M58</f>
        <v>0</v>
      </c>
    </row>
    <row r="59" spans="1:48" x14ac:dyDescent="0.3">
      <c r="A59">
        <f t="shared" si="0"/>
        <v>-0.95888156989000262</v>
      </c>
      <c r="B59">
        <f>GMs!C$9*U59</f>
        <v>19.781077437767919</v>
      </c>
      <c r="C59">
        <v>-6.9259428533982863</v>
      </c>
      <c r="D59">
        <v>0.31443298374948081</v>
      </c>
      <c r="E59">
        <v>-3.5077327991322562</v>
      </c>
      <c r="F59">
        <v>-1.1506578838680031</v>
      </c>
      <c r="G59">
        <v>15.057947985256318</v>
      </c>
      <c r="H59" t="str">
        <v>Pascal Siakam</v>
      </c>
      <c r="I59">
        <v>-0.25670731707317074</v>
      </c>
      <c r="J59">
        <v>1.075</v>
      </c>
      <c r="K59">
        <v>-0.7117073170731707</v>
      </c>
      <c r="L59">
        <v>0.66073170731707309</v>
      </c>
      <c r="M59">
        <v>0.40532520325203253</v>
      </c>
      <c r="N59">
        <v>0.50658536585365854</v>
      </c>
      <c r="O59">
        <v>2.605691056910564E-2</v>
      </c>
      <c r="P59">
        <v>4.1951219512195076E-2</v>
      </c>
      <c r="Q59">
        <v>-0.39365853658536576</v>
      </c>
      <c r="R59">
        <v>0.2785772357723576</v>
      </c>
      <c r="S59">
        <v>1.7472357723577234</v>
      </c>
      <c r="T59">
        <v>0.84699186991869913</v>
      </c>
      <c r="U59">
        <v>1.3535772357723577</v>
      </c>
      <c r="V59">
        <v>1.3116260162601625</v>
      </c>
      <c r="W59" t="str">
        <v>_______</v>
      </c>
      <c r="X59">
        <v>9.96430865825414</v>
      </c>
      <c r="Y59" t="str">
        <v xml:space="preserve"> PF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10.150609756097559</v>
      </c>
      <c r="AN59">
        <f>GMs!E59</f>
        <v>0</v>
      </c>
      <c r="AO59">
        <f>GMs!F59</f>
        <v>0</v>
      </c>
      <c r="AP59">
        <f>GMs!G59</f>
        <v>5.7799999999999994</v>
      </c>
      <c r="AQ59">
        <f>GMs!H59</f>
        <v>0</v>
      </c>
      <c r="AR59">
        <f>GMs!I59</f>
        <v>0</v>
      </c>
      <c r="AS59">
        <f>GMs!J59</f>
        <v>7.2699999999999978</v>
      </c>
      <c r="AT59">
        <f>GMs!K59</f>
        <v>0</v>
      </c>
      <c r="AU59">
        <f>GMs!L59</f>
        <v>0</v>
      </c>
      <c r="AV59">
        <f>GMs!M59</f>
        <v>8.4251626016260168</v>
      </c>
    </row>
    <row r="60" spans="1:48" x14ac:dyDescent="0.3">
      <c r="A60">
        <f t="shared" si="0"/>
        <v>1.5979422538737347</v>
      </c>
      <c r="B60">
        <f>GMs!C$9*U60</f>
        <v>32.614005385712616</v>
      </c>
      <c r="C60">
        <v>7.0519965011199393E-2</v>
      </c>
      <c r="D60">
        <v>-0.728209791805698</v>
      </c>
      <c r="E60">
        <v>4.1508817895078307</v>
      </c>
      <c r="F60">
        <v>1.9175307046484815</v>
      </c>
      <c r="G60">
        <v>14.862762311526629</v>
      </c>
      <c r="H60" t="str">
        <v>Robert Covington</v>
      </c>
      <c r="I60">
        <v>-0.5790243902439024</v>
      </c>
      <c r="J60">
        <v>-2.0487804878048781E-2</v>
      </c>
      <c r="K60">
        <v>0.29414634146341467</v>
      </c>
      <c r="L60">
        <v>-0.64829268292682929</v>
      </c>
      <c r="M60">
        <v>0.65121951219512197</v>
      </c>
      <c r="N60">
        <v>-0.60780487804878047</v>
      </c>
      <c r="O60">
        <v>1.3253658536585364</v>
      </c>
      <c r="P60">
        <v>0.9643902439024391</v>
      </c>
      <c r="Q60">
        <v>0.85219512195121949</v>
      </c>
      <c r="R60">
        <v>2.2521951219512193</v>
      </c>
      <c r="S60">
        <v>1.3795121951219511</v>
      </c>
      <c r="T60">
        <v>2.8395121951219511</v>
      </c>
      <c r="U60">
        <v>2.2317073170731705</v>
      </c>
      <c r="V60">
        <v>1.2673170731707315</v>
      </c>
      <c r="W60" t="str">
        <v>_______</v>
      </c>
      <c r="X60">
        <v>15.779883036162902</v>
      </c>
      <c r="Y60" t="str">
        <v xml:space="preserve"> PF,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4.1159349593495929</v>
      </c>
      <c r="AO60">
        <f>GMs!F60</f>
        <v>6.8965853658536593</v>
      </c>
      <c r="AP60">
        <f>GMs!G60</f>
        <v>5.7799999999999994</v>
      </c>
      <c r="AQ60">
        <f>GMs!H60</f>
        <v>0</v>
      </c>
      <c r="AR60">
        <f>GMs!I60</f>
        <v>2.6306097560975608</v>
      </c>
      <c r="AS60">
        <f>GMs!J60</f>
        <v>0</v>
      </c>
      <c r="AT60">
        <f>GMs!K60</f>
        <v>0</v>
      </c>
      <c r="AU60">
        <f>GMs!L60</f>
        <v>6.2302439024390237</v>
      </c>
      <c r="AV60">
        <f>GMs!M60</f>
        <v>0</v>
      </c>
    </row>
    <row r="61" spans="1:48" x14ac:dyDescent="0.3">
      <c r="A61">
        <f t="shared" si="0"/>
        <v>0.16435970811749209</v>
      </c>
      <c r="B61">
        <f>GMs!C$9*U61</f>
        <v>25.418726091873804</v>
      </c>
      <c r="C61">
        <v>-2.0818387640729381</v>
      </c>
      <c r="D61">
        <v>5.0564636129658398</v>
      </c>
      <c r="E61">
        <v>-9.9463689581146397</v>
      </c>
      <c r="F61">
        <v>0.1972316497409905</v>
      </c>
      <c r="G61">
        <v>14.59344189566475</v>
      </c>
      <c r="H61" t="str">
        <v>Draymond Green</v>
      </c>
      <c r="I61">
        <v>-7.5772357723577224E-2</v>
      </c>
      <c r="J61">
        <v>9.4308943089430899E-2</v>
      </c>
      <c r="K61">
        <v>-1.3047154471544715</v>
      </c>
      <c r="L61">
        <v>-1.0717073170731706</v>
      </c>
      <c r="M61">
        <v>0.88861788617886195</v>
      </c>
      <c r="N61">
        <v>2.5674796747967479</v>
      </c>
      <c r="O61">
        <v>1.7882926829268291</v>
      </c>
      <c r="P61">
        <v>0.5331707317073171</v>
      </c>
      <c r="Q61">
        <v>-1.6803252032520324</v>
      </c>
      <c r="R61">
        <v>1.6450406504065045</v>
      </c>
      <c r="S61">
        <v>3.4196747967479677</v>
      </c>
      <c r="T61">
        <v>-0.82813008130081256</v>
      </c>
      <c r="U61">
        <v>1.7393495934959353</v>
      </c>
      <c r="V61">
        <v>1.2061788617886182</v>
      </c>
      <c r="W61" t="str">
        <v>_______</v>
      </c>
      <c r="X61">
        <v>12.519155470880481</v>
      </c>
      <c r="Y61" t="str">
        <v xml:space="preserve"> PF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10.150609756097559</v>
      </c>
      <c r="AN61">
        <f>GMs!E61</f>
        <v>4.1159349593495929</v>
      </c>
      <c r="AO61">
        <f>GMs!F61</f>
        <v>6.8965853658536593</v>
      </c>
      <c r="AP61">
        <f>GMs!G61</f>
        <v>5.7799999999999994</v>
      </c>
      <c r="AQ61">
        <f>GMs!H61</f>
        <v>5.7822764227642276</v>
      </c>
      <c r="AR61">
        <f>GMs!I61</f>
        <v>2.6306097560975608</v>
      </c>
      <c r="AS61">
        <f>GMs!J61</f>
        <v>7.2699999999999978</v>
      </c>
      <c r="AT61">
        <f>GMs!K61</f>
        <v>3.7319105691056915</v>
      </c>
      <c r="AU61">
        <f>GMs!L61</f>
        <v>6.2302439024390237</v>
      </c>
      <c r="AV61">
        <f>GMs!M61</f>
        <v>8.4251626016260168</v>
      </c>
    </row>
    <row r="62" spans="1:48" x14ac:dyDescent="0.3">
      <c r="A62">
        <f t="shared" si="0"/>
        <v>-0.17628185121923806</v>
      </c>
      <c r="B62">
        <f>GMs!C$9*U62</f>
        <v>23.709015572746647</v>
      </c>
      <c r="C62">
        <v>-2.0548910483298539</v>
      </c>
      <c r="D62">
        <v>-1.6085663604206055</v>
      </c>
      <c r="E62">
        <v>-1.7391703189458432</v>
      </c>
      <c r="F62">
        <v>-0.21153822146308565</v>
      </c>
      <c r="G62">
        <v>14.466839811878614</v>
      </c>
      <c r="H62" t="str">
        <v>Kyle Anderson</v>
      </c>
      <c r="I62">
        <v>0.25028455284552847</v>
      </c>
      <c r="J62">
        <v>-3.0284552845528452E-2</v>
      </c>
      <c r="K62">
        <v>-0.40191056910569112</v>
      </c>
      <c r="L62">
        <v>-0.30353658536585365</v>
      </c>
      <c r="M62">
        <v>0.14565040650406505</v>
      </c>
      <c r="N62">
        <v>0.31524390243902434</v>
      </c>
      <c r="O62">
        <v>0.64865853658536587</v>
      </c>
      <c r="P62">
        <v>0.44491869918699195</v>
      </c>
      <c r="Q62">
        <v>0.55333333333333345</v>
      </c>
      <c r="R62">
        <v>1.6526422764227642</v>
      </c>
      <c r="S62">
        <v>1.0690243902439025</v>
      </c>
      <c r="T62">
        <v>1.3071138211382116</v>
      </c>
      <c r="U62">
        <v>1.622357723577236</v>
      </c>
      <c r="V62">
        <v>1.1774390243902439</v>
      </c>
      <c r="W62" t="str">
        <v>_______</v>
      </c>
      <c r="X62">
        <v>11.744355773647751</v>
      </c>
      <c r="Y62" t="str">
        <v xml:space="preserve"> SF, PF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-2.411046716346688</v>
      </c>
      <c r="B63">
        <f>GMs!C$9*U63</f>
        <v>12.492530405394358</v>
      </c>
      <c r="C63">
        <v>-4.1902453364638115</v>
      </c>
      <c r="D63">
        <v>-4.6938484537282612</v>
      </c>
      <c r="E63">
        <v>-0.13341746013537215</v>
      </c>
      <c r="F63">
        <v>-2.8932560596160255</v>
      </c>
      <c r="G63">
        <v>14.338447033838072</v>
      </c>
      <c r="H63" t="str">
        <v>Bobby Portis</v>
      </c>
      <c r="I63">
        <v>1.1052439024390242</v>
      </c>
      <c r="J63">
        <v>-0.19544715447154473</v>
      </c>
      <c r="K63">
        <v>-0.54764227642276431</v>
      </c>
      <c r="L63">
        <v>-0.23552845528455285</v>
      </c>
      <c r="M63">
        <v>1.0977642276422763</v>
      </c>
      <c r="N63">
        <v>-0.87004065040650413</v>
      </c>
      <c r="O63">
        <v>-8.0000000000000016E-2</v>
      </c>
      <c r="P63">
        <v>-0.29345528455284553</v>
      </c>
      <c r="Q63">
        <v>0.87394308943089438</v>
      </c>
      <c r="R63">
        <v>1.050284552845528</v>
      </c>
      <c r="S63">
        <v>-1.9105691056911123E-2</v>
      </c>
      <c r="T63">
        <v>1.7248780487804873</v>
      </c>
      <c r="U63">
        <v>0.8548373983739832</v>
      </c>
      <c r="V63">
        <v>1.1482926829268287</v>
      </c>
      <c r="W63" t="str">
        <v>_______</v>
      </c>
      <c r="X63">
        <v>6.6613143964930686</v>
      </c>
      <c r="Y63" t="str">
        <v xml:space="preserve"> PF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-4.726533452032732</v>
      </c>
      <c r="B64">
        <f>GMs!C$9*U64</f>
        <v>0.87089493434344945</v>
      </c>
      <c r="C64">
        <v>-11.538901830146568</v>
      </c>
      <c r="D64">
        <v>-4.3217888827032604</v>
      </c>
      <c r="E64">
        <v>-5.7230061310593596</v>
      </c>
      <c r="F64">
        <v>-5.6718401424392777</v>
      </c>
      <c r="G64">
        <v>14.156870636441841</v>
      </c>
      <c r="H64" t="str">
        <v>Jordan Clarkson</v>
      </c>
      <c r="I64">
        <v>-1.1815447154471543</v>
      </c>
      <c r="J64">
        <v>1.0822764227642279</v>
      </c>
      <c r="K64">
        <v>1.394146341463415</v>
      </c>
      <c r="L64">
        <v>0.64772357723577256</v>
      </c>
      <c r="M64">
        <v>-0.49130081300813006</v>
      </c>
      <c r="N64">
        <v>-0.21105691056910569</v>
      </c>
      <c r="O64">
        <v>-8.0650406504065034E-2</v>
      </c>
      <c r="P64">
        <v>-1.0474796747967481</v>
      </c>
      <c r="Q64">
        <v>-5.2520325203252033E-2</v>
      </c>
      <c r="R64">
        <v>-1.0226829268292674</v>
      </c>
      <c r="S64">
        <v>0.11211382113821222</v>
      </c>
      <c r="T64">
        <v>0.27065040650406602</v>
      </c>
      <c r="U64">
        <v>5.9593495934960189E-2</v>
      </c>
      <c r="V64">
        <v>1.1070731707317083</v>
      </c>
      <c r="W64" t="str">
        <v>_______</v>
      </c>
      <c r="X64">
        <v>1.394668643552188</v>
      </c>
      <c r="Y64" t="str">
        <v xml:space="preserve"> SG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-3.4058668366473177</v>
      </c>
      <c r="B65">
        <f>GMs!C$9*U65</f>
        <v>7.4994390526272454</v>
      </c>
      <c r="C65">
        <v>-5.2011449404089936</v>
      </c>
      <c r="D65">
        <v>2.2731629558680639</v>
      </c>
      <c r="E65">
        <v>-14.600661665932716</v>
      </c>
      <c r="F65">
        <v>-4.0870402039767812</v>
      </c>
      <c r="G65">
        <v>14.059098730151549</v>
      </c>
      <c r="H65" t="str">
        <v>Ja Morant</v>
      </c>
      <c r="I65">
        <v>0.11548780487804877</v>
      </c>
      <c r="J65">
        <v>-0.25195121951219512</v>
      </c>
      <c r="K65">
        <v>-0.36073170731707316</v>
      </c>
      <c r="L65">
        <v>1.0609756097560976</v>
      </c>
      <c r="M65">
        <v>-0.30414634146341457</v>
      </c>
      <c r="N65">
        <v>2.5521951219512191</v>
      </c>
      <c r="O65">
        <v>0.19792682926829269</v>
      </c>
      <c r="P65">
        <v>-0.57170731707317068</v>
      </c>
      <c r="Q65">
        <v>-1.9248780487804877</v>
      </c>
      <c r="R65">
        <v>0.76512195121951199</v>
      </c>
      <c r="S65">
        <v>2.4380487804878044</v>
      </c>
      <c r="T65">
        <v>-2.039024390243902</v>
      </c>
      <c r="U65">
        <v>0.51317073170731664</v>
      </c>
      <c r="V65">
        <v>1.0848780487804874</v>
      </c>
      <c r="W65" t="str">
        <v>_______</v>
      </c>
      <c r="X65">
        <v>4.3985654544357065</v>
      </c>
      <c r="Y65" t="str">
        <v xml:space="preserve"> PG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8.0272853751979802</v>
      </c>
      <c r="B66">
        <f>GMs!C$9*U66</f>
        <v>64.883454794672744</v>
      </c>
      <c r="C66">
        <v>17.886562706985654</v>
      </c>
      <c r="D66">
        <v>6.6831292653437151</v>
      </c>
      <c r="E66">
        <v>14.430387538378234</v>
      </c>
      <c r="F66">
        <v>9.6327424502375756</v>
      </c>
      <c r="G66">
        <v>13.996066292396646</v>
      </c>
      <c r="H66" t="str">
        <v>Clint Capela</v>
      </c>
      <c r="I66">
        <v>2.7277235772357722</v>
      </c>
      <c r="J66">
        <v>-2.8380487804878047</v>
      </c>
      <c r="K66">
        <v>-1.8203658536585368</v>
      </c>
      <c r="L66">
        <v>0.1433739837398374</v>
      </c>
      <c r="M66">
        <v>4.0026829268292694</v>
      </c>
      <c r="N66">
        <v>-1.0740650406504064</v>
      </c>
      <c r="O66">
        <v>-0.51719512195121953</v>
      </c>
      <c r="P66">
        <v>3.3692682926829272</v>
      </c>
      <c r="Q66">
        <v>0.44646341463414635</v>
      </c>
      <c r="R66">
        <v>7.2778861788617899</v>
      </c>
      <c r="S66">
        <v>3.9933739837398385</v>
      </c>
      <c r="T66">
        <v>5.5139024390243918</v>
      </c>
      <c r="U66">
        <v>4.4398373983739852</v>
      </c>
      <c r="V66">
        <v>1.0705691056910578</v>
      </c>
      <c r="W66" t="str">
        <v>_______</v>
      </c>
      <c r="X66">
        <v>30.403621588519353</v>
      </c>
      <c r="Y66" t="str">
        <v xml:space="preserve"> C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-4.670193847361336</v>
      </c>
      <c r="B67">
        <f>GMs!C$9*U67</f>
        <v>1.1536684600920617</v>
      </c>
      <c r="C67">
        <v>-8.8980256873241306</v>
      </c>
      <c r="D67">
        <v>-4.4040845870749612</v>
      </c>
      <c r="E67">
        <v>-9.9623061763299443</v>
      </c>
      <c r="F67">
        <v>-5.6042326168336025</v>
      </c>
      <c r="G67">
        <v>13.389737217856535</v>
      </c>
      <c r="H67" t="str">
        <v>Joe Ingles</v>
      </c>
      <c r="I67">
        <v>0.4728455284552846</v>
      </c>
      <c r="J67">
        <v>0.35666666666666669</v>
      </c>
      <c r="K67">
        <v>0.91040650406504076</v>
      </c>
      <c r="L67">
        <v>-0.35845528455284548</v>
      </c>
      <c r="M67">
        <v>-0.68479674796747958</v>
      </c>
      <c r="N67">
        <v>0.91121951219512209</v>
      </c>
      <c r="O67">
        <v>-0.67081300813008138</v>
      </c>
      <c r="P67">
        <v>-0.85398373983739839</v>
      </c>
      <c r="Q67">
        <v>-4.1463414634146656E-3</v>
      </c>
      <c r="R67">
        <v>-0.27772357723577201</v>
      </c>
      <c r="S67">
        <v>8.3089430894309313E-2</v>
      </c>
      <c r="T67">
        <v>-0.83227642276422731</v>
      </c>
      <c r="U67">
        <v>7.8943089430894647E-2</v>
      </c>
      <c r="V67">
        <v>0.93292682926829307</v>
      </c>
      <c r="W67" t="str">
        <v>_______</v>
      </c>
      <c r="X67">
        <v>1.5228148061243802</v>
      </c>
      <c r="Y67" t="str">
        <v xml:space="preserve"> SF, SG, PF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-3.0394226852551984</v>
      </c>
      <c r="B68">
        <f>GMs!C$9*U68</f>
        <v>9.3386550940510453</v>
      </c>
      <c r="C68">
        <v>-6.8889077574305144</v>
      </c>
      <c r="D68">
        <v>-2.8595993789786331</v>
      </c>
      <c r="E68">
        <v>-4.3811548562258187</v>
      </c>
      <c r="F68">
        <v>-3.6473072223062379</v>
      </c>
      <c r="G68">
        <v>13.084602916906638</v>
      </c>
      <c r="H68" t="str">
        <v>Evan Fournier</v>
      </c>
      <c r="I68">
        <v>-0.19658536585365852</v>
      </c>
      <c r="J68">
        <v>0.35</v>
      </c>
      <c r="K68">
        <v>1.0068292682926829</v>
      </c>
      <c r="L68">
        <v>0.27170731707317075</v>
      </c>
      <c r="M68">
        <v>-0.9514634146341463</v>
      </c>
      <c r="N68">
        <v>1.9268292682926846E-2</v>
      </c>
      <c r="O68">
        <v>0.35268292682926827</v>
      </c>
      <c r="P68">
        <v>-0.22463414634146339</v>
      </c>
      <c r="Q68">
        <v>1.1219512195121961E-2</v>
      </c>
      <c r="R68">
        <v>0.28902439024390258</v>
      </c>
      <c r="S68">
        <v>0.62780487804878049</v>
      </c>
      <c r="T68">
        <v>0.61975609756097561</v>
      </c>
      <c r="U68">
        <v>0.63902439024390245</v>
      </c>
      <c r="V68">
        <v>0.86365853658536584</v>
      </c>
      <c r="W68" t="str">
        <v>_______</v>
      </c>
      <c r="X68">
        <v>5.2320539404094868</v>
      </c>
      <c r="Y68" t="str">
        <v xml:space="preserve"> SG, SF</v>
      </c>
    </row>
    <row r="69" spans="1:48" x14ac:dyDescent="0.3">
      <c r="A69">
        <f t="shared" si="1"/>
        <v>-3.1779044866533823</v>
      </c>
      <c r="B69">
        <f>GMs!C$9*U69</f>
        <v>8.643602520257172</v>
      </c>
      <c r="C69">
        <v>-6.4842597049888786</v>
      </c>
      <c r="D69">
        <v>-2.158356990466836</v>
      </c>
      <c r="E69">
        <v>-9.9019947426916417</v>
      </c>
      <c r="F69">
        <v>-3.8134853839840588</v>
      </c>
      <c r="G69">
        <v>13.00079842580068</v>
      </c>
      <c r="H69" t="str">
        <v>Marcus Smart</v>
      </c>
      <c r="I69">
        <v>-0.9385365853658536</v>
      </c>
      <c r="J69">
        <v>0.18829268292682927</v>
      </c>
      <c r="K69">
        <v>0.13170731707317074</v>
      </c>
      <c r="L69">
        <v>-0.17536585365853655</v>
      </c>
      <c r="M69">
        <v>-0.78975609756097553</v>
      </c>
      <c r="N69">
        <v>1.4080487804878048</v>
      </c>
      <c r="O69">
        <v>1.3039024390243903</v>
      </c>
      <c r="P69">
        <v>-0.25317073170731708</v>
      </c>
      <c r="Q69">
        <v>-0.28365853658536583</v>
      </c>
      <c r="R69">
        <v>0.40317073170731721</v>
      </c>
      <c r="S69">
        <v>0.87512195121951231</v>
      </c>
      <c r="T69">
        <v>-0.81658536585365837</v>
      </c>
      <c r="U69">
        <v>0.59146341463414642</v>
      </c>
      <c r="V69">
        <v>0.8446341463414635</v>
      </c>
      <c r="W69" t="str">
        <v>_______</v>
      </c>
      <c r="X69">
        <v>4.9170728265240484</v>
      </c>
      <c r="Y69" t="str">
        <v xml:space="preserve"> SG, PG</v>
      </c>
    </row>
    <row r="70" spans="1:48" x14ac:dyDescent="0.3">
      <c r="A70">
        <f t="shared" si="1"/>
        <v>-3.4307225445905805</v>
      </c>
      <c r="B70">
        <f>GMs!C$9*U70</f>
        <v>7.3746860265616894</v>
      </c>
      <c r="C70">
        <v>-4.713780370124943</v>
      </c>
      <c r="D70">
        <v>-4.678403601647295</v>
      </c>
      <c r="E70">
        <v>-3.417421895912204</v>
      </c>
      <c r="F70">
        <v>-4.1168670535086962</v>
      </c>
      <c r="G70">
        <v>12.920933462054407</v>
      </c>
      <c r="H70" t="str">
        <v>Keldon Johnson</v>
      </c>
      <c r="I70">
        <v>0.31804878048780494</v>
      </c>
      <c r="J70">
        <v>-0.39796747967479673</v>
      </c>
      <c r="K70">
        <v>-0.34731707317073168</v>
      </c>
      <c r="L70">
        <v>0.35747967479674803</v>
      </c>
      <c r="M70">
        <v>0.52455284552845538</v>
      </c>
      <c r="N70">
        <v>-0.36585365853658536</v>
      </c>
      <c r="O70">
        <v>0.21926829268292689</v>
      </c>
      <c r="P70">
        <v>-0.32186991869918702</v>
      </c>
      <c r="Q70">
        <v>0.51829268292682928</v>
      </c>
      <c r="R70">
        <v>0.90260162601626048</v>
      </c>
      <c r="S70">
        <v>-1.3658536585365533E-2</v>
      </c>
      <c r="T70">
        <v>0.87048780487804911</v>
      </c>
      <c r="U70">
        <v>0.50463414634146375</v>
      </c>
      <c r="V70">
        <v>0.82650406504065077</v>
      </c>
      <c r="W70" t="str">
        <v>_______</v>
      </c>
      <c r="X70">
        <v>4.342030382712684</v>
      </c>
      <c r="Y70" t="str">
        <v xml:space="preserve"> SF, PF</v>
      </c>
    </row>
    <row r="71" spans="1:48" x14ac:dyDescent="0.3">
      <c r="A71">
        <f t="shared" si="1"/>
        <v>0.23135175905028746</v>
      </c>
      <c r="B71">
        <f>GMs!C$9*U71</f>
        <v>25.754965200221946</v>
      </c>
      <c r="C71">
        <v>-7.4575477912391666</v>
      </c>
      <c r="D71">
        <v>1.2468871131151014</v>
      </c>
      <c r="E71">
        <v>0.45000972433464126</v>
      </c>
      <c r="F71">
        <v>0.27762211086034494</v>
      </c>
      <c r="G71">
        <v>12.452129706252276</v>
      </c>
      <c r="H71" t="str">
        <v>Jerami Grant</v>
      </c>
      <c r="I71">
        <v>-0.33983739837398369</v>
      </c>
      <c r="J71">
        <v>1.633739837398374</v>
      </c>
      <c r="K71">
        <v>0.27186991869918703</v>
      </c>
      <c r="L71">
        <v>0.87991869918699195</v>
      </c>
      <c r="M71">
        <v>-0.32682926829268288</v>
      </c>
      <c r="N71">
        <v>-0.11430894308943088</v>
      </c>
      <c r="O71">
        <v>-0.97073170731707326</v>
      </c>
      <c r="P71">
        <v>1.0422764227642276</v>
      </c>
      <c r="Q71">
        <v>-0.31373983739837408</v>
      </c>
      <c r="R71">
        <v>0.12861788617886177</v>
      </c>
      <c r="S71">
        <v>2.0760975609756098</v>
      </c>
      <c r="T71">
        <v>1.8766666666666667</v>
      </c>
      <c r="U71">
        <v>1.7623577235772356</v>
      </c>
      <c r="V71">
        <v>0.72008130081300836</v>
      </c>
      <c r="W71" t="str">
        <v>_______</v>
      </c>
      <c r="X71">
        <v>12.671530949905398</v>
      </c>
      <c r="Y71" t="str">
        <v xml:space="preserve"> SF, PF</v>
      </c>
    </row>
    <row r="72" spans="1:48" x14ac:dyDescent="0.3">
      <c r="A72">
        <f t="shared" si="1"/>
        <v>-4.3674276525095825</v>
      </c>
      <c r="B72">
        <f>GMs!C$9*U72</f>
        <v>2.6732791299764336</v>
      </c>
      <c r="C72">
        <v>-1.6587452163633096</v>
      </c>
      <c r="D72">
        <v>3.6977776702016922</v>
      </c>
      <c r="E72">
        <v>-16.248757526079928</v>
      </c>
      <c r="F72">
        <v>-5.2409131830114983</v>
      </c>
      <c r="G72">
        <v>12.413092571506334</v>
      </c>
      <c r="H72" t="str">
        <v>Russell Westbrook</v>
      </c>
      <c r="I72">
        <v>0.16243902439024391</v>
      </c>
      <c r="J72">
        <v>-1.5814634146341464</v>
      </c>
      <c r="K72">
        <v>-0.64243902439024381</v>
      </c>
      <c r="L72">
        <v>0.83463414634146338</v>
      </c>
      <c r="M72">
        <v>1.2658536585365852</v>
      </c>
      <c r="N72">
        <v>2.6507317073170729</v>
      </c>
      <c r="O72">
        <v>0.77902439024390246</v>
      </c>
      <c r="P72">
        <v>-0.52829268292682918</v>
      </c>
      <c r="Q72">
        <v>-2.7575609756097559</v>
      </c>
      <c r="R72">
        <v>1.764390243902439</v>
      </c>
      <c r="S72">
        <v>2.9404878048780478</v>
      </c>
      <c r="T72">
        <v>-2.4678048780487805</v>
      </c>
      <c r="U72">
        <v>0.18292682926829196</v>
      </c>
      <c r="V72">
        <v>0.71121951219512125</v>
      </c>
      <c r="W72" t="str">
        <v>_______</v>
      </c>
      <c r="X72">
        <v>2.2114658226362987</v>
      </c>
      <c r="Y72" t="str">
        <v xml:space="preserve"> PG</v>
      </c>
    </row>
    <row r="73" spans="1:48" x14ac:dyDescent="0.3">
      <c r="A73">
        <f t="shared" si="1"/>
        <v>-2.9850952093220648</v>
      </c>
      <c r="B73">
        <f>GMs!C$9*U73</f>
        <v>9.6113295653086439</v>
      </c>
      <c r="C73">
        <v>-7.6260070409913983</v>
      </c>
      <c r="D73">
        <v>-2.7257824143070026</v>
      </c>
      <c r="E73">
        <v>-3.7506972532969218</v>
      </c>
      <c r="F73">
        <v>-3.5821142511864776</v>
      </c>
      <c r="G73">
        <v>12.361520576979595</v>
      </c>
      <c r="H73" t="str">
        <v>Kelly Olynyk</v>
      </c>
      <c r="I73">
        <v>9.5121951219512193E-3</v>
      </c>
      <c r="J73">
        <v>0.57658536585365849</v>
      </c>
      <c r="K73">
        <v>-0.10060975609756098</v>
      </c>
      <c r="L73">
        <v>-0.34560975609756095</v>
      </c>
      <c r="M73">
        <v>0.47621951219512199</v>
      </c>
      <c r="N73">
        <v>-0.12609756097560976</v>
      </c>
      <c r="O73">
        <v>0.22682926829268291</v>
      </c>
      <c r="P73">
        <v>-4.1829268292682922E-2</v>
      </c>
      <c r="Q73">
        <v>-1.7317073170731695E-2</v>
      </c>
      <c r="R73">
        <v>8.1097560975609828E-2</v>
      </c>
      <c r="S73">
        <v>0.67500000000000004</v>
      </c>
      <c r="T73">
        <v>0.78378048780487819</v>
      </c>
      <c r="U73">
        <v>0.65768292682926832</v>
      </c>
      <c r="V73">
        <v>0.69951219512195129</v>
      </c>
      <c r="W73" t="str">
        <v>_______</v>
      </c>
      <c r="X73">
        <v>5.3556234543183905</v>
      </c>
      <c r="Y73" t="str">
        <v xml:space="preserve"> C, PF</v>
      </c>
    </row>
    <row r="74" spans="1:48" x14ac:dyDescent="0.3">
      <c r="A74">
        <f t="shared" si="1"/>
        <v>-5.1490804870682174</v>
      </c>
      <c r="B74">
        <f>GMs!C$9*U74</f>
        <v>-1.2499065087711996</v>
      </c>
      <c r="C74">
        <v>-13.768212859801874</v>
      </c>
      <c r="D74">
        <v>-5.8579753643083263</v>
      </c>
      <c r="E74">
        <v>-6.3923692961020855</v>
      </c>
      <c r="F74">
        <v>-6.1788965844818602</v>
      </c>
      <c r="G74">
        <v>11.898088903940669</v>
      </c>
      <c r="H74" t="str">
        <v>Jordan Poole</v>
      </c>
      <c r="I74">
        <v>-0.46560975609756095</v>
      </c>
      <c r="J74">
        <v>1.566016260162602</v>
      </c>
      <c r="K74">
        <v>0.84268292682926838</v>
      </c>
      <c r="L74">
        <v>0.31878048780487811</v>
      </c>
      <c r="M74">
        <v>-1.1298373983739838</v>
      </c>
      <c r="N74">
        <v>-0.18203252032520323</v>
      </c>
      <c r="O74">
        <v>-0.69983739837398384</v>
      </c>
      <c r="P74">
        <v>-0.67983739837398371</v>
      </c>
      <c r="Q74">
        <v>0.34414634146341461</v>
      </c>
      <c r="R74">
        <v>-1.6515447154471545</v>
      </c>
      <c r="S74">
        <v>-0.42967479674796683</v>
      </c>
      <c r="T74">
        <v>9.650406504065101E-2</v>
      </c>
      <c r="U74">
        <v>-8.5528455284552218E-2</v>
      </c>
      <c r="V74">
        <v>0.5943089430894315</v>
      </c>
      <c r="W74" t="str">
        <v>_______</v>
      </c>
      <c r="X74">
        <v>0.43357242426071918</v>
      </c>
      <c r="Y74" t="str">
        <v xml:space="preserve"> SG, PG</v>
      </c>
    </row>
    <row r="75" spans="1:48" x14ac:dyDescent="0.3">
      <c r="A75">
        <f t="shared" si="1"/>
        <v>-4.1749734567203074</v>
      </c>
      <c r="B75">
        <f>GMs!C$9*U75</f>
        <v>3.639223988941271</v>
      </c>
      <c r="C75">
        <v>-11.576081031546122</v>
      </c>
      <c r="D75">
        <v>-5.2600060165767033</v>
      </c>
      <c r="E75">
        <v>-3.6133559316179875</v>
      </c>
      <c r="F75">
        <v>-5.0099681480643685</v>
      </c>
      <c r="G75">
        <v>11.282806358128555</v>
      </c>
      <c r="H75" t="str">
        <v>De'Andre Hunter</v>
      </c>
      <c r="I75">
        <v>0.33609756097560978</v>
      </c>
      <c r="J75">
        <v>1.2821951219512195</v>
      </c>
      <c r="K75">
        <v>-0.42951219512195121</v>
      </c>
      <c r="L75">
        <v>5.292682926829273E-2</v>
      </c>
      <c r="M75">
        <v>-0.23804878048780484</v>
      </c>
      <c r="N75">
        <v>-0.57048780487804873</v>
      </c>
      <c r="O75">
        <v>-0.4463414634146341</v>
      </c>
      <c r="P75">
        <v>-0.20560975609756094</v>
      </c>
      <c r="Q75">
        <v>0.46780487804878046</v>
      </c>
      <c r="R75">
        <v>-1.0331707317073169</v>
      </c>
      <c r="S75">
        <v>-0.21878048780487769</v>
      </c>
      <c r="T75">
        <v>0.8195121951219515</v>
      </c>
      <c r="U75">
        <v>0.24902439024390277</v>
      </c>
      <c r="V75">
        <v>0.45463414634146371</v>
      </c>
      <c r="W75" t="str">
        <v>_______</v>
      </c>
      <c r="X75">
        <v>2.6492088065488897</v>
      </c>
      <c r="Y75" t="str">
        <v xml:space="preserve"> SF, PF</v>
      </c>
    </row>
    <row r="76" spans="1:48" x14ac:dyDescent="0.3">
      <c r="A76">
        <f t="shared" si="1"/>
        <v>-2.4911767843352082</v>
      </c>
      <c r="B76">
        <f>GMs!C$9*U76</f>
        <v>12.090350411840133</v>
      </c>
      <c r="C76">
        <v>-7.513028382474932</v>
      </c>
      <c r="D76">
        <v>-2.4816615433556577</v>
      </c>
      <c r="E76">
        <v>-2.1502568005582163</v>
      </c>
      <c r="F76">
        <v>-2.9894121412022496</v>
      </c>
      <c r="G76">
        <v>10.857516472708362</v>
      </c>
      <c r="H76" t="str">
        <v>Miles Bridges</v>
      </c>
      <c r="I76">
        <v>0.73024390243902437</v>
      </c>
      <c r="J76">
        <v>0.71434959349593496</v>
      </c>
      <c r="K76">
        <v>3.5813008130081314E-2</v>
      </c>
      <c r="L76">
        <v>-0.23191056910569102</v>
      </c>
      <c r="M76">
        <v>0.30853658536585371</v>
      </c>
      <c r="N76">
        <v>-0.37284552845528457</v>
      </c>
      <c r="O76">
        <v>-0.89231707317073183</v>
      </c>
      <c r="P76">
        <v>0.46922764227642283</v>
      </c>
      <c r="Q76">
        <v>6.6219512195121955E-2</v>
      </c>
      <c r="R76">
        <v>0.11296747967479659</v>
      </c>
      <c r="S76">
        <v>0.76109756097560988</v>
      </c>
      <c r="T76">
        <v>1.2001626016260163</v>
      </c>
      <c r="U76">
        <v>0.82731707317073178</v>
      </c>
      <c r="V76">
        <v>0.35808943089430895</v>
      </c>
      <c r="W76" t="str">
        <v>_______</v>
      </c>
      <c r="X76">
        <v>6.4790560938431216</v>
      </c>
      <c r="Y76" t="str">
        <v xml:space="preserve"> SF, PF</v>
      </c>
    </row>
    <row r="77" spans="1:48" x14ac:dyDescent="0.3">
      <c r="A77">
        <f t="shared" si="1"/>
        <v>-3.3625468885176288</v>
      </c>
      <c r="B77">
        <f>GMs!C$9*U77</f>
        <v>7.7168657551986701</v>
      </c>
      <c r="C77">
        <v>-5.6288498619356213</v>
      </c>
      <c r="D77">
        <v>-1.9643742587335433</v>
      </c>
      <c r="E77">
        <v>-4.7825540091190852</v>
      </c>
      <c r="F77">
        <v>-4.0350562662211544</v>
      </c>
      <c r="G77">
        <v>10.744165526404794</v>
      </c>
      <c r="H77" t="str">
        <v>Nickeil Alexander-Walker</v>
      </c>
      <c r="I77">
        <v>-0.64752032520325198</v>
      </c>
      <c r="J77">
        <v>-0.11642276422764228</v>
      </c>
      <c r="K77">
        <v>0.65369918699186991</v>
      </c>
      <c r="L77">
        <v>0.16654471544715449</v>
      </c>
      <c r="M77">
        <v>-0.44126016260162604</v>
      </c>
      <c r="N77">
        <v>1.272357723577236E-2</v>
      </c>
      <c r="O77">
        <v>1.1200813008130082</v>
      </c>
      <c r="P77">
        <v>0.19569105691056915</v>
      </c>
      <c r="Q77">
        <v>-0.41548780487804882</v>
      </c>
      <c r="R77">
        <v>0.64447154471544721</v>
      </c>
      <c r="S77">
        <v>0.94353658536585372</v>
      </c>
      <c r="T77">
        <v>0.51532520325203257</v>
      </c>
      <c r="U77">
        <v>0.5280487804878049</v>
      </c>
      <c r="V77">
        <v>0.33235772357723581</v>
      </c>
      <c r="W77" t="str">
        <v>_______</v>
      </c>
      <c r="X77">
        <v>4.4970980080101297</v>
      </c>
      <c r="Y77" t="str">
        <v xml:space="preserve"> SG</v>
      </c>
    </row>
    <row r="78" spans="1:48" x14ac:dyDescent="0.3">
      <c r="A78">
        <f t="shared" si="1"/>
        <v>-6.2849863400753758</v>
      </c>
      <c r="B78">
        <f>GMs!C$9*U78</f>
        <v>-6.9511197999676462</v>
      </c>
      <c r="C78">
        <v>-10.430298743453729</v>
      </c>
      <c r="D78">
        <v>-8.1760862975347024</v>
      </c>
      <c r="E78">
        <v>-6.706582490523405</v>
      </c>
      <c r="F78">
        <v>-7.541983608090451</v>
      </c>
      <c r="G78">
        <v>10.641737815053064</v>
      </c>
      <c r="H78" t="str">
        <v>Tim Hardaway Jr.</v>
      </c>
      <c r="I78">
        <v>-0.42577235772357724</v>
      </c>
      <c r="J78">
        <v>0.2343089430894309</v>
      </c>
      <c r="K78">
        <v>1.5641056910569104</v>
      </c>
      <c r="L78">
        <v>0.60081300813008132</v>
      </c>
      <c r="M78">
        <v>-0.64174796747967477</v>
      </c>
      <c r="N78">
        <v>-0.49040650406504066</v>
      </c>
      <c r="O78">
        <v>-1.3037804878048782</v>
      </c>
      <c r="P78">
        <v>-0.78475609756097575</v>
      </c>
      <c r="Q78">
        <v>0.77158536585365856</v>
      </c>
      <c r="R78">
        <v>-0.70995934959349605</v>
      </c>
      <c r="S78">
        <v>-1.2472357723577241</v>
      </c>
      <c r="T78">
        <v>1.4756097560975068E-2</v>
      </c>
      <c r="U78">
        <v>-0.47565040650406554</v>
      </c>
      <c r="V78">
        <v>0.30910569105691021</v>
      </c>
      <c r="W78" t="str">
        <v>_______</v>
      </c>
      <c r="X78">
        <v>0.11543530187775419</v>
      </c>
      <c r="Y78" t="str">
        <v xml:space="preserve"> SG, SF</v>
      </c>
    </row>
    <row r="79" spans="1:48" x14ac:dyDescent="0.3">
      <c r="A79">
        <f t="shared" si="1"/>
        <v>-5.8194744384522483</v>
      </c>
      <c r="B79">
        <f>GMs!C$9*U79</f>
        <v>-4.6146738403682255</v>
      </c>
      <c r="C79">
        <v>-10.82500352110246</v>
      </c>
      <c r="D79">
        <v>-7.3086388590173126</v>
      </c>
      <c r="E79">
        <v>-5.8270667911710472</v>
      </c>
      <c r="F79">
        <v>-6.9833693261426975</v>
      </c>
      <c r="G79">
        <v>10.467682333525309</v>
      </c>
      <c r="H79" t="str">
        <v>Duncan Robinson</v>
      </c>
      <c r="I79">
        <v>-0.38471544715447153</v>
      </c>
      <c r="J79">
        <v>0.50552845528455281</v>
      </c>
      <c r="K79">
        <v>1.7764227642276422</v>
      </c>
      <c r="L79">
        <v>-0.14308943089430892</v>
      </c>
      <c r="M79">
        <v>-0.67804878048780481</v>
      </c>
      <c r="N79">
        <v>-0.55934959349593494</v>
      </c>
      <c r="O79">
        <v>-0.87268292682926829</v>
      </c>
      <c r="P79">
        <v>-0.58536585365853655</v>
      </c>
      <c r="Q79">
        <v>0.62552845528455281</v>
      </c>
      <c r="R79">
        <v>-0.82130081300813007</v>
      </c>
      <c r="S79">
        <v>-0.94130081300812996</v>
      </c>
      <c r="T79">
        <v>0.24357723577235779</v>
      </c>
      <c r="U79">
        <v>-0.31577235772357715</v>
      </c>
      <c r="V79">
        <v>0.2695934959349594</v>
      </c>
      <c r="W79" t="str">
        <v>_______</v>
      </c>
      <c r="X79">
        <v>6.6189578137754945E-2</v>
      </c>
      <c r="Y79" t="str">
        <v xml:space="preserve"> SG, SF</v>
      </c>
    </row>
    <row r="80" spans="1:48" x14ac:dyDescent="0.3">
      <c r="A80">
        <f t="shared" si="1"/>
        <v>-7.4431439697174513</v>
      </c>
      <c r="B80">
        <f>GMs!C$9*U80</f>
        <v>-12.764016752594191</v>
      </c>
      <c r="C80">
        <v>-12.958628544055042</v>
      </c>
      <c r="D80">
        <v>-7.7952669596578126</v>
      </c>
      <c r="E80">
        <v>-14.764721265207896</v>
      </c>
      <c r="F80">
        <v>-8.9317727636609412</v>
      </c>
      <c r="G80">
        <v>10.151445728198128</v>
      </c>
      <c r="H80" t="str">
        <v>Devonte' Graham</v>
      </c>
      <c r="I80">
        <v>-1.9753658536585363</v>
      </c>
      <c r="J80">
        <v>0.54975609756097554</v>
      </c>
      <c r="K80">
        <v>1.4063414634146341</v>
      </c>
      <c r="L80">
        <v>2.4390243902439046E-2</v>
      </c>
      <c r="M80">
        <v>-1.0751219512195123</v>
      </c>
      <c r="N80">
        <v>1.2082926829268292</v>
      </c>
      <c r="O80">
        <v>-0.18</v>
      </c>
      <c r="P80">
        <v>-1.0712195121951218</v>
      </c>
      <c r="Q80">
        <v>0.23951219512195121</v>
      </c>
      <c r="R80">
        <v>-1.4231707317073168</v>
      </c>
      <c r="S80">
        <v>-1.1129268292682923</v>
      </c>
      <c r="T80">
        <v>-2.0817073170731701</v>
      </c>
      <c r="U80">
        <v>-0.87341463414634113</v>
      </c>
      <c r="V80">
        <v>0.19780487804878061</v>
      </c>
      <c r="W80" t="str">
        <v>_______</v>
      </c>
      <c r="X80">
        <v>-4.7843454811474677</v>
      </c>
      <c r="Y80" t="str">
        <v xml:space="preserve"> PG, SG</v>
      </c>
    </row>
    <row r="81" spans="1:25" x14ac:dyDescent="0.3">
      <c r="A81">
        <f t="shared" si="1"/>
        <v>-4.6514928861468805</v>
      </c>
      <c r="B81">
        <f>GMs!C$9*U81</f>
        <v>1.2475302606556755</v>
      </c>
      <c r="C81">
        <v>-5.5668845262697015</v>
      </c>
      <c r="D81">
        <v>-4.9882227239878132</v>
      </c>
      <c r="E81">
        <v>-5.8614411834001316</v>
      </c>
      <c r="F81">
        <v>-5.5817914633762564</v>
      </c>
      <c r="G81">
        <v>10.135329479908522</v>
      </c>
      <c r="H81" t="str">
        <v>Jae'Sean Tate</v>
      </c>
      <c r="I81">
        <v>0.84536585365853656</v>
      </c>
      <c r="J81">
        <v>-0.57658536585365849</v>
      </c>
      <c r="K81">
        <v>-0.83756097560975606</v>
      </c>
      <c r="L81">
        <v>-0.33609756097560972</v>
      </c>
      <c r="M81">
        <v>0.14390243902439026</v>
      </c>
      <c r="N81">
        <v>-0.14926829268292682</v>
      </c>
      <c r="O81">
        <v>0.89609756097560977</v>
      </c>
      <c r="P81">
        <v>-0.10878048780487803</v>
      </c>
      <c r="Q81">
        <v>0.20829268292682926</v>
      </c>
      <c r="R81">
        <v>0.66195121951219515</v>
      </c>
      <c r="S81">
        <v>-0.12292682926829257</v>
      </c>
      <c r="T81">
        <v>0.23463414634146351</v>
      </c>
      <c r="U81">
        <v>8.5365853658536689E-2</v>
      </c>
      <c r="V81">
        <v>0.19414634146341472</v>
      </c>
      <c r="W81" t="str">
        <v>_______</v>
      </c>
      <c r="X81">
        <v>1.5653507172302756</v>
      </c>
      <c r="Y81" t="str">
        <v xml:space="preserve"> SF</v>
      </c>
    </row>
    <row r="82" spans="1:25" x14ac:dyDescent="0.3">
      <c r="A82">
        <f t="shared" si="1"/>
        <v>4.567370829495653</v>
      </c>
      <c r="B82">
        <f>GMs!C$9*U82</f>
        <v>47.517833566345743</v>
      </c>
      <c r="C82">
        <v>7.2654159629834121</v>
      </c>
      <c r="D82">
        <v>2.7461903658701057</v>
      </c>
      <c r="E82">
        <v>7.5695713439277164</v>
      </c>
      <c r="F82">
        <v>5.4808449953947838</v>
      </c>
      <c r="G82">
        <v>10.095217928609943</v>
      </c>
      <c r="H82" t="str">
        <v>Robert Williams</v>
      </c>
      <c r="I82">
        <v>2.7780487804878051</v>
      </c>
      <c r="J82">
        <v>-1.0302439024390244</v>
      </c>
      <c r="K82">
        <v>-1.8707317073170733</v>
      </c>
      <c r="L82">
        <v>-0.7943089430894309</v>
      </c>
      <c r="M82">
        <v>1.0209756097560976</v>
      </c>
      <c r="N82">
        <v>-0.47739837398373985</v>
      </c>
      <c r="O82">
        <v>-8.7967479674796761E-2</v>
      </c>
      <c r="P82">
        <v>3.0665040650406503</v>
      </c>
      <c r="Q82">
        <v>0.64666666666666672</v>
      </c>
      <c r="R82">
        <v>4.2817886178861793</v>
      </c>
      <c r="S82">
        <v>2.6048780487804879</v>
      </c>
      <c r="T82">
        <v>3.7289430894308944</v>
      </c>
      <c r="U82">
        <v>3.2515447154471548</v>
      </c>
      <c r="V82">
        <v>0.18504065040650419</v>
      </c>
      <c r="W82" t="str">
        <v>_______</v>
      </c>
      <c r="X82">
        <v>22.533939604673922</v>
      </c>
      <c r="Y82" t="str">
        <v xml:space="preserve"> C, PF</v>
      </c>
    </row>
    <row r="83" spans="1:25" x14ac:dyDescent="0.3">
      <c r="A83">
        <f t="shared" si="1"/>
        <v>-5.6151841912614211</v>
      </c>
      <c r="B83">
        <f>GMs!C$9*U83</f>
        <v>-3.5893227785150361</v>
      </c>
      <c r="C83">
        <v>-7.192393796761742</v>
      </c>
      <c r="D83">
        <v>-1.5919689074380772</v>
      </c>
      <c r="E83">
        <v>-13.814113072836298</v>
      </c>
      <c r="F83">
        <v>-6.7382210295137055</v>
      </c>
      <c r="G83">
        <v>9.8581300093272795</v>
      </c>
      <c r="H83" t="str">
        <v>D'Angelo Russell</v>
      </c>
      <c r="I83">
        <v>-0.95756097560975606</v>
      </c>
      <c r="J83">
        <v>-0.44902439024390239</v>
      </c>
      <c r="K83">
        <v>1.225609756097561</v>
      </c>
      <c r="L83">
        <v>0.8139024390243903</v>
      </c>
      <c r="M83">
        <v>-1.0085365853658534</v>
      </c>
      <c r="N83">
        <v>1.5887804878048781</v>
      </c>
      <c r="O83">
        <v>0.23853658536585365</v>
      </c>
      <c r="P83">
        <v>-0.37682926829268293</v>
      </c>
      <c r="Q83">
        <v>-1.3204878048780488</v>
      </c>
      <c r="R83">
        <v>0.20341463414634142</v>
      </c>
      <c r="S83">
        <v>1.0748780487804881</v>
      </c>
      <c r="T83">
        <v>-1.8343902439024389</v>
      </c>
      <c r="U83">
        <v>-0.24560975609756075</v>
      </c>
      <c r="V83">
        <v>0.13121951219512229</v>
      </c>
      <c r="W83" t="str">
        <v>_______</v>
      </c>
      <c r="X83">
        <v>-0.62659477785967521</v>
      </c>
      <c r="Y83" t="str">
        <v xml:space="preserve"> PG, SG</v>
      </c>
    </row>
    <row r="84" spans="1:25" x14ac:dyDescent="0.3">
      <c r="A84">
        <f t="shared" si="1"/>
        <v>1.1981204375292329</v>
      </c>
      <c r="B84">
        <f>GMs!C$9*U84</f>
        <v>30.607263852143628</v>
      </c>
      <c r="C84">
        <v>2.8563661722055338</v>
      </c>
      <c r="D84">
        <v>4.2607079505257595</v>
      </c>
      <c r="E84">
        <v>1.2859324444510194</v>
      </c>
      <c r="F84">
        <v>1.4377445250350795</v>
      </c>
      <c r="G84">
        <v>9.4810097993504705</v>
      </c>
      <c r="H84" t="str">
        <v>Jusuf Nurkic</v>
      </c>
      <c r="I84">
        <v>1.1541463414634145</v>
      </c>
      <c r="J84">
        <v>-0.9436585365853658</v>
      </c>
      <c r="K84">
        <v>-1.4568292682926829</v>
      </c>
      <c r="L84">
        <v>4.3414634146341502E-2</v>
      </c>
      <c r="M84">
        <v>1.8926829268292684</v>
      </c>
      <c r="N84">
        <v>2.4390243902439046E-4</v>
      </c>
      <c r="O84">
        <v>0.40024390243902441</v>
      </c>
      <c r="P84">
        <v>2.0487804878048776</v>
      </c>
      <c r="Q84">
        <v>-1.0446341463414635</v>
      </c>
      <c r="R84">
        <v>3.0380487804878045</v>
      </c>
      <c r="S84">
        <v>3.1390243902439021</v>
      </c>
      <c r="T84">
        <v>2.0941463414634143</v>
      </c>
      <c r="U84">
        <v>2.0943902439024384</v>
      </c>
      <c r="V84">
        <v>4.5609756097561016E-2</v>
      </c>
      <c r="W84" t="str">
        <v>_______</v>
      </c>
      <c r="X84">
        <v>14.870476025303912</v>
      </c>
      <c r="Y84" t="str">
        <v xml:space="preserve"> C</v>
      </c>
    </row>
    <row r="85" spans="1:25" x14ac:dyDescent="0.3">
      <c r="A85">
        <f t="shared" si="1"/>
        <v>1.4927197569139181</v>
      </c>
      <c r="B85">
        <f>GMs!C$9*U85</f>
        <v>32.08588424203505</v>
      </c>
      <c r="C85">
        <v>1.2859051766539187</v>
      </c>
      <c r="D85">
        <v>0.84313101729708273</v>
      </c>
      <c r="E85">
        <v>4.9078996547347211</v>
      </c>
      <c r="F85">
        <v>1.7912637082967016</v>
      </c>
      <c r="G85">
        <v>9.3739262829372993</v>
      </c>
      <c r="H85" t="str">
        <v>Isaiah Stewart</v>
      </c>
      <c r="I85">
        <v>1.4258536585365853</v>
      </c>
      <c r="J85">
        <v>-0.39947154471544716</v>
      </c>
      <c r="K85">
        <v>-1.3831707317073172</v>
      </c>
      <c r="L85">
        <v>-0.4395528455284553</v>
      </c>
      <c r="M85">
        <v>1.6126829268292684</v>
      </c>
      <c r="N85">
        <v>-0.84089430894308947</v>
      </c>
      <c r="O85">
        <v>-0.21601626016260164</v>
      </c>
      <c r="P85">
        <v>2.1742682926829269</v>
      </c>
      <c r="Q85">
        <v>0.26186991869918702</v>
      </c>
      <c r="R85">
        <v>2.5950406504065042</v>
      </c>
      <c r="S85">
        <v>1.9336991869918698</v>
      </c>
      <c r="T85">
        <v>3.0364634146341465</v>
      </c>
      <c r="U85">
        <v>2.1955691056910567</v>
      </c>
      <c r="V85">
        <v>2.1300813008129998E-2</v>
      </c>
      <c r="W85" t="str">
        <v>_______</v>
      </c>
      <c r="X85">
        <v>15.540551232535419</v>
      </c>
      <c r="Y85" t="str">
        <v xml:space="preserve"> C, PF</v>
      </c>
    </row>
    <row r="86" spans="1:25" x14ac:dyDescent="0.3">
      <c r="A86">
        <f t="shared" si="1"/>
        <v>-1.5779070581912862</v>
      </c>
      <c r="B86">
        <f>GMs!C$9*U86</f>
        <v>16.674133026706411</v>
      </c>
      <c r="C86">
        <v>-2.9712574890265624</v>
      </c>
      <c r="D86">
        <v>-4.3879481744530606</v>
      </c>
      <c r="E86">
        <v>1.6853003832580244</v>
      </c>
      <c r="F86">
        <v>-1.8934884698295433</v>
      </c>
      <c r="G86">
        <v>9.2199265770588319</v>
      </c>
      <c r="H86" t="str">
        <v>Derrick Favors</v>
      </c>
      <c r="I86">
        <v>1.937560975609756</v>
      </c>
      <c r="J86">
        <v>-0.25317073170731713</v>
      </c>
      <c r="K86">
        <v>-1.8995121951219514</v>
      </c>
      <c r="L86">
        <v>-0.84341463414634144</v>
      </c>
      <c r="M86">
        <v>1.4609756097560975</v>
      </c>
      <c r="N86">
        <v>-1.0570731707317074</v>
      </c>
      <c r="O86">
        <v>-0.41121951219512193</v>
      </c>
      <c r="P86">
        <v>1.1546341463414636</v>
      </c>
      <c r="Q86">
        <v>1.0521951219512196</v>
      </c>
      <c r="R86">
        <v>1.3941463414634145</v>
      </c>
      <c r="S86">
        <v>8.8780487804878128E-2</v>
      </c>
      <c r="T86">
        <v>2.1980487804878051</v>
      </c>
      <c r="U86">
        <v>1.1409756097560977</v>
      </c>
      <c r="V86">
        <v>-1.3658536585365866E-2</v>
      </c>
      <c r="W86" t="str">
        <v>_______</v>
      </c>
      <c r="X86">
        <v>8.5563161577235043</v>
      </c>
      <c r="Y86" t="str">
        <v>C, PF</v>
      </c>
    </row>
    <row r="87" spans="1:25" x14ac:dyDescent="0.3">
      <c r="A87">
        <f t="shared" si="1"/>
        <v>-7.9911531496094135</v>
      </c>
      <c r="B87">
        <f>GMs!C$9*U87</f>
        <v>-15.514523946325511</v>
      </c>
      <c r="C87">
        <v>-16.417447117667624</v>
      </c>
      <c r="D87">
        <v>-6.985449566218648</v>
      </c>
      <c r="E87">
        <v>-8.9598239011399059</v>
      </c>
      <c r="F87">
        <v>-9.5893837795312962</v>
      </c>
      <c r="G87">
        <v>9.1132011994965456</v>
      </c>
      <c r="H87" t="str">
        <v>Bojan Bogdanovic</v>
      </c>
      <c r="I87">
        <v>-0.71390243902439021</v>
      </c>
      <c r="J87">
        <v>1.3372357723577237</v>
      </c>
      <c r="K87">
        <v>0.84747967479674813</v>
      </c>
      <c r="L87">
        <v>0.51243902439024391</v>
      </c>
      <c r="M87">
        <v>-0.47</v>
      </c>
      <c r="N87">
        <v>-0.49016260162601627</v>
      </c>
      <c r="O87">
        <v>-0.82666666666666666</v>
      </c>
      <c r="P87">
        <v>-1.0237398373983739</v>
      </c>
      <c r="Q87">
        <v>-0.2343089430894309</v>
      </c>
      <c r="R87">
        <v>-2.3988617886178858</v>
      </c>
      <c r="S87">
        <v>-0.82731707317073133</v>
      </c>
      <c r="T87">
        <v>-0.57146341463414574</v>
      </c>
      <c r="U87">
        <v>-1.0616260162601623</v>
      </c>
      <c r="V87">
        <v>-3.78861788617883E-2</v>
      </c>
      <c r="W87" t="str">
        <v>_______</v>
      </c>
      <c r="X87">
        <v>1</v>
      </c>
      <c r="Y87" t="str">
        <v xml:space="preserve"> PF, SF</v>
      </c>
    </row>
    <row r="88" spans="1:25" x14ac:dyDescent="0.3">
      <c r="A88">
        <f t="shared" si="1"/>
        <v>-6.7251690916991764</v>
      </c>
      <c r="B88">
        <f>GMs!C$9*U88</f>
        <v>-9.160436485385949</v>
      </c>
      <c r="C88">
        <v>-12.587701162650212</v>
      </c>
      <c r="D88">
        <v>-8.7503120666940966</v>
      </c>
      <c r="E88">
        <v>-8.3738967608714194</v>
      </c>
      <c r="F88">
        <v>-8.0702029100390114</v>
      </c>
      <c r="G88">
        <v>9.060912927268042</v>
      </c>
      <c r="H88" t="str">
        <v>Terance Mann</v>
      </c>
      <c r="I88">
        <v>0.41609756097560974</v>
      </c>
      <c r="J88">
        <v>0.69170731707317068</v>
      </c>
      <c r="K88">
        <v>-0.74</v>
      </c>
      <c r="L88">
        <v>-0.41414634146341461</v>
      </c>
      <c r="M88">
        <v>0.18292682926829268</v>
      </c>
      <c r="N88">
        <v>-0.20780487804878051</v>
      </c>
      <c r="O88">
        <v>-0.80146341463414628</v>
      </c>
      <c r="P88">
        <v>-0.57707317073170727</v>
      </c>
      <c r="Q88">
        <v>0.82292682926829264</v>
      </c>
      <c r="R88">
        <v>-1.3185365853658539</v>
      </c>
      <c r="S88">
        <v>-1.4497560975609756</v>
      </c>
      <c r="T88">
        <v>-0.41902439024390248</v>
      </c>
      <c r="U88">
        <v>-0.62682926829268293</v>
      </c>
      <c r="V88">
        <v>-4.9756097560975765E-2</v>
      </c>
      <c r="W88" t="str">
        <v>_______</v>
      </c>
      <c r="X88">
        <v>-0.19862233253959882</v>
      </c>
      <c r="Y88" t="str">
        <v xml:space="preserve"> SF</v>
      </c>
    </row>
    <row r="89" spans="1:25" x14ac:dyDescent="0.3">
      <c r="A89">
        <f t="shared" si="1"/>
        <v>-4.8238257945535103</v>
      </c>
      <c r="B89">
        <f>GMs!C$9*U89</f>
        <v>0.38257594660107103</v>
      </c>
      <c r="C89">
        <v>-7.5785963539353816</v>
      </c>
      <c r="D89">
        <v>-6.8535920230796794</v>
      </c>
      <c r="E89">
        <v>-6.1689357466130375</v>
      </c>
      <c r="F89">
        <v>-5.7885909534642126</v>
      </c>
      <c r="G89">
        <v>9.0566152610574804</v>
      </c>
      <c r="H89" t="str">
        <v>Chuma Okeke</v>
      </c>
      <c r="I89">
        <v>-0.47560975609756101</v>
      </c>
      <c r="J89">
        <v>-6.8292682926829273E-2</v>
      </c>
      <c r="K89">
        <v>-0.45609756097560977</v>
      </c>
      <c r="L89">
        <v>-0.67170731707317077</v>
      </c>
      <c r="M89">
        <v>-0.14845528455284554</v>
      </c>
      <c r="N89">
        <v>-0.12845528455284555</v>
      </c>
      <c r="O89">
        <v>1.0908943089430894</v>
      </c>
      <c r="P89">
        <v>7.6910569105691051E-2</v>
      </c>
      <c r="Q89">
        <v>0.8069918699186992</v>
      </c>
      <c r="R89">
        <v>9.4471544715446998E-2</v>
      </c>
      <c r="S89">
        <v>-0.78081300813008148</v>
      </c>
      <c r="T89">
        <v>0.15463414634146311</v>
      </c>
      <c r="U89">
        <v>2.6178861788617724E-2</v>
      </c>
      <c r="V89">
        <v>-5.0731707317073327E-2</v>
      </c>
      <c r="W89" t="str">
        <v>_______</v>
      </c>
      <c r="X89">
        <v>1.1733742199506165</v>
      </c>
      <c r="Y89" t="str">
        <v>PF</v>
      </c>
    </row>
    <row r="90" spans="1:25" x14ac:dyDescent="0.3">
      <c r="A90">
        <f t="shared" si="1"/>
        <v>-4.5856844403542398</v>
      </c>
      <c r="B90">
        <f>GMs!C$9*U90</f>
        <v>1.5778287487149851</v>
      </c>
      <c r="C90">
        <v>-7.9720041826980825</v>
      </c>
      <c r="D90">
        <v>-6.4889090978246946</v>
      </c>
      <c r="E90">
        <v>-3.9752245334478076</v>
      </c>
      <c r="F90">
        <v>-5.5028213284250871</v>
      </c>
      <c r="G90">
        <v>8.7443181830899803</v>
      </c>
      <c r="H90" t="str">
        <v>Danny Green</v>
      </c>
      <c r="I90">
        <v>-0.63975609756097573</v>
      </c>
      <c r="J90">
        <v>0.12447154471544718</v>
      </c>
      <c r="K90">
        <v>0.6878861788617886</v>
      </c>
      <c r="L90">
        <v>-0.69707317073170727</v>
      </c>
      <c r="M90">
        <v>-0.55902439024390249</v>
      </c>
      <c r="N90">
        <v>-0.61739837398373987</v>
      </c>
      <c r="O90">
        <v>0.81910569105691056</v>
      </c>
      <c r="P90">
        <v>0.2295934959349594</v>
      </c>
      <c r="Q90">
        <v>0.76016260162601623</v>
      </c>
      <c r="R90">
        <v>-1.6504065040650495E-2</v>
      </c>
      <c r="S90">
        <v>-0.65219512195121954</v>
      </c>
      <c r="T90">
        <v>0.72536585365853679</v>
      </c>
      <c r="U90">
        <v>0.1079674796747967</v>
      </c>
      <c r="V90">
        <v>-0.12162601626016267</v>
      </c>
      <c r="W90" t="str">
        <v>_______</v>
      </c>
      <c r="X90">
        <v>1.7150340499826711</v>
      </c>
      <c r="Y90" t="str">
        <v xml:space="preserve"> SG, SF</v>
      </c>
    </row>
    <row r="91" spans="1:25" x14ac:dyDescent="0.3">
      <c r="A91">
        <f t="shared" si="1"/>
        <v>8.5859470013513377</v>
      </c>
      <c r="B91">
        <f>GMs!C$9*U91</f>
        <v>67.687427571003582</v>
      </c>
      <c r="C91">
        <v>21.098384570525237</v>
      </c>
      <c r="D91">
        <v>8.8153256731477452</v>
      </c>
      <c r="E91">
        <v>14.163204762415795</v>
      </c>
      <c r="F91">
        <v>10.303136401621604</v>
      </c>
      <c r="G91">
        <v>8.6741229683174677</v>
      </c>
      <c r="H91" t="str">
        <v>Rudy Gobert</v>
      </c>
      <c r="I91">
        <v>3.4697560975609756</v>
      </c>
      <c r="J91">
        <v>-3.5521951219512196</v>
      </c>
      <c r="K91">
        <v>-1.8131707317073171</v>
      </c>
      <c r="L91">
        <v>7.3658536585365864E-2</v>
      </c>
      <c r="M91">
        <v>3.4707317073170731</v>
      </c>
      <c r="N91">
        <v>-0.81268292682926824</v>
      </c>
      <c r="O91">
        <v>-0.86</v>
      </c>
      <c r="P91">
        <v>4.7692682926829271</v>
      </c>
      <c r="Q91">
        <v>-0.11365853658536584</v>
      </c>
      <c r="R91">
        <v>8.18390243902439</v>
      </c>
      <c r="S91">
        <v>4.7453658536585372</v>
      </c>
      <c r="T91">
        <v>5.444390243902439</v>
      </c>
      <c r="U91">
        <v>4.6317073170731717</v>
      </c>
      <c r="V91">
        <v>-0.13756097560975611</v>
      </c>
      <c r="W91" t="str">
        <v>_______</v>
      </c>
      <c r="X91">
        <v>31.674314629151208</v>
      </c>
      <c r="Y91" t="str">
        <v xml:space="preserve"> C</v>
      </c>
    </row>
    <row r="92" spans="1:25" x14ac:dyDescent="0.3">
      <c r="A92">
        <f t="shared" si="1"/>
        <v>-1.9592646343493623</v>
      </c>
      <c r="B92">
        <f>GMs!C$9*U92</f>
        <v>14.760065169643278</v>
      </c>
      <c r="C92">
        <v>4.6435617371560927</v>
      </c>
      <c r="D92">
        <v>-1.0795225466025338</v>
      </c>
      <c r="E92">
        <v>-0.17654169765913053</v>
      </c>
      <c r="F92">
        <v>-2.3511175612192345</v>
      </c>
      <c r="G92">
        <v>8.5172581516319585</v>
      </c>
      <c r="H92" t="str">
        <v>Christian Wood</v>
      </c>
      <c r="I92">
        <v>1.4585365853658536</v>
      </c>
      <c r="J92">
        <v>-2.5321951219512195</v>
      </c>
      <c r="K92">
        <v>-1.4634146341463428E-3</v>
      </c>
      <c r="L92">
        <v>0.82341463414634153</v>
      </c>
      <c r="M92">
        <v>1.5597560975609757</v>
      </c>
      <c r="N92">
        <v>-0.70365853658536581</v>
      </c>
      <c r="O92">
        <v>-0.53195121951219515</v>
      </c>
      <c r="P92">
        <v>1.1831707317073172</v>
      </c>
      <c r="Q92">
        <v>-0.24560975609756097</v>
      </c>
      <c r="R92">
        <v>3.5421951219512198</v>
      </c>
      <c r="S92">
        <v>1.2556097560975612</v>
      </c>
      <c r="T92">
        <v>1.713658536585366</v>
      </c>
      <c r="U92">
        <v>1.0100000000000002</v>
      </c>
      <c r="V92">
        <v>-0.173170731707317</v>
      </c>
      <c r="W92" t="str">
        <v>_______</v>
      </c>
      <c r="X92">
        <v>7.6889066287159116</v>
      </c>
      <c r="Y92" t="str">
        <v xml:space="preserve"> C, PF</v>
      </c>
    </row>
    <row r="93" spans="1:25" x14ac:dyDescent="0.3">
      <c r="A93">
        <f t="shared" si="1"/>
        <v>-6.9088646094512987</v>
      </c>
      <c r="B93">
        <f>GMs!C$9*U93</f>
        <v>-10.082420754213384</v>
      </c>
      <c r="C93">
        <v>-10.217455020712885</v>
      </c>
      <c r="D93">
        <v>-9.5421488860688584</v>
      </c>
      <c r="E93">
        <v>-6.8178305235557142</v>
      </c>
      <c r="F93">
        <v>-8.2906375313415577</v>
      </c>
      <c r="G93">
        <v>8.2183912805724653</v>
      </c>
      <c r="H93" t="str">
        <v>Dorian Finney-Smith</v>
      </c>
      <c r="I93">
        <v>0.25028455284552847</v>
      </c>
      <c r="J93">
        <v>-0.04</v>
      </c>
      <c r="K93">
        <v>0.15186991869918701</v>
      </c>
      <c r="L93">
        <v>-0.72130081300813009</v>
      </c>
      <c r="M93">
        <v>-2.9227642276422772E-2</v>
      </c>
      <c r="N93">
        <v>-0.67573170731707322</v>
      </c>
      <c r="O93">
        <v>-0.21601626016260164</v>
      </c>
      <c r="P93">
        <v>-0.44890243902439025</v>
      </c>
      <c r="Q93">
        <v>1.0391056910569105</v>
      </c>
      <c r="R93">
        <v>-0.64991869918699208</v>
      </c>
      <c r="S93">
        <v>-1.7290243902439026</v>
      </c>
      <c r="T93">
        <v>-1.418699186991873E-2</v>
      </c>
      <c r="U93">
        <v>-0.68991869918699211</v>
      </c>
      <c r="V93">
        <v>-0.2410162601626018</v>
      </c>
      <c r="W93" t="str">
        <v>_______</v>
      </c>
      <c r="X93">
        <v>-0.11499751864148755</v>
      </c>
      <c r="Y93" t="str">
        <v xml:space="preserve"> SF, PF</v>
      </c>
    </row>
    <row r="94" spans="1:25" x14ac:dyDescent="0.3">
      <c r="A94">
        <f t="shared" si="1"/>
        <v>-8.2709574047421519</v>
      </c>
      <c r="B94">
        <f>GMs!C$9*U94</f>
        <v>-16.918886582606472</v>
      </c>
      <c r="C94">
        <v>-19.366852989933637</v>
      </c>
      <c r="D94">
        <v>-11.188985054224107</v>
      </c>
      <c r="E94">
        <v>-7.9329670569147037</v>
      </c>
      <c r="F94">
        <v>-9.9251488856905823</v>
      </c>
      <c r="G94">
        <v>8.2096168787259014</v>
      </c>
      <c r="H94" t="str">
        <v>Danilo Gallinari</v>
      </c>
      <c r="I94">
        <v>-0.46609756097560978</v>
      </c>
      <c r="J94">
        <v>2.0731300813008127</v>
      </c>
      <c r="K94">
        <v>-2.6016260162601279E-3</v>
      </c>
      <c r="L94">
        <v>-0.39126016260162594</v>
      </c>
      <c r="M94">
        <v>-0.63707317073170722</v>
      </c>
      <c r="N94">
        <v>-0.85341463414634144</v>
      </c>
      <c r="O94">
        <v>-1.1178048780487804</v>
      </c>
      <c r="P94">
        <v>-0.91471544715447151</v>
      </c>
      <c r="Q94">
        <v>1.1521138211382114</v>
      </c>
      <c r="R94">
        <v>-3.2308536585365855</v>
      </c>
      <c r="S94">
        <v>-2.3098373983739835</v>
      </c>
      <c r="T94">
        <v>-0.30430894308943079</v>
      </c>
      <c r="U94">
        <v>-1.1577235772357721</v>
      </c>
      <c r="V94">
        <v>-0.24300813008130073</v>
      </c>
      <c r="W94" t="str">
        <v>_______</v>
      </c>
      <c r="X94">
        <v>-6.6672325841515363</v>
      </c>
      <c r="Y94" t="str">
        <v xml:space="preserve"> PF, SF</v>
      </c>
    </row>
    <row r="95" spans="1:25" x14ac:dyDescent="0.3">
      <c r="A95">
        <f t="shared" si="1"/>
        <v>-7.7818917608299349</v>
      </c>
      <c r="B95">
        <f>GMs!C$9*U95</f>
        <v>-14.464222279259216</v>
      </c>
      <c r="C95">
        <v>-13.295402938127728</v>
      </c>
      <c r="D95">
        <v>-8.5988603082285309</v>
      </c>
      <c r="E95">
        <v>-13.267560236393852</v>
      </c>
      <c r="F95">
        <v>-9.3382701129959216</v>
      </c>
      <c r="G95">
        <v>8.2024541017082981</v>
      </c>
      <c r="H95" t="str">
        <v>Facundo Campazzo</v>
      </c>
      <c r="I95">
        <v>-0.67451219512195115</v>
      </c>
      <c r="J95">
        <v>0.52841463414634149</v>
      </c>
      <c r="K95">
        <v>-0.35109756097560973</v>
      </c>
      <c r="L95">
        <v>-1.0392682926829269</v>
      </c>
      <c r="M95">
        <v>-1.151951219512195</v>
      </c>
      <c r="N95">
        <v>0.70243902439024386</v>
      </c>
      <c r="O95">
        <v>1.3347560975609756</v>
      </c>
      <c r="P95">
        <v>-0.74512195121951219</v>
      </c>
      <c r="Q95">
        <v>0.40658536585365856</v>
      </c>
      <c r="R95">
        <v>-1.5181707317073168</v>
      </c>
      <c r="S95">
        <v>-1.3963414634146343</v>
      </c>
      <c r="T95">
        <v>-1.6921951219512197</v>
      </c>
      <c r="U95">
        <v>-0.98975609756097571</v>
      </c>
      <c r="V95">
        <v>-0.24463414634146352</v>
      </c>
      <c r="W95" t="str">
        <v>_______</v>
      </c>
      <c r="X95">
        <v>-1.0162871795433546</v>
      </c>
      <c r="Y95" t="str">
        <v xml:space="preserve"> PG</v>
      </c>
    </row>
    <row r="96" spans="1:25" x14ac:dyDescent="0.3">
      <c r="A96">
        <f t="shared" si="1"/>
        <v>-7.4452744589697328</v>
      </c>
      <c r="B96">
        <f>GMs!C$9*U96</f>
        <v>-12.774709869114103</v>
      </c>
      <c r="C96">
        <v>-9.9825631669095127</v>
      </c>
      <c r="D96">
        <v>-2.9443155452436178</v>
      </c>
      <c r="E96">
        <v>-15.045028809112342</v>
      </c>
      <c r="F96">
        <v>-8.9343293507636794</v>
      </c>
      <c r="G96">
        <v>8.1600146478789988</v>
      </c>
      <c r="H96" t="str">
        <v>Jalen Suggs</v>
      </c>
      <c r="I96">
        <v>-0.53963414634146334</v>
      </c>
      <c r="J96">
        <v>-0.29048780487804876</v>
      </c>
      <c r="K96">
        <v>-0.37036585365853658</v>
      </c>
      <c r="L96">
        <v>0.16500000000000004</v>
      </c>
      <c r="M96">
        <v>-0.3812195121951219</v>
      </c>
      <c r="N96">
        <v>1.2804878048780486</v>
      </c>
      <c r="O96">
        <v>1.3540243902439024</v>
      </c>
      <c r="P96">
        <v>-0.6198780487804878</v>
      </c>
      <c r="Q96">
        <v>-1.4720731707317074</v>
      </c>
      <c r="R96">
        <v>-0.58365853658536593</v>
      </c>
      <c r="S96">
        <v>0.59792682926829266</v>
      </c>
      <c r="T96">
        <v>-2.1546341463414631</v>
      </c>
      <c r="U96">
        <v>-0.87414634146341474</v>
      </c>
      <c r="V96">
        <v>-0.25426829268292694</v>
      </c>
      <c r="W96" t="str">
        <v>_______</v>
      </c>
      <c r="X96">
        <v>3</v>
      </c>
      <c r="Y96" t="str">
        <v xml:space="preserve"> PG, SG</v>
      </c>
    </row>
    <row r="97" spans="1:25" x14ac:dyDescent="0.3">
      <c r="A97">
        <f t="shared" si="1"/>
        <v>-1.6278551951058455</v>
      </c>
      <c r="B97">
        <f>GMs!C$9*U97</f>
        <v>16.423438850517506</v>
      </c>
      <c r="C97">
        <v>-2.9646286391646268</v>
      </c>
      <c r="D97">
        <v>-0.28929936848996429</v>
      </c>
      <c r="E97">
        <v>-1.6324534557982759</v>
      </c>
      <c r="F97">
        <v>-1.9534262341270145</v>
      </c>
      <c r="G97">
        <v>8.1476588575236324</v>
      </c>
      <c r="H97" t="str">
        <v>PJ Washington</v>
      </c>
      <c r="I97">
        <v>-0.28178861788617882</v>
      </c>
      <c r="J97">
        <v>-0.27219512195121953</v>
      </c>
      <c r="K97">
        <v>3.9674796747967506E-2</v>
      </c>
      <c r="L97">
        <v>-0.15528455284552842</v>
      </c>
      <c r="M97">
        <v>0.57292682926829275</v>
      </c>
      <c r="N97">
        <v>-0.21105691056910569</v>
      </c>
      <c r="O97">
        <v>0.46113821138211386</v>
      </c>
      <c r="P97">
        <v>1.3808943089430894</v>
      </c>
      <c r="Q97">
        <v>-0.41048780487804892</v>
      </c>
      <c r="R97">
        <v>1.3960162601626016</v>
      </c>
      <c r="S97">
        <v>1.534308943089431</v>
      </c>
      <c r="T97">
        <v>1.3348780487804879</v>
      </c>
      <c r="U97">
        <v>1.1238211382113821</v>
      </c>
      <c r="V97">
        <v>-0.25707317073170732</v>
      </c>
      <c r="W97" t="str">
        <v>_______</v>
      </c>
      <c r="X97">
        <v>8.4427075850229425</v>
      </c>
      <c r="Y97" t="str">
        <v xml:space="preserve"> PF</v>
      </c>
    </row>
    <row r="98" spans="1:25" x14ac:dyDescent="0.3">
      <c r="A98">
        <f t="shared" si="1"/>
        <v>-7.1661803669210844</v>
      </c>
      <c r="B98">
        <f>GMs!C$9*U98</f>
        <v>-11.373911605006439</v>
      </c>
      <c r="C98">
        <v>-9.2156340589699166</v>
      </c>
      <c r="D98">
        <v>-1.6189397685346849</v>
      </c>
      <c r="E98">
        <v>-16.519690235740082</v>
      </c>
      <c r="F98">
        <v>-8.5994164403053013</v>
      </c>
      <c r="G98">
        <v>7.9306267138902582</v>
      </c>
      <c r="H98" t="str">
        <v>Kevin Porter Jr.</v>
      </c>
      <c r="I98">
        <v>-0.72926829268292681</v>
      </c>
      <c r="J98">
        <v>-0.41097560975609754</v>
      </c>
      <c r="K98">
        <v>0.30292682926829267</v>
      </c>
      <c r="L98">
        <v>0.50951219512195123</v>
      </c>
      <c r="M98">
        <v>-0.48536585365853652</v>
      </c>
      <c r="N98">
        <v>1.76</v>
      </c>
      <c r="O98">
        <v>0.59048780487804875</v>
      </c>
      <c r="P98">
        <v>-0.4719512195121951</v>
      </c>
      <c r="Q98">
        <v>-1.8436585365853657</v>
      </c>
      <c r="R98">
        <v>-0.36731707317073115</v>
      </c>
      <c r="S98">
        <v>1.0653658536585369</v>
      </c>
      <c r="T98">
        <v>-2.5382926829268291</v>
      </c>
      <c r="U98">
        <v>-0.77829268292682885</v>
      </c>
      <c r="V98">
        <v>-0.30634146341463375</v>
      </c>
      <c r="W98" t="str">
        <v>_______</v>
      </c>
      <c r="X98">
        <v>-4.1543832533765901</v>
      </c>
      <c r="Y98" t="str">
        <v xml:space="preserve"> SG, PG</v>
      </c>
    </row>
    <row r="99" spans="1:25" x14ac:dyDescent="0.3">
      <c r="A99">
        <f t="shared" si="1"/>
        <v>4.1836460430572675</v>
      </c>
      <c r="B99">
        <f>GMs!C$9*U99</f>
        <v>45.591884468704947</v>
      </c>
      <c r="C99">
        <v>8.531958602908464</v>
      </c>
      <c r="D99">
        <v>3.5183177098281155</v>
      </c>
      <c r="E99">
        <v>6.4728719845825102</v>
      </c>
      <c r="F99">
        <v>5.020375251668721</v>
      </c>
      <c r="G99">
        <v>7.8797709970652772</v>
      </c>
      <c r="H99" t="str">
        <v>Jakob Poeltl</v>
      </c>
      <c r="I99">
        <v>2.1409756097560981</v>
      </c>
      <c r="J99">
        <v>-1.5193089430894309</v>
      </c>
      <c r="K99">
        <v>-1.8059756097560977</v>
      </c>
      <c r="L99">
        <v>-0.59439024390243911</v>
      </c>
      <c r="M99">
        <v>1.7780487804878049</v>
      </c>
      <c r="N99">
        <v>-0.32386178861788617</v>
      </c>
      <c r="O99">
        <v>-0.23593495934959352</v>
      </c>
      <c r="P99">
        <v>3.4376422764227645</v>
      </c>
      <c r="Q99">
        <v>0.24256097560975612</v>
      </c>
      <c r="R99">
        <v>4.6390650406504079</v>
      </c>
      <c r="S99">
        <v>2.8771951219512202</v>
      </c>
      <c r="T99">
        <v>3.4436178861788624</v>
      </c>
      <c r="U99">
        <v>3.1197560975609764</v>
      </c>
      <c r="V99">
        <v>-0.31788617886178827</v>
      </c>
      <c r="W99" t="str">
        <v>_______</v>
      </c>
      <c r="X99">
        <v>21.661145783121281</v>
      </c>
      <c r="Y99" t="str">
        <v xml:space="preserve"> C</v>
      </c>
    </row>
    <row r="100" spans="1:25" x14ac:dyDescent="0.3">
      <c r="A100">
        <f t="shared" si="1"/>
        <v>-9.0495328659363903</v>
      </c>
      <c r="B100">
        <f>GMs!C$9*U100</f>
        <v>-20.826626608603156</v>
      </c>
      <c r="C100">
        <v>-14.577220753821582</v>
      </c>
      <c r="D100">
        <v>-10.573265652608391</v>
      </c>
      <c r="E100">
        <v>-11.730087420329331</v>
      </c>
      <c r="F100">
        <v>-10.859439439123667</v>
      </c>
      <c r="G100">
        <v>7.7211154861253632</v>
      </c>
      <c r="H100" t="str">
        <v>Seth Curry</v>
      </c>
      <c r="I100">
        <v>7.926829268292683E-2</v>
      </c>
      <c r="J100">
        <v>0.45463414634146337</v>
      </c>
      <c r="K100">
        <v>0.43609756097560975</v>
      </c>
      <c r="L100">
        <v>-0.27999999999999997</v>
      </c>
      <c r="M100">
        <v>-1.1797560975609755</v>
      </c>
      <c r="N100">
        <v>-0.13292682926829266</v>
      </c>
      <c r="O100">
        <v>-0.39878048780487807</v>
      </c>
      <c r="P100">
        <v>-1.0712195121951218</v>
      </c>
      <c r="Q100">
        <v>0.66756097560975602</v>
      </c>
      <c r="R100">
        <v>-1.8797560975609751</v>
      </c>
      <c r="S100">
        <v>-2.0926829268292684</v>
      </c>
      <c r="T100">
        <v>-1.2921951219512193</v>
      </c>
      <c r="U100">
        <v>-1.4251219512195124</v>
      </c>
      <c r="V100">
        <v>-0.35390243902439034</v>
      </c>
      <c r="W100" t="str">
        <v>_______</v>
      </c>
      <c r="X100">
        <v>-2.1219930521961636</v>
      </c>
      <c r="Y100" t="str">
        <v xml:space="preserve"> SG, PG</v>
      </c>
    </row>
    <row r="101" spans="1:25" x14ac:dyDescent="0.3">
      <c r="A101">
        <f t="shared" si="1"/>
        <v>-0.28943450261809539</v>
      </c>
      <c r="B101">
        <f>GMs!C$9*U101</f>
        <v>23.141092273133875</v>
      </c>
      <c r="C101">
        <v>-4.3280101292466462</v>
      </c>
      <c r="D101">
        <v>-2.627811337674026</v>
      </c>
      <c r="E101">
        <v>3.7129207830618118</v>
      </c>
      <c r="F101">
        <v>-0.34732140314171445</v>
      </c>
      <c r="G101">
        <v>7.2768442416085257</v>
      </c>
      <c r="H101" t="str">
        <v>Brook Lopez</v>
      </c>
      <c r="I101">
        <v>0.83321138211382118</v>
      </c>
      <c r="J101">
        <v>0.57207317073170738</v>
      </c>
      <c r="K101">
        <v>-0.36304878048780487</v>
      </c>
      <c r="L101">
        <v>-0.27439024390243905</v>
      </c>
      <c r="M101">
        <v>-7.7804878048780488E-2</v>
      </c>
      <c r="N101">
        <v>-1.1420731707317073</v>
      </c>
      <c r="O101">
        <v>-0.87666666666666671</v>
      </c>
      <c r="P101">
        <v>2.0382520325203255</v>
      </c>
      <c r="Q101">
        <v>0.87394308943089438</v>
      </c>
      <c r="R101">
        <v>1.0114227642276423</v>
      </c>
      <c r="S101">
        <v>0.70955284552845566</v>
      </c>
      <c r="T101">
        <v>2.7255691056910574</v>
      </c>
      <c r="U101">
        <v>1.58349593495935</v>
      </c>
      <c r="V101">
        <v>-0.45475609756097546</v>
      </c>
      <c r="W101" t="str">
        <v>_______</v>
      </c>
      <c r="X101">
        <v>11.48698658999435</v>
      </c>
      <c r="Y101" t="str">
        <v xml:space="preserve"> C</v>
      </c>
    </row>
    <row r="102" spans="1:25" x14ac:dyDescent="0.3">
      <c r="A102">
        <f t="shared" si="1"/>
        <v>-6.3341059533918216</v>
      </c>
      <c r="B102">
        <f>GMs!C$9*U102</f>
        <v>-7.1976555419543393</v>
      </c>
      <c r="C102">
        <v>2.2839793971705751</v>
      </c>
      <c r="D102">
        <v>-1.8798886126488688</v>
      </c>
      <c r="E102">
        <v>-16.391255006593227</v>
      </c>
      <c r="F102">
        <v>-7.6009271440701855</v>
      </c>
      <c r="G102">
        <v>7.1455863527609518</v>
      </c>
      <c r="H102" t="str">
        <v>Ben Simmons</v>
      </c>
      <c r="I102">
        <v>1.8349593495934959</v>
      </c>
      <c r="J102">
        <v>-3.3691056910569106</v>
      </c>
      <c r="K102">
        <v>-1.7669918699186991</v>
      </c>
      <c r="L102">
        <v>-7.7560975609756083E-2</v>
      </c>
      <c r="M102">
        <v>0.70032520325203262</v>
      </c>
      <c r="N102">
        <v>2.0123577235772361</v>
      </c>
      <c r="O102">
        <v>1.6473170731707318</v>
      </c>
      <c r="P102">
        <v>-7.9674796747967458E-3</v>
      </c>
      <c r="Q102">
        <v>-1.4658536585365853</v>
      </c>
      <c r="R102">
        <v>2.8765853658536593</v>
      </c>
      <c r="S102">
        <v>0.97333333333333438</v>
      </c>
      <c r="T102">
        <v>-2.5048780487804869</v>
      </c>
      <c r="U102">
        <v>-0.49252032520325095</v>
      </c>
      <c r="V102">
        <v>-0.48455284552845423</v>
      </c>
      <c r="W102" t="str">
        <v>_______</v>
      </c>
      <c r="X102">
        <v>-2.2618044237914265</v>
      </c>
      <c r="Y102" t="str">
        <v xml:space="preserve"> PG</v>
      </c>
    </row>
    <row r="103" spans="1:25" x14ac:dyDescent="0.3">
      <c r="A103">
        <f t="shared" si="1"/>
        <v>0.58335592773251055</v>
      </c>
      <c r="B103">
        <f>GMs!C$9*U103</f>
        <v>27.521705674121939</v>
      </c>
      <c r="C103">
        <v>-1.2316167165638059</v>
      </c>
      <c r="D103">
        <v>-2.4239162381872794</v>
      </c>
      <c r="E103">
        <v>4.3608780765800592</v>
      </c>
      <c r="F103">
        <v>0.70002711327901257</v>
      </c>
      <c r="G103">
        <v>7.1133538561817344</v>
      </c>
      <c r="H103" t="str">
        <v>Chris Boucher</v>
      </c>
      <c r="I103">
        <v>0.8931707317073172</v>
      </c>
      <c r="J103">
        <v>-1.6260162601626016E-3</v>
      </c>
      <c r="K103">
        <v>-0.43170731707317067</v>
      </c>
      <c r="L103">
        <v>-0.2946341463414634</v>
      </c>
      <c r="M103">
        <v>0.36097560975609766</v>
      </c>
      <c r="N103">
        <v>-1.0108943089430895</v>
      </c>
      <c r="O103">
        <v>-1.1089430894308943</v>
      </c>
      <c r="P103">
        <v>2.3751219512195121</v>
      </c>
      <c r="Q103">
        <v>1.1017886178861789</v>
      </c>
      <c r="R103">
        <v>1.8848780487804877</v>
      </c>
      <c r="S103">
        <v>0.78146341463414659</v>
      </c>
      <c r="T103">
        <v>2.894146341463415</v>
      </c>
      <c r="U103">
        <v>1.8832520325203255</v>
      </c>
      <c r="V103">
        <v>-0.49186991869918661</v>
      </c>
      <c r="W103" t="str">
        <v>_______</v>
      </c>
      <c r="X103">
        <v>13.472175251354372</v>
      </c>
      <c r="Y103" t="str">
        <v xml:space="preserve"> C, PF</v>
      </c>
    </row>
    <row r="104" spans="1:25" x14ac:dyDescent="0.3">
      <c r="A104">
        <f t="shared" si="1"/>
        <v>-7.988430857787054</v>
      </c>
      <c r="B104">
        <f>GMs!C$9*U104</f>
        <v>-15.50086051966119</v>
      </c>
      <c r="C104">
        <v>-12.807750156980116</v>
      </c>
      <c r="D104">
        <v>-3.3198329189733071</v>
      </c>
      <c r="E104">
        <v>-18.292783885811236</v>
      </c>
      <c r="F104">
        <v>-9.5861170293444644</v>
      </c>
      <c r="G104">
        <v>7.0995655104228472</v>
      </c>
      <c r="H104" t="str">
        <v>Spencer Dinwiddie</v>
      </c>
      <c r="I104">
        <v>-0.88605691056910563</v>
      </c>
      <c r="J104">
        <v>0.3199186991869919</v>
      </c>
      <c r="K104">
        <v>0.1917886178861789</v>
      </c>
      <c r="L104">
        <v>0.41369918699187003</v>
      </c>
      <c r="M104">
        <v>-0.58605691056910558</v>
      </c>
      <c r="N104">
        <v>1.9389024390243903</v>
      </c>
      <c r="O104">
        <v>-0.36101626016260163</v>
      </c>
      <c r="P104">
        <v>-0.56569105691056909</v>
      </c>
      <c r="Q104">
        <v>-1.5261788617886181</v>
      </c>
      <c r="R104">
        <v>-1.3806097560975608</v>
      </c>
      <c r="S104">
        <v>0.46548780487804908</v>
      </c>
      <c r="T104">
        <v>-2.9995934959349593</v>
      </c>
      <c r="U104">
        <v>-1.060691056910569</v>
      </c>
      <c r="V104">
        <v>-0.49499999999999988</v>
      </c>
      <c r="W104" t="str">
        <v>_______</v>
      </c>
      <c r="X104">
        <v>0.40626382132340744</v>
      </c>
      <c r="Y104" t="str">
        <v xml:space="preserve"> SG, PG</v>
      </c>
    </row>
    <row r="105" spans="1:25" x14ac:dyDescent="0.3">
      <c r="A105">
        <f t="shared" si="1"/>
        <v>-8.0969674491393082</v>
      </c>
      <c r="B105">
        <f>GMs!C$9*U105</f>
        <v>-16.045615400147504</v>
      </c>
      <c r="C105">
        <v>-10.802955390039937</v>
      </c>
      <c r="D105">
        <v>-6.6496969235929315</v>
      </c>
      <c r="E105">
        <v>-11.411030561548465</v>
      </c>
      <c r="F105">
        <v>-9.7163609389671688</v>
      </c>
      <c r="G105">
        <v>7.0200586855274505</v>
      </c>
      <c r="H105" t="str">
        <v>RJ Barrett</v>
      </c>
      <c r="I105">
        <v>-0.48808943089430895</v>
      </c>
      <c r="J105">
        <v>-0.28288617886178863</v>
      </c>
      <c r="K105">
        <v>7.4146341463414617E-2</v>
      </c>
      <c r="L105">
        <v>0.70686991869918703</v>
      </c>
      <c r="M105">
        <v>0.3010975609756098</v>
      </c>
      <c r="N105">
        <v>0.11121951219512197</v>
      </c>
      <c r="O105">
        <v>-0.54634146341463419</v>
      </c>
      <c r="P105">
        <v>-0.58491869918699191</v>
      </c>
      <c r="Q105">
        <v>-0.38906504065040648</v>
      </c>
      <c r="R105">
        <v>-0.81508130081300822</v>
      </c>
      <c r="S105">
        <v>-0.70890243902439032</v>
      </c>
      <c r="T105">
        <v>-1.209186991869919</v>
      </c>
      <c r="U105">
        <v>-1.0979674796747969</v>
      </c>
      <c r="V105">
        <v>-0.51304878048780489</v>
      </c>
      <c r="W105" t="str">
        <v>_______</v>
      </c>
      <c r="X105">
        <v>4</v>
      </c>
      <c r="Y105" t="str">
        <v xml:space="preserve"> SF, SG</v>
      </c>
    </row>
    <row r="106" spans="1:25" x14ac:dyDescent="0.3">
      <c r="A106">
        <f t="shared" si="1"/>
        <v>-9.0928528140660774</v>
      </c>
      <c r="B106">
        <f>GMs!C$9*U106</f>
        <v>-21.044053311174569</v>
      </c>
      <c r="C106">
        <v>-16.820654115791449</v>
      </c>
      <c r="D106">
        <v>-5.9677029701372604</v>
      </c>
      <c r="E106">
        <v>-17.10217993678566</v>
      </c>
      <c r="F106">
        <v>-10.911423376879293</v>
      </c>
      <c r="G106">
        <v>6.7838661133719862</v>
      </c>
      <c r="H106" t="str">
        <v>Dennis Schroder</v>
      </c>
      <c r="I106">
        <v>-0.64943089430894319</v>
      </c>
      <c r="J106">
        <v>1.0726016260162603</v>
      </c>
      <c r="K106">
        <v>-0.67626016260162602</v>
      </c>
      <c r="L106">
        <v>-4.8780487804872541E-4</v>
      </c>
      <c r="M106">
        <v>-0.81056910569105689</v>
      </c>
      <c r="N106">
        <v>1.2498373983739837</v>
      </c>
      <c r="O106">
        <v>0.21926829268292689</v>
      </c>
      <c r="P106">
        <v>-0.87333333333333329</v>
      </c>
      <c r="Q106">
        <v>-0.97162601626016265</v>
      </c>
      <c r="R106">
        <v>-2.5126016260162602</v>
      </c>
      <c r="S106">
        <v>-0.46837398373983719</v>
      </c>
      <c r="T106">
        <v>-2.6898373983739834</v>
      </c>
      <c r="U106">
        <v>-1.44</v>
      </c>
      <c r="V106">
        <v>-0.56666666666666654</v>
      </c>
      <c r="W106" t="str">
        <v>_______</v>
      </c>
      <c r="X106">
        <v>1</v>
      </c>
      <c r="Y106" t="str">
        <v xml:space="preserve"> PG</v>
      </c>
    </row>
    <row r="107" spans="1:25" x14ac:dyDescent="0.3">
      <c r="A107">
        <f t="shared" si="1"/>
        <v>-0.67008191569207942</v>
      </c>
      <c r="B107">
        <f>GMs!C$9*U107</f>
        <v>21.230588788244038</v>
      </c>
      <c r="C107">
        <v>3.4146306149259389</v>
      </c>
      <c r="D107">
        <v>-0.34416317140443087</v>
      </c>
      <c r="E107">
        <v>1.0078123618702428</v>
      </c>
      <c r="F107">
        <v>-0.80409829883049522</v>
      </c>
      <c r="G107">
        <v>6.7838661133719844</v>
      </c>
      <c r="H107" t="str">
        <v>Jarrett Allen</v>
      </c>
      <c r="I107">
        <v>2.4561788617886178</v>
      </c>
      <c r="J107">
        <v>-1.7427642276422766</v>
      </c>
      <c r="K107">
        <v>-1.7114634146341463</v>
      </c>
      <c r="L107">
        <v>-7.7886178861788585E-2</v>
      </c>
      <c r="M107">
        <v>2.2176422764227643</v>
      </c>
      <c r="N107">
        <v>-0.56902439024390239</v>
      </c>
      <c r="O107">
        <v>-1.0771544715447154</v>
      </c>
      <c r="P107">
        <v>2.0194308943089432</v>
      </c>
      <c r="Q107">
        <v>-6.219512195121954E-2</v>
      </c>
      <c r="R107">
        <v>3.1955284552845526</v>
      </c>
      <c r="S107">
        <v>1.5149593495934961</v>
      </c>
      <c r="T107">
        <v>2.0217886178861786</v>
      </c>
      <c r="U107">
        <v>1.4527642276422765</v>
      </c>
      <c r="V107">
        <v>-0.56666666666666676</v>
      </c>
      <c r="W107" t="str">
        <v>_______</v>
      </c>
      <c r="X107">
        <v>10.62119234875027</v>
      </c>
      <c r="Y107" t="str">
        <v xml:space="preserve"> C</v>
      </c>
    </row>
    <row r="108" spans="1:25" x14ac:dyDescent="0.3">
      <c r="A108">
        <f t="shared" si="1"/>
        <v>-7.0785935865495837</v>
      </c>
      <c r="B108">
        <f>GMs!C$9*U108</f>
        <v>-10.934305703632543</v>
      </c>
      <c r="C108">
        <v>-11.319573362975571</v>
      </c>
      <c r="D108">
        <v>-8.2474322933415376</v>
      </c>
      <c r="E108">
        <v>-8.8343573695037509</v>
      </c>
      <c r="F108">
        <v>-8.4943123038595001</v>
      </c>
      <c r="G108">
        <v>6.6776779440860183</v>
      </c>
      <c r="H108" t="str">
        <v>Royce O'Neale</v>
      </c>
      <c r="I108">
        <v>-8.975609756097562E-2</v>
      </c>
      <c r="J108">
        <v>0.21260162601626018</v>
      </c>
      <c r="K108">
        <v>-0.25617886178861793</v>
      </c>
      <c r="L108">
        <v>-1.0807723577235773</v>
      </c>
      <c r="M108">
        <v>0.66056910569105698</v>
      </c>
      <c r="N108">
        <v>-0.20939024390243904</v>
      </c>
      <c r="O108">
        <v>-0.35203252032520327</v>
      </c>
      <c r="P108">
        <v>-0.1574390243902439</v>
      </c>
      <c r="Q108">
        <v>0.52418699186991868</v>
      </c>
      <c r="R108">
        <v>-0.9608130081300813</v>
      </c>
      <c r="S108">
        <v>-1.2723983739837399</v>
      </c>
      <c r="T108">
        <v>-0.53882113821138211</v>
      </c>
      <c r="U108">
        <v>-0.74821138211382121</v>
      </c>
      <c r="V108">
        <v>-0.59077235772357728</v>
      </c>
      <c r="W108" t="str">
        <v>_______</v>
      </c>
      <c r="X108">
        <v>4</v>
      </c>
      <c r="Y108" t="str">
        <v>SF, PF</v>
      </c>
    </row>
    <row r="109" spans="1:25" x14ac:dyDescent="0.3">
      <c r="A109">
        <f t="shared" si="1"/>
        <v>-3.98962089177197</v>
      </c>
      <c r="B109">
        <f>GMs!C$9*U109</f>
        <v>4.5695251261730681</v>
      </c>
      <c r="C109">
        <v>-7.1885029501036488</v>
      </c>
      <c r="D109">
        <v>-5.1427865048876029</v>
      </c>
      <c r="E109">
        <v>-2.7288403206686764</v>
      </c>
      <c r="F109">
        <v>-4.787545070126364</v>
      </c>
      <c r="G109">
        <v>6.6123176038003901</v>
      </c>
      <c r="H109" t="str">
        <v>Ivica Zubac</v>
      </c>
      <c r="I109">
        <v>2.3640243902439022</v>
      </c>
      <c r="J109">
        <v>0.10817073170731707</v>
      </c>
      <c r="K109">
        <v>-1.7915853658536585</v>
      </c>
      <c r="L109">
        <v>-0.5942682926829268</v>
      </c>
      <c r="M109">
        <v>1.1353658536585365</v>
      </c>
      <c r="N109">
        <v>-0.73695121951219511</v>
      </c>
      <c r="O109">
        <v>-1.5804878048780489</v>
      </c>
      <c r="P109">
        <v>0.9182926829268292</v>
      </c>
      <c r="Q109">
        <v>0.49012195121951219</v>
      </c>
      <c r="R109">
        <v>0.20451219512195129</v>
      </c>
      <c r="S109">
        <v>-0.17743902439024395</v>
      </c>
      <c r="T109">
        <v>1.0496341463414631</v>
      </c>
      <c r="U109">
        <v>0.31268292682926824</v>
      </c>
      <c r="V109">
        <v>-0.60560975609756096</v>
      </c>
      <c r="W109" t="str">
        <v>_______</v>
      </c>
      <c r="X109">
        <v>3.0707989128263211</v>
      </c>
      <c r="Y109" t="str">
        <v xml:space="preserve"> C</v>
      </c>
    </row>
    <row r="110" spans="1:25" x14ac:dyDescent="0.3">
      <c r="A110">
        <f t="shared" si="1"/>
        <v>-8.6132560112751015</v>
      </c>
      <c r="B110">
        <f>GMs!C$9*U110</f>
        <v>-18.636913970138004</v>
      </c>
      <c r="C110">
        <v>-13.830466406331359</v>
      </c>
      <c r="D110">
        <v>-10.570499410444636</v>
      </c>
      <c r="E110">
        <v>-7.5101620324969609</v>
      </c>
      <c r="F110">
        <v>-10.335907213530122</v>
      </c>
      <c r="G110">
        <v>6.5639688589315668</v>
      </c>
      <c r="H110" t="str">
        <v>Lauri Markkanen</v>
      </c>
      <c r="I110">
        <v>0.33544715447154472</v>
      </c>
      <c r="J110">
        <v>0.39382113821138215</v>
      </c>
      <c r="K110">
        <v>0.40211382113821142</v>
      </c>
      <c r="L110">
        <v>-0.18130081300813009</v>
      </c>
      <c r="M110">
        <v>-4.4715447154471538E-2</v>
      </c>
      <c r="N110">
        <v>-1.0809756097560976</v>
      </c>
      <c r="O110">
        <v>-1.2573983739837398</v>
      </c>
      <c r="P110">
        <v>-0.65869918699187002</v>
      </c>
      <c r="Q110">
        <v>0.81642276422764237</v>
      </c>
      <c r="R110">
        <v>-1.6691056910569104</v>
      </c>
      <c r="S110">
        <v>-2.0917073170731708</v>
      </c>
      <c r="T110">
        <v>-0.19430894308943081</v>
      </c>
      <c r="U110">
        <v>-1.2752845528455286</v>
      </c>
      <c r="V110">
        <v>-0.61658536585365853</v>
      </c>
      <c r="W110" t="str">
        <v>_______</v>
      </c>
      <c r="X110">
        <v>-0.5219716129456291</v>
      </c>
      <c r="Y110" t="str">
        <v xml:space="preserve"> PF</v>
      </c>
    </row>
    <row r="111" spans="1:25" x14ac:dyDescent="0.3">
      <c r="A111">
        <f t="shared" si="1"/>
        <v>-8.5082702353433159</v>
      </c>
      <c r="B111">
        <f>GMs!C$9*U111</f>
        <v>-18.109980950518207</v>
      </c>
      <c r="C111">
        <v>-13.011371132086966</v>
      </c>
      <c r="D111">
        <v>-10.306899584256852</v>
      </c>
      <c r="E111">
        <v>-7.6832839715416252</v>
      </c>
      <c r="F111">
        <v>-10.209924282411979</v>
      </c>
      <c r="G111">
        <v>6.5360340285629146</v>
      </c>
      <c r="H111" t="str">
        <v>Marcus Morris Sr.</v>
      </c>
      <c r="I111">
        <v>0.10715447154471545</v>
      </c>
      <c r="J111">
        <v>0.19882113821138211</v>
      </c>
      <c r="K111">
        <v>0.78743902439024394</v>
      </c>
      <c r="L111">
        <v>-0.11048780487804875</v>
      </c>
      <c r="M111">
        <v>-0.45081300813008129</v>
      </c>
      <c r="N111">
        <v>-0.99987804878048792</v>
      </c>
      <c r="O111">
        <v>-0.91467479674796759</v>
      </c>
      <c r="P111">
        <v>-0.61630081300813011</v>
      </c>
      <c r="Q111">
        <v>0.75951219512195123</v>
      </c>
      <c r="R111">
        <v>-1.4380487804878048</v>
      </c>
      <c r="S111">
        <v>-1.9987398373983742</v>
      </c>
      <c r="T111">
        <v>-0.2393495934959351</v>
      </c>
      <c r="U111">
        <v>-1.239227642276423</v>
      </c>
      <c r="V111">
        <v>-0.62292682926829279</v>
      </c>
      <c r="W111" t="str">
        <v>_______</v>
      </c>
      <c r="X111">
        <v>-1.4251196030452347</v>
      </c>
      <c r="Y111" t="str">
        <v xml:space="preserve"> PF, SF</v>
      </c>
    </row>
    <row r="112" spans="1:25" x14ac:dyDescent="0.3">
      <c r="A112">
        <f t="shared" si="1"/>
        <v>-7.8169264729785333</v>
      </c>
      <c r="B112">
        <f>GMs!C$9*U112</f>
        <v>-14.640064639808772</v>
      </c>
      <c r="C112">
        <v>-9.0496246015579622</v>
      </c>
      <c r="D112">
        <v>-8.5917141826388299</v>
      </c>
      <c r="E112">
        <v>-9.902619731641261</v>
      </c>
      <c r="F112">
        <v>-9.3803117675742396</v>
      </c>
      <c r="G112">
        <v>6.5224247522294698</v>
      </c>
      <c r="H112" t="str">
        <v>Larry Nance Jr.</v>
      </c>
      <c r="I112">
        <v>0.23170731707317074</v>
      </c>
      <c r="J112">
        <v>-0.68130081300813006</v>
      </c>
      <c r="K112">
        <v>-0.81447154471544714</v>
      </c>
      <c r="L112">
        <v>-1.011219512195122</v>
      </c>
      <c r="M112">
        <v>0.1344715447154472</v>
      </c>
      <c r="N112">
        <v>-0.18504065040650408</v>
      </c>
      <c r="O112">
        <v>1.3078048780487805</v>
      </c>
      <c r="P112">
        <v>-0.37577235772357725</v>
      </c>
      <c r="Q112">
        <v>0.3920325203252033</v>
      </c>
      <c r="R112">
        <v>-0.32048780487804862</v>
      </c>
      <c r="S112">
        <v>-1.3938211382113819</v>
      </c>
      <c r="T112">
        <v>-0.81674796747967449</v>
      </c>
      <c r="U112">
        <v>-1.0017886178861786</v>
      </c>
      <c r="V112">
        <v>-0.62601626016260137</v>
      </c>
      <c r="W112" t="str">
        <v>_______</v>
      </c>
      <c r="X112">
        <v>-5.6345252740109002</v>
      </c>
      <c r="Y112" t="str">
        <v>PF</v>
      </c>
    </row>
    <row r="113" spans="1:25" x14ac:dyDescent="0.3">
      <c r="A113">
        <f t="shared" si="1"/>
        <v>-8.3552300907212196</v>
      </c>
      <c r="B113">
        <f>GMs!C$9*U113</f>
        <v>-17.341858747171639</v>
      </c>
      <c r="C113">
        <v>-13.610849728296797</v>
      </c>
      <c r="D113">
        <v>-9.6594836578481154</v>
      </c>
      <c r="E113">
        <v>-13.781301152981264</v>
      </c>
      <c r="F113">
        <v>-10.026276108865463</v>
      </c>
      <c r="G113">
        <v>6.3104065525084145</v>
      </c>
      <c r="H113" t="str">
        <v>Cameron Payne</v>
      </c>
      <c r="I113">
        <v>0.42308943089430895</v>
      </c>
      <c r="J113">
        <v>0.42048780487804877</v>
      </c>
      <c r="K113">
        <v>-0.39333333333333331</v>
      </c>
      <c r="L113">
        <v>-0.68796747967479677</v>
      </c>
      <c r="M113">
        <v>-1.00130081300813</v>
      </c>
      <c r="N113">
        <v>0.63918699186991879</v>
      </c>
      <c r="O113">
        <v>-0.6580487804878048</v>
      </c>
      <c r="P113">
        <v>-0.51252032520325208</v>
      </c>
      <c r="Q113">
        <v>0.58373983739837398</v>
      </c>
      <c r="R113">
        <v>-1.6071544715447155</v>
      </c>
      <c r="S113">
        <v>-1.7704065040650407</v>
      </c>
      <c r="T113">
        <v>-1.8258536585365852</v>
      </c>
      <c r="U113">
        <v>-1.1866666666666668</v>
      </c>
      <c r="V113">
        <v>-0.67414634146341457</v>
      </c>
      <c r="W113" t="str">
        <v>_______</v>
      </c>
      <c r="X113">
        <v>-1.6667023987508895</v>
      </c>
      <c r="Y113" t="str">
        <v xml:space="preserve"> PG</v>
      </c>
    </row>
    <row r="114" spans="1:25" x14ac:dyDescent="0.3">
      <c r="A114">
        <f t="shared" si="1"/>
        <v>-6.3906822790912532</v>
      </c>
      <c r="B114">
        <f>GMs!C$9*U114</f>
        <v>-7.4816171917607424</v>
      </c>
      <c r="C114">
        <v>-9.9574888217795809</v>
      </c>
      <c r="D114">
        <v>-6.8512868212765499</v>
      </c>
      <c r="E114">
        <v>-8.3663968934759811</v>
      </c>
      <c r="F114">
        <v>-7.6688187349095038</v>
      </c>
      <c r="G114">
        <v>6.212634646218131</v>
      </c>
      <c r="H114" t="str">
        <v>De'Anthony Melton</v>
      </c>
      <c r="I114">
        <v>-0.41536585365853657</v>
      </c>
      <c r="J114">
        <v>6.4634146341463417E-2</v>
      </c>
      <c r="K114">
        <v>0.11268292682926828</v>
      </c>
      <c r="L114">
        <v>-0.64146341463414625</v>
      </c>
      <c r="M114">
        <v>-0.74219512195121939</v>
      </c>
      <c r="N114">
        <v>-9.4878048780487792E-2</v>
      </c>
      <c r="O114">
        <v>0.75219512195121951</v>
      </c>
      <c r="P114">
        <v>0.18439024390243902</v>
      </c>
      <c r="Q114">
        <v>0.26804878048780489</v>
      </c>
      <c r="R114">
        <v>-0.57658536585365838</v>
      </c>
      <c r="S114">
        <v>-0.78</v>
      </c>
      <c r="T114">
        <v>-0.41707317073170724</v>
      </c>
      <c r="U114">
        <v>-0.51195121951219513</v>
      </c>
      <c r="V114">
        <v>-0.6963414634146341</v>
      </c>
      <c r="W114" t="str">
        <v>_______</v>
      </c>
      <c r="X114">
        <v>-2.3904890156181349</v>
      </c>
      <c r="Y114" t="str">
        <v>PG</v>
      </c>
    </row>
    <row r="115" spans="1:25" x14ac:dyDescent="0.3">
      <c r="A115">
        <f t="shared" si="1"/>
        <v>-6.7265894178673609</v>
      </c>
      <c r="B115">
        <f>GMs!C$9*U115</f>
        <v>-9.1675652297325492</v>
      </c>
      <c r="C115">
        <v>-13.253756468342958</v>
      </c>
      <c r="D115">
        <v>-0.1795717626610307</v>
      </c>
      <c r="E115">
        <v>-10.817603553884537</v>
      </c>
      <c r="F115">
        <v>-8.0719073014408327</v>
      </c>
      <c r="G115">
        <v>6.18720678780564</v>
      </c>
      <c r="H115" t="str">
        <v>Cade Cunningham</v>
      </c>
      <c r="I115">
        <v>-0.94934959349593506</v>
      </c>
      <c r="J115">
        <v>0.87910569105691061</v>
      </c>
      <c r="K115">
        <v>0.15577235772357728</v>
      </c>
      <c r="L115">
        <v>0.35747967479674803</v>
      </c>
      <c r="M115">
        <v>-0.16235772357723574</v>
      </c>
      <c r="N115">
        <v>0.42747967479674798</v>
      </c>
      <c r="O115">
        <v>0.79008130081300809</v>
      </c>
      <c r="P115">
        <v>7.4796747967479704E-2</v>
      </c>
      <c r="Q115">
        <v>-2.2003252032520324</v>
      </c>
      <c r="R115">
        <v>-1.506422764227642</v>
      </c>
      <c r="S115">
        <v>1.573008130081301</v>
      </c>
      <c r="T115">
        <v>-1.0547967479674796</v>
      </c>
      <c r="U115">
        <v>-0.62731707317073138</v>
      </c>
      <c r="V115">
        <v>-0.70211382113821119</v>
      </c>
      <c r="W115" t="str">
        <v>_______</v>
      </c>
      <c r="X115">
        <v>0.46480119105208539</v>
      </c>
      <c r="Y115" t="str">
        <v xml:space="preserve"> PG</v>
      </c>
    </row>
    <row r="116" spans="1:25" x14ac:dyDescent="0.3">
      <c r="A116">
        <f t="shared" si="1"/>
        <v>-6.3066463141402203</v>
      </c>
      <c r="B116">
        <f>GMs!C$9*U116</f>
        <v>-7.0598331512533514</v>
      </c>
      <c r="C116">
        <v>-10.186328247448142</v>
      </c>
      <c r="D116">
        <v>-8.9928192963832529</v>
      </c>
      <c r="E116">
        <v>-8.4888947276014477</v>
      </c>
      <c r="F116">
        <v>-7.567975576968264</v>
      </c>
      <c r="G116">
        <v>5.9823513651021871</v>
      </c>
      <c r="H116" t="str">
        <v>Al Horford</v>
      </c>
      <c r="I116">
        <v>5.3658536585365867E-3</v>
      </c>
      <c r="J116">
        <v>0.15804878048780488</v>
      </c>
      <c r="K116">
        <v>-0.58813008130081301</v>
      </c>
      <c r="L116">
        <v>-0.67170731707317077</v>
      </c>
      <c r="M116">
        <v>-2.5853658536585361E-2</v>
      </c>
      <c r="N116">
        <v>-3.4146341463414637E-2</v>
      </c>
      <c r="O116">
        <v>-0.64439024390243915</v>
      </c>
      <c r="P116">
        <v>0.26552845528455282</v>
      </c>
      <c r="Q116">
        <v>1.0521951219512196</v>
      </c>
      <c r="R116">
        <v>-0.6411382113821138</v>
      </c>
      <c r="S116">
        <v>-1.5352845528455288</v>
      </c>
      <c r="T116">
        <v>-0.44894308943089445</v>
      </c>
      <c r="U116">
        <v>-0.48308943089430922</v>
      </c>
      <c r="V116">
        <v>-0.74861788617886194</v>
      </c>
      <c r="W116" t="str">
        <v>_______</v>
      </c>
      <c r="X116">
        <v>-2.1993466302688534</v>
      </c>
      <c r="Y116" t="str">
        <v xml:space="preserve"> C, PF</v>
      </c>
    </row>
    <row r="117" spans="1:25" x14ac:dyDescent="0.3">
      <c r="A117">
        <f t="shared" si="1"/>
        <v>-9.8433768334386276</v>
      </c>
      <c r="B117">
        <f>GMs!C$9*U117</f>
        <v>-24.811000636325819</v>
      </c>
      <c r="C117">
        <v>-14.806204284921927</v>
      </c>
      <c r="D117">
        <v>-10.740277523245076</v>
      </c>
      <c r="E117">
        <v>-11.244939748187022</v>
      </c>
      <c r="F117">
        <v>-11.812052200126352</v>
      </c>
      <c r="G117">
        <v>5.9468956188650521</v>
      </c>
      <c r="H117" t="str">
        <v>Malik Beasley</v>
      </c>
      <c r="I117">
        <v>-0.59020325203252033</v>
      </c>
      <c r="J117">
        <v>0.24658536585365853</v>
      </c>
      <c r="K117">
        <v>1.0262601626016261</v>
      </c>
      <c r="L117">
        <v>0.18565040650406511</v>
      </c>
      <c r="M117">
        <v>-0.71829268292682935</v>
      </c>
      <c r="N117">
        <v>-0.53178861788617882</v>
      </c>
      <c r="O117">
        <v>-0.82869918699187006</v>
      </c>
      <c r="P117">
        <v>-0.94109756097560981</v>
      </c>
      <c r="Q117">
        <v>0.45382113821138209</v>
      </c>
      <c r="R117">
        <v>-1.9443495934959349</v>
      </c>
      <c r="S117">
        <v>-2.1515853658536583</v>
      </c>
      <c r="T117">
        <v>-1.1659756097560976</v>
      </c>
      <c r="U117">
        <v>-1.6977642276422762</v>
      </c>
      <c r="V117">
        <v>-0.7566666666666666</v>
      </c>
      <c r="W117" t="str">
        <v>_______</v>
      </c>
      <c r="X117">
        <v>-4.0732387098187637</v>
      </c>
      <c r="Y117" t="str">
        <v xml:space="preserve"> SG, SF</v>
      </c>
    </row>
    <row r="118" spans="1:25" x14ac:dyDescent="0.3">
      <c r="A118">
        <f t="shared" si="1"/>
        <v>-10.32356543879968</v>
      </c>
      <c r="B118">
        <f>GMs!C$9*U118</f>
        <v>-27.221110287506797</v>
      </c>
      <c r="C118">
        <v>-16.802785042250576</v>
      </c>
      <c r="D118">
        <v>-10.950857707960896</v>
      </c>
      <c r="E118">
        <v>-18.859648863116323</v>
      </c>
      <c r="F118">
        <v>-12.388278526559615</v>
      </c>
      <c r="G118">
        <v>5.9193189273472822</v>
      </c>
      <c r="H118" t="str">
        <v>Ricky Rubio</v>
      </c>
      <c r="I118">
        <v>-0.88146341463414624</v>
      </c>
      <c r="J118">
        <v>0.64487804878048782</v>
      </c>
      <c r="K118">
        <v>-0.97170731707317071</v>
      </c>
      <c r="L118">
        <v>-1.0790243902439025</v>
      </c>
      <c r="M118">
        <v>-1.0085365853658534</v>
      </c>
      <c r="N118">
        <v>1.2843902439024391</v>
      </c>
      <c r="O118">
        <v>0.88536585365853648</v>
      </c>
      <c r="P118">
        <v>-1.0997560975609755</v>
      </c>
      <c r="Q118">
        <v>0.36317073170731706</v>
      </c>
      <c r="R118">
        <v>-2.5075609756097559</v>
      </c>
      <c r="S118">
        <v>-2.2258536585365847</v>
      </c>
      <c r="T118">
        <v>-3.1470731707317068</v>
      </c>
      <c r="U118">
        <v>-1.8626829268292675</v>
      </c>
      <c r="V118">
        <v>-0.76292682926829214</v>
      </c>
      <c r="W118" t="str">
        <v>_______</v>
      </c>
      <c r="X118">
        <v>-4.7422372210036574</v>
      </c>
      <c r="Y118" t="str">
        <v xml:space="preserve"> PG</v>
      </c>
    </row>
    <row r="119" spans="1:25" x14ac:dyDescent="0.3">
      <c r="A119">
        <f t="shared" si="1"/>
        <v>19.011141075840271</v>
      </c>
      <c r="B119">
        <f>GMs!C$9*U119</f>
        <v>120.01241107507585</v>
      </c>
      <c r="C119">
        <v>5.3620714200171973</v>
      </c>
      <c r="D119">
        <v>23.033810394846491</v>
      </c>
      <c r="E119">
        <v>15.888174263366233</v>
      </c>
      <c r="F119">
        <v>22.813369291008325</v>
      </c>
      <c r="G119">
        <v>48.169675443381486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8.8282926829268291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11.316168978147843</v>
      </c>
      <c r="B120">
        <f>GMs!C$9*U120</f>
        <v>81.390656391262837</v>
      </c>
      <c r="C120">
        <v>12.508980309206271</v>
      </c>
      <c r="D120">
        <v>12.122137659736079</v>
      </c>
      <c r="E120">
        <v>16.620192570608332</v>
      </c>
      <c r="F120">
        <v>13.57940277377741</v>
      </c>
      <c r="G120">
        <v>20.868213632510589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2.6306097560975608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10.851367239608807</v>
      </c>
      <c r="B121">
        <f>GMs!C$9*U121</f>
        <v>79.057774803836722</v>
      </c>
      <c r="C121">
        <v>4.6150288616634114</v>
      </c>
      <c r="D121">
        <v>16.636183830622997</v>
      </c>
      <c r="E121">
        <v>9.0773571848852974</v>
      </c>
      <c r="F121">
        <v>13.021640687530569</v>
      </c>
      <c r="G121">
        <v>34.741617368480775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5.7799999999999994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15.164187649307118</v>
      </c>
      <c r="B122">
        <f>GMs!C$9*U122</f>
        <v>100.70420701229928</v>
      </c>
      <c r="C122">
        <v>5.113057233899271</v>
      </c>
      <c r="D122">
        <v>19.755813430797261</v>
      </c>
      <c r="E122">
        <v>13.912896688093095</v>
      </c>
      <c r="F122">
        <v>18.197025179168541</v>
      </c>
      <c r="G122">
        <v>41.305228088561464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7.2699999999999978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14.750162571280761</v>
      </c>
      <c r="B123">
        <f>GMs!C$9*U123</f>
        <v>98.626178035264289</v>
      </c>
      <c r="C123">
        <v>8.958942997276182</v>
      </c>
      <c r="D123">
        <v>18.165224186638358</v>
      </c>
      <c r="E123">
        <v>15.625678904525948</v>
      </c>
      <c r="F123">
        <v>17.700195085536912</v>
      </c>
      <c r="G123">
        <v>39.66029634646889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6.8965853658536593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20.983263960367232</v>
      </c>
      <c r="B124">
        <f>GMs!C$9*U124</f>
        <v>129.91067260033532</v>
      </c>
      <c r="C124">
        <v>14.545766482001882</v>
      </c>
      <c r="D124">
        <v>28.114820949212948</v>
      </c>
      <c r="E124">
        <v>12.152459064251738</v>
      </c>
      <c r="F124">
        <v>25.179916752440679</v>
      </c>
      <c r="G124">
        <v>46.393843951292219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8.4251626016260168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10.431187414853634</v>
      </c>
      <c r="B125">
        <f>GMs!C$9*U125</f>
        <v>76.948854601299743</v>
      </c>
      <c r="C125">
        <v>4.657251753175311</v>
      </c>
      <c r="D125">
        <v>14.149793165768218</v>
      </c>
      <c r="E125">
        <v>14.32257694456883</v>
      </c>
      <c r="F125">
        <v>12.517424897824359</v>
      </c>
      <c r="G125">
        <v>25.719562506533237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3.7319105691056915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43.238946492251628</v>
      </c>
      <c r="B126">
        <f>GMs!C$9*U126</f>
        <v>185.18160970564159</v>
      </c>
      <c r="C126">
        <v>45.311699745562912</v>
      </c>
      <c r="D126">
        <v>49.007671711600807</v>
      </c>
      <c r="E126">
        <v>46.440915312763792</v>
      </c>
      <c r="F126">
        <v>51.886735790701955</v>
      </c>
      <c r="G126">
        <v>63.334886014476403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12.270934959349592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17.281183802989109</v>
      </c>
      <c r="B127">
        <f>GMs!C$9*U127</f>
        <v>111.32960046091235</v>
      </c>
      <c r="C127">
        <v>9.0039038919919179</v>
      </c>
      <c r="D127">
        <v>22.373600598430389</v>
      </c>
      <c r="E127">
        <v>18.698124580856504</v>
      </c>
      <c r="F127">
        <v>20.73742056358693</v>
      </c>
      <c r="G127">
        <v>36.724990324655103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6.2302439024390237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11.104895460630095</v>
      </c>
      <c r="B128">
        <f>GMs!C$9*U128</f>
        <v>80.330255669705494</v>
      </c>
      <c r="C128">
        <v>24.987501963436511</v>
      </c>
      <c r="D128">
        <v>16.773343337909161</v>
      </c>
      <c r="E128">
        <v>8.4079940198425724</v>
      </c>
      <c r="F128">
        <v>13.325874552756114</v>
      </c>
      <c r="G128">
        <v>27.411231368665664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4.1159349593495929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21.587967826472628</v>
      </c>
      <c r="B129">
        <f>GMs!C$9*U129</f>
        <v>132.94573550590187</v>
      </c>
      <c r="C129">
        <v>12.011960674992872</v>
      </c>
      <c r="D129">
        <v>26.885456827604326</v>
      </c>
      <c r="E129">
        <v>22.541025384830771</v>
      </c>
      <c r="F129">
        <v>25.905561391767154</v>
      </c>
      <c r="G129">
        <v>53.994624783521829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10.150609756097559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16.561078435718553</v>
      </c>
      <c r="B130">
        <f>GMs!C$9*U130</f>
        <v>107.7153270771842</v>
      </c>
      <c r="C130">
        <v>11.249642940870286</v>
      </c>
      <c r="D130">
        <v>21.350090997841178</v>
      </c>
      <c r="E130">
        <v>18.483753371136942</v>
      </c>
      <c r="F130">
        <v>19.873294122862262</v>
      </c>
      <c r="G130">
        <v>34.751645256305423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5.7822764227642276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8" sqref="C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2350</v>
      </c>
    </row>
    <row r="4" spans="1:3" x14ac:dyDescent="0.3">
      <c r="A4" t="s">
        <v>2338</v>
      </c>
      <c r="B4">
        <v>59.872393116833813</v>
      </c>
      <c r="C4" s="1" t="s">
        <v>2379</v>
      </c>
    </row>
    <row r="5" spans="1:3" x14ac:dyDescent="0.3">
      <c r="A5" t="s">
        <v>12</v>
      </c>
      <c r="B5">
        <v>55.386738997552449</v>
      </c>
      <c r="C5" s="1" t="s">
        <v>2736</v>
      </c>
    </row>
    <row r="6" spans="1:3" x14ac:dyDescent="0.3">
      <c r="A6" t="s">
        <v>38</v>
      </c>
      <c r="B6">
        <v>51.451898005629737</v>
      </c>
      <c r="C6" s="1" t="s">
        <v>2378</v>
      </c>
    </row>
    <row r="7" spans="1:3" x14ac:dyDescent="0.3">
      <c r="A7" t="s">
        <v>2341</v>
      </c>
      <c r="B7">
        <v>49.813996213425462</v>
      </c>
      <c r="C7" s="1" t="s">
        <v>2374</v>
      </c>
    </row>
    <row r="8" spans="1:3" x14ac:dyDescent="0.3">
      <c r="A8" t="s">
        <v>42</v>
      </c>
      <c r="B8">
        <v>46.636725182591299</v>
      </c>
      <c r="C8" s="1" t="s">
        <v>2376</v>
      </c>
    </row>
    <row r="9" spans="1:3" x14ac:dyDescent="0.3">
      <c r="A9" t="s">
        <v>35</v>
      </c>
      <c r="B9">
        <v>45.695012416462028</v>
      </c>
      <c r="C9" s="1" t="s">
        <v>2372</v>
      </c>
    </row>
    <row r="10" spans="1:3" x14ac:dyDescent="0.3">
      <c r="A10" t="s">
        <v>2339</v>
      </c>
      <c r="B10">
        <v>37.884288435984899</v>
      </c>
      <c r="C10" s="1" t="s">
        <v>2375</v>
      </c>
    </row>
    <row r="11" spans="1:3" x14ac:dyDescent="0.3">
      <c r="A11" t="s">
        <v>29</v>
      </c>
      <c r="B11">
        <v>37.403740326339161</v>
      </c>
      <c r="C11" s="1" t="s">
        <v>2371</v>
      </c>
    </row>
    <row r="12" spans="1:3" x14ac:dyDescent="0.3">
      <c r="A12" t="s">
        <v>31</v>
      </c>
      <c r="B12">
        <v>36.827082594764285</v>
      </c>
      <c r="C12" s="1" t="s">
        <v>2373</v>
      </c>
    </row>
    <row r="13" spans="1:3" x14ac:dyDescent="0.3">
      <c r="A13" t="s">
        <v>25</v>
      </c>
      <c r="B13">
        <v>35.871370668017867</v>
      </c>
      <c r="C13" s="1" t="s">
        <v>2377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7058</v>
      </c>
      <c r="B189">
        <v>1</v>
      </c>
      <c r="C189" s="1" t="s">
        <v>193</v>
      </c>
    </row>
    <row r="190" spans="1:3" x14ac:dyDescent="0.3">
      <c r="A190" t="s">
        <v>7059</v>
      </c>
      <c r="B190">
        <v>1</v>
      </c>
      <c r="C190" s="1" t="s">
        <v>193</v>
      </c>
    </row>
    <row r="191" spans="1:3" x14ac:dyDescent="0.3">
      <c r="A191" t="s">
        <v>7060</v>
      </c>
      <c r="B191">
        <v>1</v>
      </c>
      <c r="C191" s="1" t="s">
        <v>193</v>
      </c>
    </row>
    <row r="192" spans="1:3" x14ac:dyDescent="0.3">
      <c r="A192" t="s">
        <v>7061</v>
      </c>
      <c r="B192">
        <v>1</v>
      </c>
      <c r="C192" s="1" t="s">
        <v>193</v>
      </c>
    </row>
    <row r="193" spans="1:3" x14ac:dyDescent="0.3">
      <c r="A193" t="s">
        <v>7062</v>
      </c>
      <c r="B193">
        <v>1</v>
      </c>
      <c r="C193" s="1" t="s">
        <v>193</v>
      </c>
    </row>
    <row r="194" spans="1:3" x14ac:dyDescent="0.3">
      <c r="A194" t="s">
        <v>7063</v>
      </c>
      <c r="B194">
        <v>1</v>
      </c>
      <c r="C194" s="1" t="s">
        <v>193</v>
      </c>
    </row>
    <row r="195" spans="1:3" x14ac:dyDescent="0.3">
      <c r="A195" t="s">
        <v>7064</v>
      </c>
      <c r="B195">
        <v>1</v>
      </c>
      <c r="C195" s="1" t="s">
        <v>193</v>
      </c>
    </row>
    <row r="196" spans="1:3" x14ac:dyDescent="0.3">
      <c r="A196" t="s">
        <v>7065</v>
      </c>
      <c r="B196">
        <v>1</v>
      </c>
      <c r="C196" s="1" t="s">
        <v>193</v>
      </c>
    </row>
    <row r="197" spans="1:3" x14ac:dyDescent="0.3">
      <c r="A197" t="s">
        <v>7066</v>
      </c>
      <c r="B197">
        <v>1</v>
      </c>
      <c r="C197" s="1" t="s">
        <v>193</v>
      </c>
    </row>
    <row r="198" spans="1:3" x14ac:dyDescent="0.3">
      <c r="A198" t="s">
        <v>7067</v>
      </c>
      <c r="B198">
        <v>1</v>
      </c>
      <c r="C198" s="1" t="s">
        <v>193</v>
      </c>
    </row>
    <row r="199" spans="1:3" x14ac:dyDescent="0.3">
      <c r="A199" t="s">
        <v>7068</v>
      </c>
      <c r="B199">
        <v>1</v>
      </c>
      <c r="C199" s="1" t="s">
        <v>193</v>
      </c>
    </row>
    <row r="200" spans="1:3" x14ac:dyDescent="0.3">
      <c r="A200" t="s">
        <v>7069</v>
      </c>
      <c r="B200">
        <v>1</v>
      </c>
      <c r="C200" s="1" t="s">
        <v>193</v>
      </c>
    </row>
    <row r="201" spans="1:3" x14ac:dyDescent="0.3">
      <c r="A201" t="s">
        <v>7070</v>
      </c>
      <c r="B201">
        <v>1</v>
      </c>
      <c r="C201" s="1" t="s">
        <v>193</v>
      </c>
    </row>
    <row r="202" spans="1:3" x14ac:dyDescent="0.3">
      <c r="A202" t="s">
        <v>7071</v>
      </c>
      <c r="B202">
        <v>1</v>
      </c>
      <c r="C202" s="1" t="s">
        <v>193</v>
      </c>
    </row>
    <row r="203" spans="1:3" x14ac:dyDescent="0.3">
      <c r="A203" t="s">
        <v>7072</v>
      </c>
      <c r="B203">
        <v>1</v>
      </c>
      <c r="C203" s="1" t="s">
        <v>193</v>
      </c>
    </row>
    <row r="204" spans="1:3" x14ac:dyDescent="0.3">
      <c r="A204" t="s">
        <v>7073</v>
      </c>
      <c r="B204">
        <v>1</v>
      </c>
      <c r="C204" s="1" t="s">
        <v>193</v>
      </c>
    </row>
    <row r="205" spans="1:3" x14ac:dyDescent="0.3">
      <c r="A205" t="s">
        <v>7074</v>
      </c>
      <c r="B205">
        <v>1</v>
      </c>
      <c r="C205" s="1" t="s">
        <v>193</v>
      </c>
    </row>
    <row r="206" spans="1:3" x14ac:dyDescent="0.3">
      <c r="A206" t="s">
        <v>7075</v>
      </c>
      <c r="B206">
        <v>1</v>
      </c>
      <c r="C206" s="1" t="s">
        <v>193</v>
      </c>
    </row>
    <row r="207" spans="1:3" x14ac:dyDescent="0.3">
      <c r="A207" t="s">
        <v>7076</v>
      </c>
      <c r="B207">
        <v>1</v>
      </c>
      <c r="C207" s="1" t="s">
        <v>193</v>
      </c>
    </row>
    <row r="208" spans="1:3" x14ac:dyDescent="0.3">
      <c r="A208" t="s">
        <v>7077</v>
      </c>
      <c r="B208">
        <v>1</v>
      </c>
      <c r="C208" s="1" t="s">
        <v>193</v>
      </c>
    </row>
    <row r="209" spans="1:3" x14ac:dyDescent="0.3">
      <c r="A209" t="s">
        <v>7078</v>
      </c>
      <c r="B209">
        <v>1</v>
      </c>
      <c r="C209" s="1" t="s">
        <v>193</v>
      </c>
    </row>
    <row r="210" spans="1:3" x14ac:dyDescent="0.3">
      <c r="A210" t="s">
        <v>7079</v>
      </c>
      <c r="B210">
        <v>1</v>
      </c>
      <c r="C210" s="1" t="s">
        <v>193</v>
      </c>
    </row>
    <row r="211" spans="1:3" x14ac:dyDescent="0.3">
      <c r="A211" t="s">
        <v>7080</v>
      </c>
      <c r="B211">
        <v>1</v>
      </c>
      <c r="C211" s="1" t="s">
        <v>193</v>
      </c>
    </row>
    <row r="212" spans="1:3" x14ac:dyDescent="0.3">
      <c r="A212" t="s">
        <v>7081</v>
      </c>
      <c r="B212">
        <v>1</v>
      </c>
      <c r="C212" s="1" t="s">
        <v>193</v>
      </c>
    </row>
    <row r="213" spans="1:3" x14ac:dyDescent="0.3">
      <c r="A213" t="s">
        <v>7082</v>
      </c>
      <c r="B213">
        <v>1</v>
      </c>
      <c r="C213" s="1" t="s">
        <v>193</v>
      </c>
    </row>
    <row r="214" spans="1:3" x14ac:dyDescent="0.3">
      <c r="A214" t="s">
        <v>7083</v>
      </c>
      <c r="B214">
        <v>1</v>
      </c>
      <c r="C214" s="1" t="s">
        <v>193</v>
      </c>
    </row>
    <row r="215" spans="1:3" x14ac:dyDescent="0.3">
      <c r="A215" t="s">
        <v>7084</v>
      </c>
      <c r="B215">
        <v>1</v>
      </c>
      <c r="C215" s="1" t="s">
        <v>193</v>
      </c>
    </row>
    <row r="216" spans="1:3" x14ac:dyDescent="0.3">
      <c r="A216" t="s">
        <v>7085</v>
      </c>
      <c r="B216">
        <v>1</v>
      </c>
      <c r="C216" s="1" t="s">
        <v>193</v>
      </c>
    </row>
    <row r="217" spans="1:3" x14ac:dyDescent="0.3">
      <c r="A217" t="s">
        <v>7086</v>
      </c>
      <c r="B217">
        <v>1</v>
      </c>
      <c r="C217" s="1" t="s">
        <v>193</v>
      </c>
    </row>
    <row r="218" spans="1:3" x14ac:dyDescent="0.3">
      <c r="A218" t="s">
        <v>7087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2021-09-30T23:43:23Z</dcterms:modified>
</cp:coreProperties>
</file>