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mp\parse_COVID-19\old\"/>
    </mc:Choice>
  </mc:AlternateContent>
  <xr:revisionPtr revIDLastSave="0" documentId="13_ncr:1_{5C4DB5AB-2206-40D4-98B9-0745D54156F7}" xr6:coauthVersionLast="44" xr6:coauthVersionMax="44" xr10:uidLastSave="{00000000-0000-0000-0000-000000000000}"/>
  <bookViews>
    <workbookView xWindow="-120" yWindow="-120" windowWidth="29040" windowHeight="15840" firstSheet="9" activeTab="18" xr2:uid="{00000000-000D-0000-FFFF-FFFF00000000}"/>
  </bookViews>
  <sheets>
    <sheet name="Campania" sheetId="1" r:id="rId1"/>
    <sheet name="Abruzzo" sheetId="2" r:id="rId2"/>
    <sheet name="Liguria" sheetId="3" r:id="rId3"/>
    <sheet name="Calabria" sheetId="4" r:id="rId4"/>
    <sheet name="Marche" sheetId="5" r:id="rId5"/>
    <sheet name="Basilicata" sheetId="6" r:id="rId6"/>
    <sheet name="Veneto" sheetId="7" r:id="rId7"/>
    <sheet name="P.A. Bolzano" sheetId="8" r:id="rId8"/>
    <sheet name="Friuli Venezia Giulia" sheetId="9" r:id="rId9"/>
    <sheet name="P.A. Trento" sheetId="10" r:id="rId10"/>
    <sheet name="Puglia" sheetId="11" r:id="rId11"/>
    <sheet name="Valle d'Aosta" sheetId="12" r:id="rId12"/>
    <sheet name="Piemonte" sheetId="13" r:id="rId13"/>
    <sheet name="Sicilia" sheetId="14" r:id="rId14"/>
    <sheet name="Emilia Romagna" sheetId="15" r:id="rId15"/>
    <sheet name="Toscana" sheetId="16" r:id="rId16"/>
    <sheet name="Lazio" sheetId="17" r:id="rId17"/>
    <sheet name="Molise" sheetId="18" r:id="rId18"/>
    <sheet name="Lombardia" sheetId="19" r:id="rId19"/>
    <sheet name="Umbria" sheetId="20" r:id="rId20"/>
    <sheet name="Sardegna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5" i="21" l="1"/>
  <c r="V35" i="21"/>
  <c r="U35" i="21"/>
  <c r="T35" i="21"/>
  <c r="S35" i="21"/>
  <c r="R35" i="21"/>
  <c r="Q35" i="21"/>
  <c r="P35" i="21"/>
  <c r="O35" i="21"/>
  <c r="N35" i="21"/>
  <c r="W34" i="21"/>
  <c r="W49" i="21" s="1"/>
  <c r="V34" i="21"/>
  <c r="V49" i="21" s="1"/>
  <c r="U34" i="21"/>
  <c r="T34" i="21"/>
  <c r="T48" i="21" s="1"/>
  <c r="S34" i="21"/>
  <c r="S49" i="21" s="1"/>
  <c r="R34" i="21"/>
  <c r="R49" i="21" s="1"/>
  <c r="Q34" i="21"/>
  <c r="P34" i="21"/>
  <c r="P48" i="21" s="1"/>
  <c r="O34" i="21"/>
  <c r="O49" i="21" s="1"/>
  <c r="N34" i="21"/>
  <c r="N49" i="21" s="1"/>
  <c r="V31" i="21"/>
  <c r="U31" i="21"/>
  <c r="T31" i="21"/>
  <c r="S31" i="21"/>
  <c r="R31" i="21"/>
  <c r="Q31" i="21"/>
  <c r="P31" i="21"/>
  <c r="O31" i="21"/>
  <c r="N31" i="21"/>
  <c r="U30" i="21"/>
  <c r="T30" i="21"/>
  <c r="S30" i="21"/>
  <c r="R30" i="21"/>
  <c r="Q30" i="21"/>
  <c r="P30" i="21"/>
  <c r="O30" i="21"/>
  <c r="N30" i="21"/>
  <c r="T29" i="21"/>
  <c r="S29" i="21"/>
  <c r="R29" i="21"/>
  <c r="Q29" i="21"/>
  <c r="P29" i="21"/>
  <c r="O29" i="21"/>
  <c r="N29" i="21"/>
  <c r="S28" i="21"/>
  <c r="R28" i="21"/>
  <c r="Q28" i="21"/>
  <c r="P28" i="21"/>
  <c r="O28" i="21"/>
  <c r="N28" i="21"/>
  <c r="R27" i="21"/>
  <c r="Q27" i="21"/>
  <c r="P27" i="21"/>
  <c r="O27" i="21"/>
  <c r="N27" i="21"/>
  <c r="Q26" i="21"/>
  <c r="P26" i="21"/>
  <c r="O26" i="21"/>
  <c r="N26" i="21"/>
  <c r="P25" i="21"/>
  <c r="O25" i="21"/>
  <c r="N25" i="21"/>
  <c r="O24" i="21"/>
  <c r="N24" i="21"/>
  <c r="N23" i="21"/>
  <c r="S49" i="20"/>
  <c r="V48" i="20"/>
  <c r="U48" i="20"/>
  <c r="Q48" i="20"/>
  <c r="W47" i="20"/>
  <c r="U46" i="20"/>
  <c r="R46" i="20"/>
  <c r="Q46" i="20"/>
  <c r="S45" i="20"/>
  <c r="V44" i="20"/>
  <c r="U44" i="20"/>
  <c r="Q44" i="20"/>
  <c r="W43" i="20"/>
  <c r="U42" i="20"/>
  <c r="R42" i="20"/>
  <c r="Q42" i="20"/>
  <c r="S41" i="20"/>
  <c r="V40" i="20"/>
  <c r="V36" i="20" s="1"/>
  <c r="U40" i="20"/>
  <c r="U36" i="20" s="1"/>
  <c r="Q40" i="20"/>
  <c r="Q36" i="20" s="1"/>
  <c r="U37" i="20"/>
  <c r="U38" i="20" s="1"/>
  <c r="R37" i="20"/>
  <c r="R38" i="20" s="1"/>
  <c r="Q37" i="20"/>
  <c r="Q38" i="20" s="1"/>
  <c r="W35" i="20"/>
  <c r="V35" i="20"/>
  <c r="U35" i="20"/>
  <c r="T35" i="20"/>
  <c r="S35" i="20"/>
  <c r="R35" i="20"/>
  <c r="Q35" i="20"/>
  <c r="P35" i="20"/>
  <c r="W34" i="20"/>
  <c r="V34" i="20"/>
  <c r="U34" i="20"/>
  <c r="U49" i="20" s="1"/>
  <c r="T34" i="20"/>
  <c r="S34" i="20"/>
  <c r="R34" i="20"/>
  <c r="Q34" i="20"/>
  <c r="Q49" i="20" s="1"/>
  <c r="P34" i="20"/>
  <c r="W31" i="20"/>
  <c r="V31" i="20"/>
  <c r="U31" i="20"/>
  <c r="T31" i="20"/>
  <c r="S31" i="20"/>
  <c r="R31" i="20"/>
  <c r="Q31" i="20"/>
  <c r="P31" i="20"/>
  <c r="O31" i="20"/>
  <c r="N31" i="20"/>
  <c r="W30" i="20"/>
  <c r="V30" i="20"/>
  <c r="U30" i="20"/>
  <c r="T30" i="20"/>
  <c r="S30" i="20"/>
  <c r="R30" i="20"/>
  <c r="Q30" i="20"/>
  <c r="P30" i="20"/>
  <c r="O30" i="20"/>
  <c r="N30" i="20"/>
  <c r="V29" i="20"/>
  <c r="U29" i="20"/>
  <c r="T29" i="20"/>
  <c r="S29" i="20"/>
  <c r="R29" i="20"/>
  <c r="Q29" i="20"/>
  <c r="P29" i="20"/>
  <c r="O29" i="20"/>
  <c r="N29" i="20"/>
  <c r="U28" i="20"/>
  <c r="T28" i="20"/>
  <c r="S28" i="20"/>
  <c r="R28" i="20"/>
  <c r="Q28" i="20"/>
  <c r="P28" i="20"/>
  <c r="O28" i="20"/>
  <c r="N28" i="20"/>
  <c r="T27" i="20"/>
  <c r="S27" i="20"/>
  <c r="R27" i="20"/>
  <c r="Q27" i="20"/>
  <c r="P27" i="20"/>
  <c r="O27" i="20"/>
  <c r="N27" i="20"/>
  <c r="S26" i="20"/>
  <c r="R26" i="20"/>
  <c r="Q26" i="20"/>
  <c r="P26" i="20"/>
  <c r="O26" i="20"/>
  <c r="N26" i="20"/>
  <c r="R25" i="20"/>
  <c r="Q25" i="20"/>
  <c r="P25" i="20"/>
  <c r="O25" i="20"/>
  <c r="N25" i="20"/>
  <c r="Q24" i="20"/>
  <c r="P24" i="20"/>
  <c r="O24" i="20"/>
  <c r="N24" i="20"/>
  <c r="P23" i="20"/>
  <c r="O23" i="20"/>
  <c r="N23" i="20"/>
  <c r="O22" i="20"/>
  <c r="O35" i="20" s="1"/>
  <c r="N22" i="20"/>
  <c r="N21" i="20"/>
  <c r="U44" i="19"/>
  <c r="T35" i="19"/>
  <c r="U34" i="19"/>
  <c r="W31" i="19"/>
  <c r="V31" i="19"/>
  <c r="U31" i="19"/>
  <c r="T31" i="19"/>
  <c r="S31" i="19"/>
  <c r="R31" i="19"/>
  <c r="Q31" i="19"/>
  <c r="P31" i="19"/>
  <c r="O31" i="19"/>
  <c r="N31" i="19"/>
  <c r="W30" i="19"/>
  <c r="V30" i="19"/>
  <c r="U30" i="19"/>
  <c r="T30" i="19"/>
  <c r="S30" i="19"/>
  <c r="R30" i="19"/>
  <c r="Q30" i="19"/>
  <c r="P30" i="19"/>
  <c r="O30" i="19"/>
  <c r="N30" i="19"/>
  <c r="W29" i="19"/>
  <c r="V29" i="19"/>
  <c r="U29" i="19"/>
  <c r="T29" i="19"/>
  <c r="S29" i="19"/>
  <c r="R29" i="19"/>
  <c r="Q29" i="19"/>
  <c r="P29" i="19"/>
  <c r="O29" i="19"/>
  <c r="N29" i="19"/>
  <c r="W28" i="19"/>
  <c r="V28" i="19"/>
  <c r="U28" i="19"/>
  <c r="T28" i="19"/>
  <c r="S28" i="19"/>
  <c r="R28" i="19"/>
  <c r="Q28" i="19"/>
  <c r="P28" i="19"/>
  <c r="O28" i="19"/>
  <c r="N28" i="19"/>
  <c r="W27" i="19"/>
  <c r="V27" i="19"/>
  <c r="U27" i="19"/>
  <c r="T27" i="19"/>
  <c r="S27" i="19"/>
  <c r="R27" i="19"/>
  <c r="Q27" i="19"/>
  <c r="P27" i="19"/>
  <c r="O27" i="19"/>
  <c r="N27" i="19"/>
  <c r="W26" i="19"/>
  <c r="V26" i="19"/>
  <c r="U26" i="19"/>
  <c r="T26" i="19"/>
  <c r="S26" i="19"/>
  <c r="R26" i="19"/>
  <c r="Q26" i="19"/>
  <c r="P26" i="19"/>
  <c r="O26" i="19"/>
  <c r="N26" i="19"/>
  <c r="W25" i="19"/>
  <c r="V25" i="19"/>
  <c r="U25" i="19"/>
  <c r="T25" i="19"/>
  <c r="S25" i="19"/>
  <c r="R25" i="19"/>
  <c r="Q25" i="19"/>
  <c r="P25" i="19"/>
  <c r="O25" i="19"/>
  <c r="N25" i="19"/>
  <c r="W24" i="19"/>
  <c r="V24" i="19"/>
  <c r="U24" i="19"/>
  <c r="T24" i="19"/>
  <c r="S24" i="19"/>
  <c r="R24" i="19"/>
  <c r="Q24" i="19"/>
  <c r="P24" i="19"/>
  <c r="O24" i="19"/>
  <c r="N24" i="19"/>
  <c r="W23" i="19"/>
  <c r="V23" i="19"/>
  <c r="U23" i="19"/>
  <c r="T23" i="19"/>
  <c r="S23" i="19"/>
  <c r="R23" i="19"/>
  <c r="Q23" i="19"/>
  <c r="P23" i="19"/>
  <c r="O23" i="19"/>
  <c r="N23" i="19"/>
  <c r="W22" i="19"/>
  <c r="V22" i="19"/>
  <c r="V35" i="19" s="1"/>
  <c r="U22" i="19"/>
  <c r="U35" i="19" s="1"/>
  <c r="T22" i="19"/>
  <c r="S22" i="19"/>
  <c r="R22" i="19"/>
  <c r="R35" i="19" s="1"/>
  <c r="Q22" i="19"/>
  <c r="Q35" i="19" s="1"/>
  <c r="P22" i="19"/>
  <c r="O22" i="19"/>
  <c r="N22" i="19"/>
  <c r="N35" i="19" s="1"/>
  <c r="W21" i="19"/>
  <c r="V21" i="19"/>
  <c r="U21" i="19"/>
  <c r="T21" i="19"/>
  <c r="S21" i="19"/>
  <c r="R21" i="19"/>
  <c r="Q21" i="19"/>
  <c r="P21" i="19"/>
  <c r="O21" i="19"/>
  <c r="N21" i="19"/>
  <c r="W20" i="19"/>
  <c r="V20" i="19"/>
  <c r="U20" i="19"/>
  <c r="T20" i="19"/>
  <c r="S20" i="19"/>
  <c r="R20" i="19"/>
  <c r="Q20" i="19"/>
  <c r="P20" i="19"/>
  <c r="O20" i="19"/>
  <c r="N20" i="19"/>
  <c r="P49" i="18"/>
  <c r="V48" i="18"/>
  <c r="R48" i="18"/>
  <c r="T47" i="18"/>
  <c r="V46" i="18"/>
  <c r="R46" i="18"/>
  <c r="N46" i="18"/>
  <c r="P45" i="18"/>
  <c r="V44" i="18"/>
  <c r="R44" i="18"/>
  <c r="N44" i="18"/>
  <c r="T43" i="18"/>
  <c r="V42" i="18"/>
  <c r="R42" i="18"/>
  <c r="N42" i="18"/>
  <c r="P41" i="18"/>
  <c r="V40" i="18"/>
  <c r="V36" i="18" s="1"/>
  <c r="R40" i="18"/>
  <c r="R36" i="18" s="1"/>
  <c r="N40" i="18"/>
  <c r="N36" i="18" s="1"/>
  <c r="V37" i="18"/>
  <c r="V38" i="18" s="1"/>
  <c r="R37" i="18"/>
  <c r="R38" i="18" s="1"/>
  <c r="N37" i="18"/>
  <c r="N38" i="18" s="1"/>
  <c r="W35" i="18"/>
  <c r="V35" i="18"/>
  <c r="U35" i="18"/>
  <c r="T35" i="18"/>
  <c r="S35" i="18"/>
  <c r="R35" i="18"/>
  <c r="Q35" i="18"/>
  <c r="P35" i="18"/>
  <c r="O35" i="18"/>
  <c r="N35" i="18"/>
  <c r="N48" i="18" s="1"/>
  <c r="W34" i="18"/>
  <c r="V34" i="18"/>
  <c r="V49" i="18" s="1"/>
  <c r="U34" i="18"/>
  <c r="T34" i="18"/>
  <c r="S34" i="18"/>
  <c r="R34" i="18"/>
  <c r="R49" i="18" s="1"/>
  <c r="Q34" i="18"/>
  <c r="P34" i="18"/>
  <c r="O34" i="18"/>
  <c r="N34" i="18"/>
  <c r="N49" i="18" s="1"/>
  <c r="U31" i="18"/>
  <c r="T31" i="18"/>
  <c r="S31" i="18"/>
  <c r="R31" i="18"/>
  <c r="Q31" i="18"/>
  <c r="P31" i="18"/>
  <c r="O31" i="18"/>
  <c r="N31" i="18"/>
  <c r="T30" i="18"/>
  <c r="S30" i="18"/>
  <c r="R30" i="18"/>
  <c r="Q30" i="18"/>
  <c r="P30" i="18"/>
  <c r="O30" i="18"/>
  <c r="N30" i="18"/>
  <c r="S29" i="18"/>
  <c r="R29" i="18"/>
  <c r="Q29" i="18"/>
  <c r="P29" i="18"/>
  <c r="O29" i="18"/>
  <c r="N29" i="18"/>
  <c r="R28" i="18"/>
  <c r="Q28" i="18"/>
  <c r="P28" i="18"/>
  <c r="O28" i="18"/>
  <c r="N28" i="18"/>
  <c r="Q27" i="18"/>
  <c r="P27" i="18"/>
  <c r="O27" i="18"/>
  <c r="N27" i="18"/>
  <c r="P26" i="18"/>
  <c r="O26" i="18"/>
  <c r="N26" i="18"/>
  <c r="O25" i="18"/>
  <c r="N25" i="18"/>
  <c r="N24" i="18"/>
  <c r="W47" i="17"/>
  <c r="W46" i="17"/>
  <c r="W45" i="17"/>
  <c r="W44" i="17"/>
  <c r="W37" i="17"/>
  <c r="W38" i="17" s="1"/>
  <c r="W35" i="17"/>
  <c r="W34" i="17"/>
  <c r="W43" i="17" s="1"/>
  <c r="V34" i="17"/>
  <c r="W31" i="17"/>
  <c r="V31" i="17"/>
  <c r="U31" i="17"/>
  <c r="T31" i="17"/>
  <c r="S31" i="17"/>
  <c r="R31" i="17"/>
  <c r="Q31" i="17"/>
  <c r="P31" i="17"/>
  <c r="O31" i="17"/>
  <c r="N31" i="17"/>
  <c r="W30" i="17"/>
  <c r="V30" i="17"/>
  <c r="U30" i="17"/>
  <c r="T30" i="17"/>
  <c r="S30" i="17"/>
  <c r="R30" i="17"/>
  <c r="Q30" i="17"/>
  <c r="P30" i="17"/>
  <c r="O30" i="17"/>
  <c r="N30" i="17"/>
  <c r="W29" i="17"/>
  <c r="V29" i="17"/>
  <c r="U29" i="17"/>
  <c r="T29" i="17"/>
  <c r="S29" i="17"/>
  <c r="R29" i="17"/>
  <c r="Q29" i="17"/>
  <c r="P29" i="17"/>
  <c r="O29" i="17"/>
  <c r="N29" i="17"/>
  <c r="W28" i="17"/>
  <c r="V28" i="17"/>
  <c r="U28" i="17"/>
  <c r="T28" i="17"/>
  <c r="S28" i="17"/>
  <c r="R28" i="17"/>
  <c r="Q28" i="17"/>
  <c r="P28" i="17"/>
  <c r="O28" i="17"/>
  <c r="N28" i="17"/>
  <c r="W27" i="17"/>
  <c r="V27" i="17"/>
  <c r="U27" i="17"/>
  <c r="T27" i="17"/>
  <c r="S27" i="17"/>
  <c r="R27" i="17"/>
  <c r="Q27" i="17"/>
  <c r="P27" i="17"/>
  <c r="O27" i="17"/>
  <c r="N27" i="17"/>
  <c r="W26" i="17"/>
  <c r="V26" i="17"/>
  <c r="U26" i="17"/>
  <c r="T26" i="17"/>
  <c r="S26" i="17"/>
  <c r="R26" i="17"/>
  <c r="Q26" i="17"/>
  <c r="P26" i="17"/>
  <c r="O26" i="17"/>
  <c r="N26" i="17"/>
  <c r="W25" i="17"/>
  <c r="V25" i="17"/>
  <c r="U25" i="17"/>
  <c r="T25" i="17"/>
  <c r="S25" i="17"/>
  <c r="R25" i="17"/>
  <c r="Q25" i="17"/>
  <c r="P25" i="17"/>
  <c r="O25" i="17"/>
  <c r="N25" i="17"/>
  <c r="W24" i="17"/>
  <c r="V24" i="17"/>
  <c r="U24" i="17"/>
  <c r="T24" i="17"/>
  <c r="S24" i="17"/>
  <c r="R24" i="17"/>
  <c r="Q24" i="17"/>
  <c r="P24" i="17"/>
  <c r="O24" i="17"/>
  <c r="N24" i="17"/>
  <c r="W23" i="17"/>
  <c r="V23" i="17"/>
  <c r="U23" i="17"/>
  <c r="T23" i="17"/>
  <c r="S23" i="17"/>
  <c r="R23" i="17"/>
  <c r="Q23" i="17"/>
  <c r="P23" i="17"/>
  <c r="O23" i="17"/>
  <c r="N23" i="17"/>
  <c r="V22" i="17"/>
  <c r="U22" i="17"/>
  <c r="T22" i="17"/>
  <c r="S22" i="17"/>
  <c r="R22" i="17"/>
  <c r="Q22" i="17"/>
  <c r="P22" i="17"/>
  <c r="O22" i="17"/>
  <c r="N22" i="17"/>
  <c r="U21" i="17"/>
  <c r="T21" i="17"/>
  <c r="S21" i="17"/>
  <c r="R21" i="17"/>
  <c r="Q21" i="17"/>
  <c r="P21" i="17"/>
  <c r="O21" i="17"/>
  <c r="N21" i="17"/>
  <c r="T20" i="17"/>
  <c r="S20" i="17"/>
  <c r="R20" i="17"/>
  <c r="Q20" i="17"/>
  <c r="P20" i="17"/>
  <c r="O20" i="17"/>
  <c r="N20" i="17"/>
  <c r="W48" i="16"/>
  <c r="U47" i="16"/>
  <c r="U46" i="16"/>
  <c r="T46" i="16"/>
  <c r="U44" i="16"/>
  <c r="T44" i="16"/>
  <c r="T42" i="16"/>
  <c r="T40" i="16"/>
  <c r="T36" i="16" s="1"/>
  <c r="W38" i="16"/>
  <c r="W37" i="16"/>
  <c r="W35" i="16"/>
  <c r="V35" i="16"/>
  <c r="U35" i="16"/>
  <c r="T35" i="16"/>
  <c r="T48" i="16" s="1"/>
  <c r="W34" i="16"/>
  <c r="V34" i="16"/>
  <c r="U34" i="16"/>
  <c r="U45" i="16" s="1"/>
  <c r="T34" i="16"/>
  <c r="T49" i="16" s="1"/>
  <c r="W31" i="16"/>
  <c r="V31" i="16"/>
  <c r="U31" i="16"/>
  <c r="T31" i="16"/>
  <c r="S31" i="16"/>
  <c r="R31" i="16"/>
  <c r="Q31" i="16"/>
  <c r="P31" i="16"/>
  <c r="O31" i="16"/>
  <c r="N31" i="16"/>
  <c r="W30" i="16"/>
  <c r="V30" i="16"/>
  <c r="U30" i="16"/>
  <c r="T30" i="16"/>
  <c r="S30" i="16"/>
  <c r="R30" i="16"/>
  <c r="Q30" i="16"/>
  <c r="P30" i="16"/>
  <c r="O30" i="16"/>
  <c r="N30" i="16"/>
  <c r="W29" i="16"/>
  <c r="V29" i="16"/>
  <c r="U29" i="16"/>
  <c r="T29" i="16"/>
  <c r="S29" i="16"/>
  <c r="R29" i="16"/>
  <c r="Q29" i="16"/>
  <c r="P29" i="16"/>
  <c r="O29" i="16"/>
  <c r="N29" i="16"/>
  <c r="W28" i="16"/>
  <c r="V28" i="16"/>
  <c r="U28" i="16"/>
  <c r="T28" i="16"/>
  <c r="S28" i="16"/>
  <c r="R28" i="16"/>
  <c r="Q28" i="16"/>
  <c r="P28" i="16"/>
  <c r="O28" i="16"/>
  <c r="N28" i="16"/>
  <c r="W27" i="16"/>
  <c r="V27" i="16"/>
  <c r="U27" i="16"/>
  <c r="T27" i="16"/>
  <c r="S27" i="16"/>
  <c r="R27" i="16"/>
  <c r="Q27" i="16"/>
  <c r="P27" i="16"/>
  <c r="O27" i="16"/>
  <c r="N27" i="16"/>
  <c r="W26" i="16"/>
  <c r="V26" i="16"/>
  <c r="U26" i="16"/>
  <c r="T26" i="16"/>
  <c r="S26" i="16"/>
  <c r="R26" i="16"/>
  <c r="Q26" i="16"/>
  <c r="P26" i="16"/>
  <c r="O26" i="16"/>
  <c r="N26" i="16"/>
  <c r="V25" i="16"/>
  <c r="U25" i="16"/>
  <c r="T25" i="16"/>
  <c r="S25" i="16"/>
  <c r="R25" i="16"/>
  <c r="Q25" i="16"/>
  <c r="P25" i="16"/>
  <c r="O25" i="16"/>
  <c r="N25" i="16"/>
  <c r="U24" i="16"/>
  <c r="T24" i="16"/>
  <c r="S24" i="16"/>
  <c r="R24" i="16"/>
  <c r="Q24" i="16"/>
  <c r="P24" i="16"/>
  <c r="O24" i="16"/>
  <c r="N24" i="16"/>
  <c r="T23" i="16"/>
  <c r="S23" i="16"/>
  <c r="R23" i="16"/>
  <c r="Q23" i="16"/>
  <c r="P23" i="16"/>
  <c r="O23" i="16"/>
  <c r="N23" i="16"/>
  <c r="S22" i="16"/>
  <c r="R22" i="16"/>
  <c r="Q22" i="16"/>
  <c r="P22" i="16"/>
  <c r="O22" i="16"/>
  <c r="N22" i="16"/>
  <c r="R21" i="16"/>
  <c r="Q21" i="16"/>
  <c r="P21" i="16"/>
  <c r="O21" i="16"/>
  <c r="N21" i="16"/>
  <c r="Q20" i="16"/>
  <c r="P20" i="16"/>
  <c r="O20" i="16"/>
  <c r="N20" i="16"/>
  <c r="P47" i="15"/>
  <c r="P46" i="15"/>
  <c r="O45" i="15"/>
  <c r="P41" i="15"/>
  <c r="V35" i="15"/>
  <c r="U35" i="15"/>
  <c r="R35" i="15"/>
  <c r="N35" i="15"/>
  <c r="W34" i="15"/>
  <c r="T34" i="15"/>
  <c r="P34" i="15"/>
  <c r="O34" i="15"/>
  <c r="W31" i="15"/>
  <c r="V31" i="15"/>
  <c r="U31" i="15"/>
  <c r="T31" i="15"/>
  <c r="S31" i="15"/>
  <c r="R31" i="15"/>
  <c r="Q31" i="15"/>
  <c r="P31" i="15"/>
  <c r="O31" i="15"/>
  <c r="N31" i="15"/>
  <c r="W30" i="15"/>
  <c r="V30" i="15"/>
  <c r="U30" i="15"/>
  <c r="T30" i="15"/>
  <c r="S30" i="15"/>
  <c r="R30" i="15"/>
  <c r="Q30" i="15"/>
  <c r="P30" i="15"/>
  <c r="O30" i="15"/>
  <c r="N30" i="15"/>
  <c r="W29" i="15"/>
  <c r="V29" i="15"/>
  <c r="U29" i="15"/>
  <c r="T29" i="15"/>
  <c r="S29" i="15"/>
  <c r="R29" i="15"/>
  <c r="Q29" i="15"/>
  <c r="P29" i="15"/>
  <c r="O29" i="15"/>
  <c r="N29" i="15"/>
  <c r="W28" i="15"/>
  <c r="V28" i="15"/>
  <c r="U28" i="15"/>
  <c r="T28" i="15"/>
  <c r="S28" i="15"/>
  <c r="R28" i="15"/>
  <c r="Q28" i="15"/>
  <c r="P28" i="15"/>
  <c r="O28" i="15"/>
  <c r="N28" i="15"/>
  <c r="W27" i="15"/>
  <c r="V27" i="15"/>
  <c r="U27" i="15"/>
  <c r="T27" i="15"/>
  <c r="S27" i="15"/>
  <c r="R27" i="15"/>
  <c r="Q27" i="15"/>
  <c r="P27" i="15"/>
  <c r="O27" i="15"/>
  <c r="N27" i="15"/>
  <c r="W26" i="15"/>
  <c r="V26" i="15"/>
  <c r="U26" i="15"/>
  <c r="T26" i="15"/>
  <c r="S26" i="15"/>
  <c r="R26" i="15"/>
  <c r="Q26" i="15"/>
  <c r="P26" i="15"/>
  <c r="O26" i="15"/>
  <c r="N26" i="15"/>
  <c r="W25" i="15"/>
  <c r="V25" i="15"/>
  <c r="U25" i="15"/>
  <c r="T25" i="15"/>
  <c r="S25" i="15"/>
  <c r="R25" i="15"/>
  <c r="Q25" i="15"/>
  <c r="P25" i="15"/>
  <c r="O25" i="15"/>
  <c r="N25" i="15"/>
  <c r="W24" i="15"/>
  <c r="V24" i="15"/>
  <c r="U24" i="15"/>
  <c r="T24" i="15"/>
  <c r="S24" i="15"/>
  <c r="R24" i="15"/>
  <c r="Q24" i="15"/>
  <c r="P24" i="15"/>
  <c r="O24" i="15"/>
  <c r="N24" i="15"/>
  <c r="W23" i="15"/>
  <c r="V23" i="15"/>
  <c r="U23" i="15"/>
  <c r="T23" i="15"/>
  <c r="S23" i="15"/>
  <c r="R23" i="15"/>
  <c r="Q23" i="15"/>
  <c r="P23" i="15"/>
  <c r="O23" i="15"/>
  <c r="N23" i="15"/>
  <c r="W22" i="15"/>
  <c r="W35" i="15" s="1"/>
  <c r="V22" i="15"/>
  <c r="U22" i="15"/>
  <c r="T22" i="15"/>
  <c r="T35" i="15" s="1"/>
  <c r="S22" i="15"/>
  <c r="S35" i="15" s="1"/>
  <c r="R22" i="15"/>
  <c r="Q22" i="15"/>
  <c r="P22" i="15"/>
  <c r="P35" i="15" s="1"/>
  <c r="O22" i="15"/>
  <c r="O35" i="15" s="1"/>
  <c r="N22" i="15"/>
  <c r="W21" i="15"/>
  <c r="V21" i="15"/>
  <c r="U21" i="15"/>
  <c r="T21" i="15"/>
  <c r="S21" i="15"/>
  <c r="R21" i="15"/>
  <c r="Q21" i="15"/>
  <c r="P21" i="15"/>
  <c r="O21" i="15"/>
  <c r="N21" i="15"/>
  <c r="W20" i="15"/>
  <c r="V20" i="15"/>
  <c r="U20" i="15"/>
  <c r="T20" i="15"/>
  <c r="S20" i="15"/>
  <c r="R20" i="15"/>
  <c r="Q20" i="15"/>
  <c r="P20" i="15"/>
  <c r="O20" i="15"/>
  <c r="N20" i="15"/>
  <c r="V49" i="14"/>
  <c r="S48" i="14"/>
  <c r="W46" i="14"/>
  <c r="Q45" i="14"/>
  <c r="S44" i="14"/>
  <c r="R43" i="14"/>
  <c r="W42" i="14"/>
  <c r="V41" i="14"/>
  <c r="S40" i="14"/>
  <c r="S36" i="14" s="1"/>
  <c r="W37" i="14"/>
  <c r="W38" i="14" s="1"/>
  <c r="W35" i="14"/>
  <c r="W48" i="14" s="1"/>
  <c r="V35" i="14"/>
  <c r="U35" i="14"/>
  <c r="T35" i="14"/>
  <c r="S35" i="14"/>
  <c r="S46" i="14" s="1"/>
  <c r="R35" i="14"/>
  <c r="Q35" i="14"/>
  <c r="P35" i="14"/>
  <c r="W34" i="14"/>
  <c r="W49" i="14" s="1"/>
  <c r="V34" i="14"/>
  <c r="U34" i="14"/>
  <c r="T34" i="14"/>
  <c r="S34" i="14"/>
  <c r="S49" i="14" s="1"/>
  <c r="R34" i="14"/>
  <c r="Q34" i="14"/>
  <c r="W31" i="14"/>
  <c r="V31" i="14"/>
  <c r="U31" i="14"/>
  <c r="T31" i="14"/>
  <c r="S31" i="14"/>
  <c r="R31" i="14"/>
  <c r="Q31" i="14"/>
  <c r="P31" i="14"/>
  <c r="O31" i="14"/>
  <c r="N31" i="14"/>
  <c r="W30" i="14"/>
  <c r="V30" i="14"/>
  <c r="U30" i="14"/>
  <c r="T30" i="14"/>
  <c r="S30" i="14"/>
  <c r="R30" i="14"/>
  <c r="Q30" i="14"/>
  <c r="P30" i="14"/>
  <c r="O30" i="14"/>
  <c r="N30" i="14"/>
  <c r="W29" i="14"/>
  <c r="V29" i="14"/>
  <c r="U29" i="14"/>
  <c r="T29" i="14"/>
  <c r="S29" i="14"/>
  <c r="R29" i="14"/>
  <c r="Q29" i="14"/>
  <c r="P29" i="14"/>
  <c r="O29" i="14"/>
  <c r="N29" i="14"/>
  <c r="V28" i="14"/>
  <c r="U28" i="14"/>
  <c r="T28" i="14"/>
  <c r="S28" i="14"/>
  <c r="R28" i="14"/>
  <c r="Q28" i="14"/>
  <c r="P28" i="14"/>
  <c r="O28" i="14"/>
  <c r="N28" i="14"/>
  <c r="U27" i="14"/>
  <c r="T27" i="14"/>
  <c r="S27" i="14"/>
  <c r="R27" i="14"/>
  <c r="Q27" i="14"/>
  <c r="P27" i="14"/>
  <c r="O27" i="14"/>
  <c r="N27" i="14"/>
  <c r="T26" i="14"/>
  <c r="S26" i="14"/>
  <c r="R26" i="14"/>
  <c r="Q26" i="14"/>
  <c r="P26" i="14"/>
  <c r="O26" i="14"/>
  <c r="N26" i="14"/>
  <c r="S25" i="14"/>
  <c r="R25" i="14"/>
  <c r="Q25" i="14"/>
  <c r="P25" i="14"/>
  <c r="O25" i="14"/>
  <c r="N25" i="14"/>
  <c r="R24" i="14"/>
  <c r="Q24" i="14"/>
  <c r="P24" i="14"/>
  <c r="O24" i="14"/>
  <c r="N24" i="14"/>
  <c r="Q23" i="14"/>
  <c r="P23" i="14"/>
  <c r="O23" i="14"/>
  <c r="N23" i="14"/>
  <c r="P22" i="14"/>
  <c r="O22" i="14"/>
  <c r="N22" i="14"/>
  <c r="O21" i="14"/>
  <c r="N21" i="14"/>
  <c r="N20" i="14"/>
  <c r="V41" i="13"/>
  <c r="V34" i="13"/>
  <c r="R34" i="13"/>
  <c r="W31" i="13"/>
  <c r="V31" i="13"/>
  <c r="U31" i="13"/>
  <c r="T31" i="13"/>
  <c r="S31" i="13"/>
  <c r="R31" i="13"/>
  <c r="Q31" i="13"/>
  <c r="P31" i="13"/>
  <c r="O31" i="13"/>
  <c r="N31" i="13"/>
  <c r="W30" i="13"/>
  <c r="V30" i="13"/>
  <c r="U30" i="13"/>
  <c r="T30" i="13"/>
  <c r="S30" i="13"/>
  <c r="R30" i="13"/>
  <c r="Q30" i="13"/>
  <c r="P30" i="13"/>
  <c r="O30" i="13"/>
  <c r="N30" i="13"/>
  <c r="W29" i="13"/>
  <c r="V29" i="13"/>
  <c r="U29" i="13"/>
  <c r="T29" i="13"/>
  <c r="S29" i="13"/>
  <c r="R29" i="13"/>
  <c r="Q29" i="13"/>
  <c r="P29" i="13"/>
  <c r="O29" i="13"/>
  <c r="N29" i="13"/>
  <c r="W28" i="13"/>
  <c r="V28" i="13"/>
  <c r="U28" i="13"/>
  <c r="T28" i="13"/>
  <c r="S28" i="13"/>
  <c r="R28" i="13"/>
  <c r="Q28" i="13"/>
  <c r="P28" i="13"/>
  <c r="O28" i="13"/>
  <c r="N28" i="13"/>
  <c r="W27" i="13"/>
  <c r="V27" i="13"/>
  <c r="U27" i="13"/>
  <c r="T27" i="13"/>
  <c r="S27" i="13"/>
  <c r="R27" i="13"/>
  <c r="Q27" i="13"/>
  <c r="P27" i="13"/>
  <c r="O27" i="13"/>
  <c r="N27" i="13"/>
  <c r="W26" i="13"/>
  <c r="V26" i="13"/>
  <c r="U26" i="13"/>
  <c r="T26" i="13"/>
  <c r="S26" i="13"/>
  <c r="R26" i="13"/>
  <c r="Q26" i="13"/>
  <c r="P26" i="13"/>
  <c r="O26" i="13"/>
  <c r="N26" i="13"/>
  <c r="W25" i="13"/>
  <c r="V25" i="13"/>
  <c r="U25" i="13"/>
  <c r="T25" i="13"/>
  <c r="S25" i="13"/>
  <c r="R25" i="13"/>
  <c r="Q25" i="13"/>
  <c r="P25" i="13"/>
  <c r="O25" i="13"/>
  <c r="N25" i="13"/>
  <c r="W24" i="13"/>
  <c r="V24" i="13"/>
  <c r="U24" i="13"/>
  <c r="T24" i="13"/>
  <c r="S24" i="13"/>
  <c r="R24" i="13"/>
  <c r="Q24" i="13"/>
  <c r="P24" i="13"/>
  <c r="O24" i="13"/>
  <c r="N24" i="13"/>
  <c r="W23" i="13"/>
  <c r="V23" i="13"/>
  <c r="U23" i="13"/>
  <c r="T23" i="13"/>
  <c r="S23" i="13"/>
  <c r="R23" i="13"/>
  <c r="Q23" i="13"/>
  <c r="P23" i="13"/>
  <c r="O23" i="13"/>
  <c r="N23" i="13"/>
  <c r="W22" i="13"/>
  <c r="V22" i="13"/>
  <c r="V35" i="13" s="1"/>
  <c r="U22" i="13"/>
  <c r="T22" i="13"/>
  <c r="S22" i="13"/>
  <c r="R22" i="13"/>
  <c r="R35" i="13" s="1"/>
  <c r="Q22" i="13"/>
  <c r="P22" i="13"/>
  <c r="O22" i="13"/>
  <c r="N22" i="13"/>
  <c r="N35" i="13" s="1"/>
  <c r="V21" i="13"/>
  <c r="U21" i="13"/>
  <c r="T21" i="13"/>
  <c r="S21" i="13"/>
  <c r="R21" i="13"/>
  <c r="Q21" i="13"/>
  <c r="P21" i="13"/>
  <c r="O21" i="13"/>
  <c r="N21" i="13"/>
  <c r="U20" i="13"/>
  <c r="T20" i="13"/>
  <c r="S20" i="13"/>
  <c r="R20" i="13"/>
  <c r="Q20" i="13"/>
  <c r="P20" i="13"/>
  <c r="O20" i="13"/>
  <c r="N20" i="13"/>
  <c r="R49" i="12"/>
  <c r="W48" i="12"/>
  <c r="R48" i="12"/>
  <c r="V47" i="12"/>
  <c r="V46" i="12"/>
  <c r="T46" i="12"/>
  <c r="T45" i="12"/>
  <c r="W44" i="12"/>
  <c r="U43" i="12"/>
  <c r="S42" i="12"/>
  <c r="U41" i="12"/>
  <c r="T41" i="12"/>
  <c r="W40" i="12"/>
  <c r="W36" i="12" s="1"/>
  <c r="S40" i="12"/>
  <c r="S36" i="12" s="1"/>
  <c r="W37" i="12"/>
  <c r="W38" i="12" s="1"/>
  <c r="W35" i="12"/>
  <c r="W46" i="12" s="1"/>
  <c r="V35" i="12"/>
  <c r="V42" i="12" s="1"/>
  <c r="U35" i="12"/>
  <c r="T35" i="12"/>
  <c r="S35" i="12"/>
  <c r="S48" i="12" s="1"/>
  <c r="R35" i="12"/>
  <c r="R44" i="12" s="1"/>
  <c r="W34" i="12"/>
  <c r="V34" i="12"/>
  <c r="V45" i="12" s="1"/>
  <c r="U34" i="12"/>
  <c r="T34" i="12"/>
  <c r="S34" i="12"/>
  <c r="R34" i="12"/>
  <c r="R47" i="12" s="1"/>
  <c r="W31" i="12"/>
  <c r="V31" i="12"/>
  <c r="U31" i="12"/>
  <c r="T31" i="12"/>
  <c r="S31" i="12"/>
  <c r="R31" i="12"/>
  <c r="Q31" i="12"/>
  <c r="P31" i="12"/>
  <c r="O31" i="12"/>
  <c r="N31" i="12"/>
  <c r="W30" i="12"/>
  <c r="V30" i="12"/>
  <c r="U30" i="12"/>
  <c r="T30" i="12"/>
  <c r="S30" i="12"/>
  <c r="R30" i="12"/>
  <c r="Q30" i="12"/>
  <c r="P30" i="12"/>
  <c r="O30" i="12"/>
  <c r="N30" i="12"/>
  <c r="W29" i="12"/>
  <c r="V29" i="12"/>
  <c r="U29" i="12"/>
  <c r="T29" i="12"/>
  <c r="S29" i="12"/>
  <c r="R29" i="12"/>
  <c r="Q29" i="12"/>
  <c r="P29" i="12"/>
  <c r="O29" i="12"/>
  <c r="N29" i="12"/>
  <c r="W28" i="12"/>
  <c r="V28" i="12"/>
  <c r="U28" i="12"/>
  <c r="T28" i="12"/>
  <c r="S28" i="12"/>
  <c r="R28" i="12"/>
  <c r="Q28" i="12"/>
  <c r="P28" i="12"/>
  <c r="O28" i="12"/>
  <c r="N28" i="12"/>
  <c r="V27" i="12"/>
  <c r="U27" i="12"/>
  <c r="T27" i="12"/>
  <c r="S27" i="12"/>
  <c r="R27" i="12"/>
  <c r="Q27" i="12"/>
  <c r="P27" i="12"/>
  <c r="O27" i="12"/>
  <c r="N27" i="12"/>
  <c r="U26" i="12"/>
  <c r="T26" i="12"/>
  <c r="S26" i="12"/>
  <c r="R26" i="12"/>
  <c r="Q26" i="12"/>
  <c r="P26" i="12"/>
  <c r="O26" i="12"/>
  <c r="N26" i="12"/>
  <c r="T25" i="12"/>
  <c r="S25" i="12"/>
  <c r="R25" i="12"/>
  <c r="Q25" i="12"/>
  <c r="P25" i="12"/>
  <c r="O25" i="12"/>
  <c r="N25" i="12"/>
  <c r="S24" i="12"/>
  <c r="R24" i="12"/>
  <c r="Q24" i="12"/>
  <c r="P24" i="12"/>
  <c r="O24" i="12"/>
  <c r="N24" i="12"/>
  <c r="R23" i="12"/>
  <c r="Q23" i="12"/>
  <c r="P23" i="12"/>
  <c r="O23" i="12"/>
  <c r="N23" i="12"/>
  <c r="Q22" i="12"/>
  <c r="P22" i="12"/>
  <c r="O22" i="12"/>
  <c r="N22" i="12"/>
  <c r="P21" i="12"/>
  <c r="O21" i="12"/>
  <c r="N21" i="12"/>
  <c r="O20" i="12"/>
  <c r="N20" i="12"/>
  <c r="W47" i="11"/>
  <c r="O45" i="11"/>
  <c r="O43" i="11"/>
  <c r="S41" i="11"/>
  <c r="U35" i="11"/>
  <c r="P35" i="11"/>
  <c r="W34" i="11"/>
  <c r="S34" i="11"/>
  <c r="R34" i="11"/>
  <c r="O34" i="11"/>
  <c r="W31" i="11"/>
  <c r="V31" i="11"/>
  <c r="U31" i="11"/>
  <c r="T31" i="11"/>
  <c r="S31" i="11"/>
  <c r="R31" i="11"/>
  <c r="Q31" i="11"/>
  <c r="P31" i="11"/>
  <c r="O31" i="11"/>
  <c r="N31" i="11"/>
  <c r="W30" i="11"/>
  <c r="V30" i="11"/>
  <c r="U30" i="11"/>
  <c r="T30" i="11"/>
  <c r="S30" i="11"/>
  <c r="R30" i="11"/>
  <c r="Q30" i="11"/>
  <c r="P30" i="11"/>
  <c r="O30" i="11"/>
  <c r="N30" i="11"/>
  <c r="W29" i="11"/>
  <c r="V29" i="11"/>
  <c r="U29" i="11"/>
  <c r="T29" i="11"/>
  <c r="S29" i="11"/>
  <c r="R29" i="11"/>
  <c r="Q29" i="11"/>
  <c r="P29" i="11"/>
  <c r="O29" i="11"/>
  <c r="N29" i="11"/>
  <c r="W28" i="11"/>
  <c r="V28" i="11"/>
  <c r="U28" i="11"/>
  <c r="T28" i="11"/>
  <c r="S28" i="11"/>
  <c r="R28" i="11"/>
  <c r="Q28" i="11"/>
  <c r="P28" i="11"/>
  <c r="O28" i="11"/>
  <c r="N28" i="11"/>
  <c r="W27" i="11"/>
  <c r="V27" i="11"/>
  <c r="U27" i="11"/>
  <c r="T27" i="11"/>
  <c r="S27" i="11"/>
  <c r="R27" i="11"/>
  <c r="Q27" i="11"/>
  <c r="P27" i="11"/>
  <c r="O27" i="11"/>
  <c r="N27" i="11"/>
  <c r="W26" i="11"/>
  <c r="V26" i="11"/>
  <c r="U26" i="11"/>
  <c r="T26" i="11"/>
  <c r="S26" i="11"/>
  <c r="R26" i="11"/>
  <c r="Q26" i="11"/>
  <c r="P26" i="11"/>
  <c r="O26" i="11"/>
  <c r="N26" i="11"/>
  <c r="W25" i="11"/>
  <c r="V25" i="11"/>
  <c r="U25" i="11"/>
  <c r="T25" i="11"/>
  <c r="S25" i="11"/>
  <c r="R25" i="11"/>
  <c r="Q25" i="11"/>
  <c r="P25" i="11"/>
  <c r="O25" i="11"/>
  <c r="N25" i="11"/>
  <c r="W24" i="11"/>
  <c r="V24" i="11"/>
  <c r="U24" i="11"/>
  <c r="T24" i="11"/>
  <c r="S24" i="11"/>
  <c r="R24" i="11"/>
  <c r="Q24" i="11"/>
  <c r="P24" i="11"/>
  <c r="O24" i="11"/>
  <c r="N24" i="11"/>
  <c r="W23" i="11"/>
  <c r="V23" i="11"/>
  <c r="U23" i="11"/>
  <c r="T23" i="11"/>
  <c r="S23" i="11"/>
  <c r="R23" i="11"/>
  <c r="Q23" i="11"/>
  <c r="P23" i="11"/>
  <c r="O23" i="11"/>
  <c r="N23" i="11"/>
  <c r="W22" i="11"/>
  <c r="W35" i="11" s="1"/>
  <c r="V22" i="11"/>
  <c r="V35" i="11" s="1"/>
  <c r="U22" i="11"/>
  <c r="T22" i="11"/>
  <c r="S22" i="11"/>
  <c r="S35" i="11" s="1"/>
  <c r="R22" i="11"/>
  <c r="R35" i="11" s="1"/>
  <c r="Q22" i="11"/>
  <c r="P22" i="11"/>
  <c r="O22" i="11"/>
  <c r="O35" i="11" s="1"/>
  <c r="N22" i="11"/>
  <c r="N35" i="11" s="1"/>
  <c r="W21" i="11"/>
  <c r="V21" i="11"/>
  <c r="U21" i="11"/>
  <c r="T21" i="11"/>
  <c r="S21" i="11"/>
  <c r="R21" i="11"/>
  <c r="Q21" i="11"/>
  <c r="P21" i="11"/>
  <c r="O21" i="11"/>
  <c r="N21" i="11"/>
  <c r="V20" i="11"/>
  <c r="U20" i="11"/>
  <c r="T20" i="11"/>
  <c r="S20" i="11"/>
  <c r="R20" i="11"/>
  <c r="Q20" i="11"/>
  <c r="P20" i="11"/>
  <c r="O20" i="11"/>
  <c r="N20" i="11"/>
  <c r="T49" i="10"/>
  <c r="V48" i="10"/>
  <c r="T47" i="10"/>
  <c r="T45" i="10"/>
  <c r="R42" i="10"/>
  <c r="T41" i="10"/>
  <c r="V40" i="10"/>
  <c r="V36" i="10" s="1"/>
  <c r="W35" i="10"/>
  <c r="V35" i="10"/>
  <c r="V46" i="10" s="1"/>
  <c r="U35" i="10"/>
  <c r="T35" i="10"/>
  <c r="S35" i="10"/>
  <c r="R35" i="10"/>
  <c r="R48" i="10" s="1"/>
  <c r="Q35" i="10"/>
  <c r="W34" i="10"/>
  <c r="V34" i="10"/>
  <c r="V49" i="10" s="1"/>
  <c r="U34" i="10"/>
  <c r="U49" i="10" s="1"/>
  <c r="T34" i="10"/>
  <c r="S34" i="10"/>
  <c r="R34" i="10"/>
  <c r="R49" i="10" s="1"/>
  <c r="Q34" i="10"/>
  <c r="Q49" i="10" s="1"/>
  <c r="W31" i="10"/>
  <c r="V31" i="10"/>
  <c r="U31" i="10"/>
  <c r="T31" i="10"/>
  <c r="S31" i="10"/>
  <c r="R31" i="10"/>
  <c r="Q31" i="10"/>
  <c r="P31" i="10"/>
  <c r="O31" i="10"/>
  <c r="N31" i="10"/>
  <c r="W30" i="10"/>
  <c r="V30" i="10"/>
  <c r="U30" i="10"/>
  <c r="T30" i="10"/>
  <c r="S30" i="10"/>
  <c r="R30" i="10"/>
  <c r="Q30" i="10"/>
  <c r="P30" i="10"/>
  <c r="O30" i="10"/>
  <c r="N30" i="10"/>
  <c r="W29" i="10"/>
  <c r="V29" i="10"/>
  <c r="U29" i="10"/>
  <c r="T29" i="10"/>
  <c r="S29" i="10"/>
  <c r="R29" i="10"/>
  <c r="Q29" i="10"/>
  <c r="P29" i="10"/>
  <c r="O29" i="10"/>
  <c r="N29" i="10"/>
  <c r="V28" i="10"/>
  <c r="U28" i="10"/>
  <c r="T28" i="10"/>
  <c r="S28" i="10"/>
  <c r="R28" i="10"/>
  <c r="Q28" i="10"/>
  <c r="P28" i="10"/>
  <c r="O28" i="10"/>
  <c r="N28" i="10"/>
  <c r="U27" i="10"/>
  <c r="T27" i="10"/>
  <c r="S27" i="10"/>
  <c r="R27" i="10"/>
  <c r="Q27" i="10"/>
  <c r="P27" i="10"/>
  <c r="O27" i="10"/>
  <c r="N27" i="10"/>
  <c r="T26" i="10"/>
  <c r="S26" i="10"/>
  <c r="R26" i="10"/>
  <c r="Q26" i="10"/>
  <c r="P26" i="10"/>
  <c r="O26" i="10"/>
  <c r="N26" i="10"/>
  <c r="S25" i="10"/>
  <c r="R25" i="10"/>
  <c r="Q25" i="10"/>
  <c r="P25" i="10"/>
  <c r="O25" i="10"/>
  <c r="N25" i="10"/>
  <c r="R24" i="10"/>
  <c r="Q24" i="10"/>
  <c r="P24" i="10"/>
  <c r="O24" i="10"/>
  <c r="N24" i="10"/>
  <c r="Q23" i="10"/>
  <c r="P23" i="10"/>
  <c r="O23" i="10"/>
  <c r="N23" i="10"/>
  <c r="P22" i="10"/>
  <c r="P35" i="10" s="1"/>
  <c r="O22" i="10"/>
  <c r="N22" i="10"/>
  <c r="O21" i="10"/>
  <c r="N21" i="10"/>
  <c r="N20" i="10"/>
  <c r="U47" i="9"/>
  <c r="W46" i="9"/>
  <c r="U43" i="9"/>
  <c r="W42" i="9"/>
  <c r="W37" i="9"/>
  <c r="W38" i="9" s="1"/>
  <c r="W35" i="9"/>
  <c r="W48" i="9" s="1"/>
  <c r="V35" i="9"/>
  <c r="V46" i="9" s="1"/>
  <c r="U35" i="9"/>
  <c r="N35" i="9"/>
  <c r="W34" i="9"/>
  <c r="V34" i="9"/>
  <c r="U34" i="9"/>
  <c r="T34" i="9"/>
  <c r="W31" i="9"/>
  <c r="V31" i="9"/>
  <c r="U31" i="9"/>
  <c r="T31" i="9"/>
  <c r="S31" i="9"/>
  <c r="R31" i="9"/>
  <c r="Q31" i="9"/>
  <c r="P31" i="9"/>
  <c r="O31" i="9"/>
  <c r="N31" i="9"/>
  <c r="W30" i="9"/>
  <c r="V30" i="9"/>
  <c r="U30" i="9"/>
  <c r="T30" i="9"/>
  <c r="S30" i="9"/>
  <c r="R30" i="9"/>
  <c r="Q30" i="9"/>
  <c r="P30" i="9"/>
  <c r="O30" i="9"/>
  <c r="N30" i="9"/>
  <c r="W29" i="9"/>
  <c r="V29" i="9"/>
  <c r="U29" i="9"/>
  <c r="T29" i="9"/>
  <c r="S29" i="9"/>
  <c r="R29" i="9"/>
  <c r="Q29" i="9"/>
  <c r="P29" i="9"/>
  <c r="O29" i="9"/>
  <c r="N29" i="9"/>
  <c r="W28" i="9"/>
  <c r="V28" i="9"/>
  <c r="U28" i="9"/>
  <c r="T28" i="9"/>
  <c r="S28" i="9"/>
  <c r="R28" i="9"/>
  <c r="Q28" i="9"/>
  <c r="P28" i="9"/>
  <c r="O28" i="9"/>
  <c r="N28" i="9"/>
  <c r="W27" i="9"/>
  <c r="V27" i="9"/>
  <c r="U27" i="9"/>
  <c r="T27" i="9"/>
  <c r="S27" i="9"/>
  <c r="R27" i="9"/>
  <c r="Q27" i="9"/>
  <c r="P27" i="9"/>
  <c r="O27" i="9"/>
  <c r="N27" i="9"/>
  <c r="W26" i="9"/>
  <c r="V26" i="9"/>
  <c r="U26" i="9"/>
  <c r="T26" i="9"/>
  <c r="S26" i="9"/>
  <c r="R26" i="9"/>
  <c r="Q26" i="9"/>
  <c r="P26" i="9"/>
  <c r="O26" i="9"/>
  <c r="N26" i="9"/>
  <c r="W25" i="9"/>
  <c r="V25" i="9"/>
  <c r="U25" i="9"/>
  <c r="T25" i="9"/>
  <c r="S25" i="9"/>
  <c r="R25" i="9"/>
  <c r="Q25" i="9"/>
  <c r="P25" i="9"/>
  <c r="O25" i="9"/>
  <c r="N25" i="9"/>
  <c r="V24" i="9"/>
  <c r="U24" i="9"/>
  <c r="T24" i="9"/>
  <c r="S24" i="9"/>
  <c r="R24" i="9"/>
  <c r="Q24" i="9"/>
  <c r="P24" i="9"/>
  <c r="O24" i="9"/>
  <c r="N24" i="9"/>
  <c r="U23" i="9"/>
  <c r="T23" i="9"/>
  <c r="S23" i="9"/>
  <c r="R23" i="9"/>
  <c r="Q23" i="9"/>
  <c r="P23" i="9"/>
  <c r="O23" i="9"/>
  <c r="N23" i="9"/>
  <c r="T22" i="9"/>
  <c r="S22" i="9"/>
  <c r="R22" i="9"/>
  <c r="Q22" i="9"/>
  <c r="P22" i="9"/>
  <c r="O22" i="9"/>
  <c r="N22" i="9"/>
  <c r="S21" i="9"/>
  <c r="R21" i="9"/>
  <c r="Q21" i="9"/>
  <c r="P21" i="9"/>
  <c r="O21" i="9"/>
  <c r="N21" i="9"/>
  <c r="R20" i="9"/>
  <c r="Q20" i="9"/>
  <c r="P20" i="9"/>
  <c r="O20" i="9"/>
  <c r="N20" i="9"/>
  <c r="W49" i="8"/>
  <c r="S49" i="8"/>
  <c r="Q48" i="8"/>
  <c r="W47" i="8"/>
  <c r="S47" i="8"/>
  <c r="U46" i="8"/>
  <c r="W45" i="8"/>
  <c r="S45" i="8"/>
  <c r="Q44" i="8"/>
  <c r="W43" i="8"/>
  <c r="S43" i="8"/>
  <c r="U42" i="8"/>
  <c r="W41" i="8"/>
  <c r="S41" i="8"/>
  <c r="Q40" i="8"/>
  <c r="Q36" i="8" s="1"/>
  <c r="U37" i="8"/>
  <c r="U38" i="8" s="1"/>
  <c r="W35" i="8"/>
  <c r="V35" i="8"/>
  <c r="V48" i="8" s="1"/>
  <c r="U35" i="8"/>
  <c r="U48" i="8" s="1"/>
  <c r="T35" i="8"/>
  <c r="S35" i="8"/>
  <c r="R35" i="8"/>
  <c r="R46" i="8" s="1"/>
  <c r="Q35" i="8"/>
  <c r="Q46" i="8" s="1"/>
  <c r="W34" i="8"/>
  <c r="V34" i="8"/>
  <c r="V49" i="8" s="1"/>
  <c r="U34" i="8"/>
  <c r="U49" i="8" s="1"/>
  <c r="T34" i="8"/>
  <c r="S34" i="8"/>
  <c r="R34" i="8"/>
  <c r="R49" i="8" s="1"/>
  <c r="Q34" i="8"/>
  <c r="Q49" i="8" s="1"/>
  <c r="W31" i="8"/>
  <c r="V31" i="8"/>
  <c r="U31" i="8"/>
  <c r="T31" i="8"/>
  <c r="S31" i="8"/>
  <c r="R31" i="8"/>
  <c r="Q31" i="8"/>
  <c r="P31" i="8"/>
  <c r="O31" i="8"/>
  <c r="N31" i="8"/>
  <c r="W30" i="8"/>
  <c r="V30" i="8"/>
  <c r="U30" i="8"/>
  <c r="T30" i="8"/>
  <c r="S30" i="8"/>
  <c r="R30" i="8"/>
  <c r="Q30" i="8"/>
  <c r="P30" i="8"/>
  <c r="O30" i="8"/>
  <c r="N30" i="8"/>
  <c r="W29" i="8"/>
  <c r="V29" i="8"/>
  <c r="U29" i="8"/>
  <c r="T29" i="8"/>
  <c r="S29" i="8"/>
  <c r="R29" i="8"/>
  <c r="Q29" i="8"/>
  <c r="P29" i="8"/>
  <c r="O29" i="8"/>
  <c r="N29" i="8"/>
  <c r="V28" i="8"/>
  <c r="U28" i="8"/>
  <c r="T28" i="8"/>
  <c r="S28" i="8"/>
  <c r="R28" i="8"/>
  <c r="Q28" i="8"/>
  <c r="P28" i="8"/>
  <c r="O28" i="8"/>
  <c r="N28" i="8"/>
  <c r="U27" i="8"/>
  <c r="T27" i="8"/>
  <c r="S27" i="8"/>
  <c r="R27" i="8"/>
  <c r="Q27" i="8"/>
  <c r="P27" i="8"/>
  <c r="O27" i="8"/>
  <c r="N27" i="8"/>
  <c r="T26" i="8"/>
  <c r="S26" i="8"/>
  <c r="R26" i="8"/>
  <c r="Q26" i="8"/>
  <c r="P26" i="8"/>
  <c r="O26" i="8"/>
  <c r="N26" i="8"/>
  <c r="S25" i="8"/>
  <c r="R25" i="8"/>
  <c r="Q25" i="8"/>
  <c r="P25" i="8"/>
  <c r="O25" i="8"/>
  <c r="N25" i="8"/>
  <c r="R24" i="8"/>
  <c r="Q24" i="8"/>
  <c r="P24" i="8"/>
  <c r="O24" i="8"/>
  <c r="N24" i="8"/>
  <c r="Q23" i="8"/>
  <c r="P23" i="8"/>
  <c r="O23" i="8"/>
  <c r="N23" i="8"/>
  <c r="P22" i="8"/>
  <c r="O22" i="8"/>
  <c r="N22" i="8"/>
  <c r="O21" i="8"/>
  <c r="N21" i="8"/>
  <c r="N20" i="8"/>
  <c r="T34" i="7"/>
  <c r="W31" i="7"/>
  <c r="V31" i="7"/>
  <c r="U31" i="7"/>
  <c r="T31" i="7"/>
  <c r="S31" i="7"/>
  <c r="R31" i="7"/>
  <c r="Q31" i="7"/>
  <c r="P31" i="7"/>
  <c r="O31" i="7"/>
  <c r="N31" i="7"/>
  <c r="W30" i="7"/>
  <c r="V30" i="7"/>
  <c r="U30" i="7"/>
  <c r="T30" i="7"/>
  <c r="S30" i="7"/>
  <c r="R30" i="7"/>
  <c r="Q30" i="7"/>
  <c r="P30" i="7"/>
  <c r="O30" i="7"/>
  <c r="N30" i="7"/>
  <c r="W29" i="7"/>
  <c r="V29" i="7"/>
  <c r="U29" i="7"/>
  <c r="T29" i="7"/>
  <c r="S29" i="7"/>
  <c r="R29" i="7"/>
  <c r="Q29" i="7"/>
  <c r="P29" i="7"/>
  <c r="O29" i="7"/>
  <c r="N29" i="7"/>
  <c r="W28" i="7"/>
  <c r="V28" i="7"/>
  <c r="U28" i="7"/>
  <c r="T28" i="7"/>
  <c r="S28" i="7"/>
  <c r="R28" i="7"/>
  <c r="Q28" i="7"/>
  <c r="P28" i="7"/>
  <c r="O28" i="7"/>
  <c r="N28" i="7"/>
  <c r="W27" i="7"/>
  <c r="V27" i="7"/>
  <c r="U27" i="7"/>
  <c r="T27" i="7"/>
  <c r="S27" i="7"/>
  <c r="R27" i="7"/>
  <c r="Q27" i="7"/>
  <c r="P27" i="7"/>
  <c r="O27" i="7"/>
  <c r="N27" i="7"/>
  <c r="W26" i="7"/>
  <c r="V26" i="7"/>
  <c r="U26" i="7"/>
  <c r="T26" i="7"/>
  <c r="S26" i="7"/>
  <c r="R26" i="7"/>
  <c r="Q26" i="7"/>
  <c r="P26" i="7"/>
  <c r="O26" i="7"/>
  <c r="N26" i="7"/>
  <c r="W25" i="7"/>
  <c r="V25" i="7"/>
  <c r="U25" i="7"/>
  <c r="T25" i="7"/>
  <c r="S25" i="7"/>
  <c r="R25" i="7"/>
  <c r="Q25" i="7"/>
  <c r="P25" i="7"/>
  <c r="O25" i="7"/>
  <c r="N25" i="7"/>
  <c r="W24" i="7"/>
  <c r="V24" i="7"/>
  <c r="U24" i="7"/>
  <c r="T24" i="7"/>
  <c r="S24" i="7"/>
  <c r="R24" i="7"/>
  <c r="Q24" i="7"/>
  <c r="P24" i="7"/>
  <c r="O24" i="7"/>
  <c r="N24" i="7"/>
  <c r="W23" i="7"/>
  <c r="V23" i="7"/>
  <c r="U23" i="7"/>
  <c r="T23" i="7"/>
  <c r="S23" i="7"/>
  <c r="R23" i="7"/>
  <c r="Q23" i="7"/>
  <c r="P23" i="7"/>
  <c r="O23" i="7"/>
  <c r="N23" i="7"/>
  <c r="W22" i="7"/>
  <c r="V22" i="7"/>
  <c r="U22" i="7"/>
  <c r="U35" i="7" s="1"/>
  <c r="T22" i="7"/>
  <c r="T35" i="7" s="1"/>
  <c r="S22" i="7"/>
  <c r="R22" i="7"/>
  <c r="Q22" i="7"/>
  <c r="Q35" i="7" s="1"/>
  <c r="P22" i="7"/>
  <c r="P35" i="7" s="1"/>
  <c r="O22" i="7"/>
  <c r="N22" i="7"/>
  <c r="W21" i="7"/>
  <c r="V21" i="7"/>
  <c r="U21" i="7"/>
  <c r="T21" i="7"/>
  <c r="S21" i="7"/>
  <c r="R21" i="7"/>
  <c r="Q21" i="7"/>
  <c r="P21" i="7"/>
  <c r="O21" i="7"/>
  <c r="N21" i="7"/>
  <c r="W20" i="7"/>
  <c r="V20" i="7"/>
  <c r="U20" i="7"/>
  <c r="T20" i="7"/>
  <c r="S20" i="7"/>
  <c r="R20" i="7"/>
  <c r="Q20" i="7"/>
  <c r="P20" i="7"/>
  <c r="O20" i="7"/>
  <c r="N20" i="7"/>
  <c r="P49" i="6"/>
  <c r="U48" i="6"/>
  <c r="P48" i="6"/>
  <c r="O47" i="6"/>
  <c r="N46" i="6"/>
  <c r="S45" i="6"/>
  <c r="N45" i="6"/>
  <c r="W43" i="6"/>
  <c r="V42" i="6"/>
  <c r="Q42" i="6"/>
  <c r="V41" i="6"/>
  <c r="U40" i="6"/>
  <c r="U36" i="6" s="1"/>
  <c r="T38" i="6"/>
  <c r="T37" i="6"/>
  <c r="W35" i="6"/>
  <c r="V35" i="6"/>
  <c r="U35" i="6"/>
  <c r="U42" i="6" s="1"/>
  <c r="T35" i="6"/>
  <c r="T47" i="6" s="1"/>
  <c r="S35" i="6"/>
  <c r="R35" i="6"/>
  <c r="Q35" i="6"/>
  <c r="Q44" i="6" s="1"/>
  <c r="P35" i="6"/>
  <c r="P41" i="6" s="1"/>
  <c r="O35" i="6"/>
  <c r="N35" i="6"/>
  <c r="W34" i="6"/>
  <c r="V34" i="6"/>
  <c r="U34" i="6"/>
  <c r="T34" i="6"/>
  <c r="S34" i="6"/>
  <c r="R34" i="6"/>
  <c r="R44" i="6" s="1"/>
  <c r="Q34" i="6"/>
  <c r="P34" i="6"/>
  <c r="O34" i="6"/>
  <c r="N34" i="6"/>
  <c r="N37" i="6" s="1"/>
  <c r="N38" i="6" s="1"/>
  <c r="N31" i="6"/>
  <c r="W35" i="5"/>
  <c r="Q34" i="5"/>
  <c r="W31" i="5"/>
  <c r="V31" i="5"/>
  <c r="U31" i="5"/>
  <c r="T31" i="5"/>
  <c r="S31" i="5"/>
  <c r="R31" i="5"/>
  <c r="Q31" i="5"/>
  <c r="P31" i="5"/>
  <c r="O31" i="5"/>
  <c r="N31" i="5"/>
  <c r="W30" i="5"/>
  <c r="V30" i="5"/>
  <c r="U30" i="5"/>
  <c r="T30" i="5"/>
  <c r="S30" i="5"/>
  <c r="R30" i="5"/>
  <c r="Q30" i="5"/>
  <c r="P30" i="5"/>
  <c r="O30" i="5"/>
  <c r="N30" i="5"/>
  <c r="W29" i="5"/>
  <c r="V29" i="5"/>
  <c r="U29" i="5"/>
  <c r="T29" i="5"/>
  <c r="S29" i="5"/>
  <c r="R29" i="5"/>
  <c r="Q29" i="5"/>
  <c r="P29" i="5"/>
  <c r="O29" i="5"/>
  <c r="N29" i="5"/>
  <c r="W28" i="5"/>
  <c r="V28" i="5"/>
  <c r="U28" i="5"/>
  <c r="T28" i="5"/>
  <c r="S28" i="5"/>
  <c r="R28" i="5"/>
  <c r="Q28" i="5"/>
  <c r="P28" i="5"/>
  <c r="O28" i="5"/>
  <c r="N28" i="5"/>
  <c r="W27" i="5"/>
  <c r="V27" i="5"/>
  <c r="U27" i="5"/>
  <c r="T27" i="5"/>
  <c r="S27" i="5"/>
  <c r="R27" i="5"/>
  <c r="Q27" i="5"/>
  <c r="P27" i="5"/>
  <c r="O27" i="5"/>
  <c r="N27" i="5"/>
  <c r="W26" i="5"/>
  <c r="V26" i="5"/>
  <c r="U26" i="5"/>
  <c r="T26" i="5"/>
  <c r="S26" i="5"/>
  <c r="R26" i="5"/>
  <c r="Q26" i="5"/>
  <c r="P26" i="5"/>
  <c r="O26" i="5"/>
  <c r="N26" i="5"/>
  <c r="W25" i="5"/>
  <c r="V25" i="5"/>
  <c r="U25" i="5"/>
  <c r="T25" i="5"/>
  <c r="S25" i="5"/>
  <c r="R25" i="5"/>
  <c r="Q25" i="5"/>
  <c r="P25" i="5"/>
  <c r="O25" i="5"/>
  <c r="N25" i="5"/>
  <c r="W24" i="5"/>
  <c r="V24" i="5"/>
  <c r="U24" i="5"/>
  <c r="T24" i="5"/>
  <c r="S24" i="5"/>
  <c r="R24" i="5"/>
  <c r="Q24" i="5"/>
  <c r="P24" i="5"/>
  <c r="O24" i="5"/>
  <c r="N24" i="5"/>
  <c r="W23" i="5"/>
  <c r="V23" i="5"/>
  <c r="U23" i="5"/>
  <c r="T23" i="5"/>
  <c r="S23" i="5"/>
  <c r="R23" i="5"/>
  <c r="Q23" i="5"/>
  <c r="P23" i="5"/>
  <c r="O23" i="5"/>
  <c r="N23" i="5"/>
  <c r="W22" i="5"/>
  <c r="V22" i="5"/>
  <c r="V35" i="5" s="1"/>
  <c r="U22" i="5"/>
  <c r="U35" i="5" s="1"/>
  <c r="T22" i="5"/>
  <c r="S22" i="5"/>
  <c r="R22" i="5"/>
  <c r="R35" i="5" s="1"/>
  <c r="Q22" i="5"/>
  <c r="Q35" i="5" s="1"/>
  <c r="P22" i="5"/>
  <c r="O22" i="5"/>
  <c r="N22" i="5"/>
  <c r="N35" i="5" s="1"/>
  <c r="W21" i="5"/>
  <c r="V21" i="5"/>
  <c r="U21" i="5"/>
  <c r="T21" i="5"/>
  <c r="S21" i="5"/>
  <c r="R21" i="5"/>
  <c r="Q21" i="5"/>
  <c r="P21" i="5"/>
  <c r="O21" i="5"/>
  <c r="N21" i="5"/>
  <c r="W20" i="5"/>
  <c r="V20" i="5"/>
  <c r="U20" i="5"/>
  <c r="T20" i="5"/>
  <c r="S20" i="5"/>
  <c r="R20" i="5"/>
  <c r="Q20" i="5"/>
  <c r="P20" i="5"/>
  <c r="O20" i="5"/>
  <c r="N20" i="5"/>
  <c r="U48" i="4"/>
  <c r="O47" i="4"/>
  <c r="S45" i="4"/>
  <c r="W43" i="4"/>
  <c r="R42" i="4"/>
  <c r="T41" i="4"/>
  <c r="V40" i="4"/>
  <c r="V36" i="4" s="1"/>
  <c r="Q40" i="4"/>
  <c r="Q36" i="4" s="1"/>
  <c r="U37" i="4"/>
  <c r="U38" i="4" s="1"/>
  <c r="O37" i="4"/>
  <c r="O38" i="4" s="1"/>
  <c r="W35" i="4"/>
  <c r="W49" i="4" s="1"/>
  <c r="V35" i="4"/>
  <c r="V37" i="4" s="1"/>
  <c r="V38" i="4" s="1"/>
  <c r="U35" i="4"/>
  <c r="T35" i="4"/>
  <c r="S35" i="4"/>
  <c r="S43" i="4" s="1"/>
  <c r="R35" i="4"/>
  <c r="R40" i="4" s="1"/>
  <c r="R36" i="4" s="1"/>
  <c r="Q35" i="4"/>
  <c r="P35" i="4"/>
  <c r="O35" i="4"/>
  <c r="O45" i="4" s="1"/>
  <c r="N35" i="4"/>
  <c r="W34" i="4"/>
  <c r="V34" i="4"/>
  <c r="V49" i="4" s="1"/>
  <c r="U34" i="4"/>
  <c r="U44" i="4" s="1"/>
  <c r="T34" i="4"/>
  <c r="S34" i="4"/>
  <c r="R34" i="4"/>
  <c r="R49" i="4" s="1"/>
  <c r="Q34" i="4"/>
  <c r="Q46" i="4" s="1"/>
  <c r="P34" i="4"/>
  <c r="O34" i="4"/>
  <c r="N34" i="4"/>
  <c r="N49" i="4" s="1"/>
  <c r="V31" i="4"/>
  <c r="U31" i="4"/>
  <c r="T31" i="4"/>
  <c r="S31" i="4"/>
  <c r="R31" i="4"/>
  <c r="Q31" i="4"/>
  <c r="P31" i="4"/>
  <c r="O31" i="4"/>
  <c r="N31" i="4"/>
  <c r="U30" i="4"/>
  <c r="T30" i="4"/>
  <c r="S30" i="4"/>
  <c r="R30" i="4"/>
  <c r="Q30" i="4"/>
  <c r="P30" i="4"/>
  <c r="O30" i="4"/>
  <c r="N30" i="4"/>
  <c r="T29" i="4"/>
  <c r="S29" i="4"/>
  <c r="R29" i="4"/>
  <c r="Q29" i="4"/>
  <c r="P29" i="4"/>
  <c r="O29" i="4"/>
  <c r="N29" i="4"/>
  <c r="S28" i="4"/>
  <c r="R28" i="4"/>
  <c r="Q28" i="4"/>
  <c r="P28" i="4"/>
  <c r="O28" i="4"/>
  <c r="N28" i="4"/>
  <c r="R27" i="4"/>
  <c r="Q27" i="4"/>
  <c r="P27" i="4"/>
  <c r="O27" i="4"/>
  <c r="N27" i="4"/>
  <c r="Q26" i="4"/>
  <c r="P26" i="4"/>
  <c r="O26" i="4"/>
  <c r="N26" i="4"/>
  <c r="P25" i="4"/>
  <c r="O25" i="4"/>
  <c r="N25" i="4"/>
  <c r="O24" i="4"/>
  <c r="N24" i="4"/>
  <c r="N23" i="4"/>
  <c r="Q35" i="3"/>
  <c r="W31" i="3"/>
  <c r="V31" i="3"/>
  <c r="U31" i="3"/>
  <c r="T31" i="3"/>
  <c r="S31" i="3"/>
  <c r="R31" i="3"/>
  <c r="Q31" i="3"/>
  <c r="P31" i="3"/>
  <c r="O31" i="3"/>
  <c r="N31" i="3"/>
  <c r="W30" i="3"/>
  <c r="V30" i="3"/>
  <c r="U30" i="3"/>
  <c r="T30" i="3"/>
  <c r="S30" i="3"/>
  <c r="R30" i="3"/>
  <c r="Q30" i="3"/>
  <c r="P30" i="3"/>
  <c r="O30" i="3"/>
  <c r="N30" i="3"/>
  <c r="W29" i="3"/>
  <c r="V29" i="3"/>
  <c r="U29" i="3"/>
  <c r="T29" i="3"/>
  <c r="S29" i="3"/>
  <c r="R29" i="3"/>
  <c r="Q29" i="3"/>
  <c r="P29" i="3"/>
  <c r="O29" i="3"/>
  <c r="N29" i="3"/>
  <c r="W28" i="3"/>
  <c r="V28" i="3"/>
  <c r="U28" i="3"/>
  <c r="T28" i="3"/>
  <c r="S28" i="3"/>
  <c r="R28" i="3"/>
  <c r="Q28" i="3"/>
  <c r="P28" i="3"/>
  <c r="O28" i="3"/>
  <c r="N28" i="3"/>
  <c r="W27" i="3"/>
  <c r="V27" i="3"/>
  <c r="U27" i="3"/>
  <c r="T27" i="3"/>
  <c r="S27" i="3"/>
  <c r="R27" i="3"/>
  <c r="Q27" i="3"/>
  <c r="P27" i="3"/>
  <c r="O27" i="3"/>
  <c r="N27" i="3"/>
  <c r="W26" i="3"/>
  <c r="V26" i="3"/>
  <c r="U26" i="3"/>
  <c r="T26" i="3"/>
  <c r="S26" i="3"/>
  <c r="R26" i="3"/>
  <c r="Q26" i="3"/>
  <c r="P26" i="3"/>
  <c r="O26" i="3"/>
  <c r="N26" i="3"/>
  <c r="W25" i="3"/>
  <c r="V25" i="3"/>
  <c r="U25" i="3"/>
  <c r="T25" i="3"/>
  <c r="S25" i="3"/>
  <c r="R25" i="3"/>
  <c r="Q25" i="3"/>
  <c r="P25" i="3"/>
  <c r="O25" i="3"/>
  <c r="N25" i="3"/>
  <c r="W24" i="3"/>
  <c r="V24" i="3"/>
  <c r="U24" i="3"/>
  <c r="T24" i="3"/>
  <c r="S24" i="3"/>
  <c r="R24" i="3"/>
  <c r="Q24" i="3"/>
  <c r="P24" i="3"/>
  <c r="O24" i="3"/>
  <c r="N24" i="3"/>
  <c r="W23" i="3"/>
  <c r="V23" i="3"/>
  <c r="U23" i="3"/>
  <c r="T23" i="3"/>
  <c r="S23" i="3"/>
  <c r="R23" i="3"/>
  <c r="Q23" i="3"/>
  <c r="P23" i="3"/>
  <c r="O23" i="3"/>
  <c r="N23" i="3"/>
  <c r="W22" i="3"/>
  <c r="W35" i="3" s="1"/>
  <c r="V22" i="3"/>
  <c r="U22" i="3"/>
  <c r="T22" i="3"/>
  <c r="T34" i="3" s="1"/>
  <c r="S22" i="3"/>
  <c r="S35" i="3" s="1"/>
  <c r="R22" i="3"/>
  <c r="R35" i="3" s="1"/>
  <c r="Q22" i="3"/>
  <c r="P22" i="3"/>
  <c r="O22" i="3"/>
  <c r="O35" i="3" s="1"/>
  <c r="N22" i="3"/>
  <c r="N35" i="3" s="1"/>
  <c r="W21" i="3"/>
  <c r="V21" i="3"/>
  <c r="U21" i="3"/>
  <c r="T21" i="3"/>
  <c r="S21" i="3"/>
  <c r="R21" i="3"/>
  <c r="Q21" i="3"/>
  <c r="P21" i="3"/>
  <c r="O21" i="3"/>
  <c r="N21" i="3"/>
  <c r="W20" i="3"/>
  <c r="V20" i="3"/>
  <c r="U20" i="3"/>
  <c r="T20" i="3"/>
  <c r="S20" i="3"/>
  <c r="R20" i="3"/>
  <c r="Q20" i="3"/>
  <c r="P20" i="3"/>
  <c r="O20" i="3"/>
  <c r="N20" i="3"/>
  <c r="U49" i="2"/>
  <c r="U45" i="2"/>
  <c r="V43" i="2"/>
  <c r="U43" i="2"/>
  <c r="V42" i="2"/>
  <c r="U41" i="2"/>
  <c r="W35" i="2"/>
  <c r="W46" i="2" s="1"/>
  <c r="V35" i="2"/>
  <c r="V45" i="2" s="1"/>
  <c r="U35" i="2"/>
  <c r="T35" i="2"/>
  <c r="S35" i="2"/>
  <c r="S48" i="2" s="1"/>
  <c r="N35" i="2"/>
  <c r="W34" i="2"/>
  <c r="V34" i="2"/>
  <c r="V47" i="2" s="1"/>
  <c r="U34" i="2"/>
  <c r="T34" i="2"/>
  <c r="T49" i="2" s="1"/>
  <c r="S34" i="2"/>
  <c r="P34" i="2"/>
  <c r="W31" i="2"/>
  <c r="V31" i="2"/>
  <c r="U31" i="2"/>
  <c r="T31" i="2"/>
  <c r="S31" i="2"/>
  <c r="R31" i="2"/>
  <c r="Q31" i="2"/>
  <c r="P31" i="2"/>
  <c r="O31" i="2"/>
  <c r="N31" i="2"/>
  <c r="W30" i="2"/>
  <c r="V30" i="2"/>
  <c r="U30" i="2"/>
  <c r="T30" i="2"/>
  <c r="S30" i="2"/>
  <c r="R30" i="2"/>
  <c r="Q30" i="2"/>
  <c r="P30" i="2"/>
  <c r="O30" i="2"/>
  <c r="N30" i="2"/>
  <c r="W29" i="2"/>
  <c r="V29" i="2"/>
  <c r="U29" i="2"/>
  <c r="T29" i="2"/>
  <c r="S29" i="2"/>
  <c r="R29" i="2"/>
  <c r="Q29" i="2"/>
  <c r="P29" i="2"/>
  <c r="O29" i="2"/>
  <c r="N29" i="2"/>
  <c r="W28" i="2"/>
  <c r="V28" i="2"/>
  <c r="U28" i="2"/>
  <c r="T28" i="2"/>
  <c r="S28" i="2"/>
  <c r="R28" i="2"/>
  <c r="Q28" i="2"/>
  <c r="P28" i="2"/>
  <c r="O28" i="2"/>
  <c r="N28" i="2"/>
  <c r="W27" i="2"/>
  <c r="V27" i="2"/>
  <c r="U27" i="2"/>
  <c r="T27" i="2"/>
  <c r="S27" i="2"/>
  <c r="R27" i="2"/>
  <c r="Q27" i="2"/>
  <c r="P27" i="2"/>
  <c r="O27" i="2"/>
  <c r="N27" i="2"/>
  <c r="V26" i="2"/>
  <c r="U26" i="2"/>
  <c r="T26" i="2"/>
  <c r="S26" i="2"/>
  <c r="R26" i="2"/>
  <c r="Q26" i="2"/>
  <c r="P26" i="2"/>
  <c r="O26" i="2"/>
  <c r="N26" i="2"/>
  <c r="U25" i="2"/>
  <c r="T25" i="2"/>
  <c r="S25" i="2"/>
  <c r="R25" i="2"/>
  <c r="Q25" i="2"/>
  <c r="P25" i="2"/>
  <c r="O25" i="2"/>
  <c r="N25" i="2"/>
  <c r="T24" i="2"/>
  <c r="S24" i="2"/>
  <c r="R24" i="2"/>
  <c r="Q24" i="2"/>
  <c r="P24" i="2"/>
  <c r="O24" i="2"/>
  <c r="N24" i="2"/>
  <c r="S23" i="2"/>
  <c r="R23" i="2"/>
  <c r="Q23" i="2"/>
  <c r="P23" i="2"/>
  <c r="O23" i="2"/>
  <c r="N23" i="2"/>
  <c r="R22" i="2"/>
  <c r="Q22" i="2"/>
  <c r="P22" i="2"/>
  <c r="O22" i="2"/>
  <c r="N22" i="2"/>
  <c r="Q21" i="2"/>
  <c r="P21" i="2"/>
  <c r="O21" i="2"/>
  <c r="N21" i="2"/>
  <c r="P20" i="2"/>
  <c r="O20" i="2"/>
  <c r="N20" i="2"/>
  <c r="S47" i="1"/>
  <c r="W35" i="1"/>
  <c r="V35" i="1"/>
  <c r="V44" i="1" s="1"/>
  <c r="U35" i="1"/>
  <c r="T35" i="1"/>
  <c r="S35" i="1"/>
  <c r="R35" i="1"/>
  <c r="R46" i="1" s="1"/>
  <c r="W34" i="1"/>
  <c r="W49" i="1" s="1"/>
  <c r="V34" i="1"/>
  <c r="V46" i="1" s="1"/>
  <c r="U34" i="1"/>
  <c r="T34" i="1"/>
  <c r="T44" i="1" s="1"/>
  <c r="S34" i="1"/>
  <c r="S44" i="1" s="1"/>
  <c r="R34" i="1"/>
  <c r="R48" i="1" s="1"/>
  <c r="W31" i="1"/>
  <c r="V31" i="1"/>
  <c r="U31" i="1"/>
  <c r="T31" i="1"/>
  <c r="S31" i="1"/>
  <c r="R31" i="1"/>
  <c r="Q31" i="1"/>
  <c r="P31" i="1"/>
  <c r="O31" i="1"/>
  <c r="N31" i="1"/>
  <c r="W30" i="1"/>
  <c r="V30" i="1"/>
  <c r="U30" i="1"/>
  <c r="T30" i="1"/>
  <c r="S30" i="1"/>
  <c r="R30" i="1"/>
  <c r="Q30" i="1"/>
  <c r="P30" i="1"/>
  <c r="O30" i="1"/>
  <c r="N30" i="1"/>
  <c r="W29" i="1"/>
  <c r="V29" i="1"/>
  <c r="U29" i="1"/>
  <c r="T29" i="1"/>
  <c r="S29" i="1"/>
  <c r="R29" i="1"/>
  <c r="Q29" i="1"/>
  <c r="P29" i="1"/>
  <c r="O29" i="1"/>
  <c r="N29" i="1"/>
  <c r="W28" i="1"/>
  <c r="V28" i="1"/>
  <c r="U28" i="1"/>
  <c r="T28" i="1"/>
  <c r="S28" i="1"/>
  <c r="R28" i="1"/>
  <c r="Q28" i="1"/>
  <c r="P28" i="1"/>
  <c r="O28" i="1"/>
  <c r="N28" i="1"/>
  <c r="V27" i="1"/>
  <c r="U27" i="1"/>
  <c r="T27" i="1"/>
  <c r="S27" i="1"/>
  <c r="R27" i="1"/>
  <c r="Q27" i="1"/>
  <c r="P27" i="1"/>
  <c r="O27" i="1"/>
  <c r="N27" i="1"/>
  <c r="U26" i="1"/>
  <c r="T26" i="1"/>
  <c r="S26" i="1"/>
  <c r="R26" i="1"/>
  <c r="Q26" i="1"/>
  <c r="P26" i="1"/>
  <c r="O26" i="1"/>
  <c r="N26" i="1"/>
  <c r="T25" i="1"/>
  <c r="S25" i="1"/>
  <c r="R25" i="1"/>
  <c r="Q25" i="1"/>
  <c r="P25" i="1"/>
  <c r="O25" i="1"/>
  <c r="N25" i="1"/>
  <c r="S24" i="1"/>
  <c r="R24" i="1"/>
  <c r="Q24" i="1"/>
  <c r="P24" i="1"/>
  <c r="O24" i="1"/>
  <c r="N24" i="1"/>
  <c r="R23" i="1"/>
  <c r="Q23" i="1"/>
  <c r="P23" i="1"/>
  <c r="O23" i="1"/>
  <c r="N23" i="1"/>
  <c r="Q22" i="1"/>
  <c r="P22" i="1"/>
  <c r="P35" i="1" s="1"/>
  <c r="O22" i="1"/>
  <c r="N22" i="1"/>
  <c r="P21" i="1"/>
  <c r="O21" i="1"/>
  <c r="N21" i="1"/>
  <c r="O20" i="1"/>
  <c r="N20" i="1"/>
  <c r="T41" i="3" l="1"/>
  <c r="T47" i="3"/>
  <c r="R37" i="1"/>
  <c r="R38" i="1" s="1"/>
  <c r="V42" i="1"/>
  <c r="T47" i="2"/>
  <c r="T48" i="7"/>
  <c r="T46" i="7"/>
  <c r="T44" i="7"/>
  <c r="T42" i="7"/>
  <c r="T40" i="7"/>
  <c r="T37" i="7"/>
  <c r="T38" i="7" s="1"/>
  <c r="T49" i="7"/>
  <c r="T45" i="7"/>
  <c r="T41" i="7"/>
  <c r="Q34" i="1"/>
  <c r="U49" i="1"/>
  <c r="U47" i="1"/>
  <c r="O35" i="1"/>
  <c r="S37" i="1"/>
  <c r="S38" i="1" s="1"/>
  <c r="W37" i="1"/>
  <c r="W38" i="1" s="1"/>
  <c r="S40" i="1"/>
  <c r="S36" i="1" s="1"/>
  <c r="W40" i="1"/>
  <c r="W36" i="1" s="1"/>
  <c r="U41" i="1"/>
  <c r="S42" i="1"/>
  <c r="W42" i="1"/>
  <c r="U43" i="1"/>
  <c r="W44" i="1"/>
  <c r="U45" i="1"/>
  <c r="T46" i="1"/>
  <c r="T47" i="1"/>
  <c r="U48" i="1"/>
  <c r="V49" i="1"/>
  <c r="U48" i="2"/>
  <c r="U46" i="2"/>
  <c r="U44" i="2"/>
  <c r="U42" i="2"/>
  <c r="U40" i="2"/>
  <c r="U36" i="2" s="1"/>
  <c r="U37" i="2"/>
  <c r="U38" i="2" s="1"/>
  <c r="T37" i="2"/>
  <c r="T38" i="2" s="1"/>
  <c r="V40" i="2"/>
  <c r="V36" i="2" s="1"/>
  <c r="V41" i="2"/>
  <c r="W42" i="2"/>
  <c r="S44" i="2"/>
  <c r="T45" i="2"/>
  <c r="T46" i="2"/>
  <c r="U47" i="2"/>
  <c r="V48" i="2"/>
  <c r="V49" i="2"/>
  <c r="R34" i="3"/>
  <c r="O48" i="4"/>
  <c r="O46" i="4"/>
  <c r="O44" i="4"/>
  <c r="O42" i="4"/>
  <c r="S48" i="4"/>
  <c r="S46" i="4"/>
  <c r="S44" i="4"/>
  <c r="S42" i="4"/>
  <c r="W48" i="4"/>
  <c r="W46" i="4"/>
  <c r="W44" i="4"/>
  <c r="W42" i="4"/>
  <c r="W40" i="4"/>
  <c r="W36" i="4" s="1"/>
  <c r="Q37" i="4"/>
  <c r="Q38" i="4" s="1"/>
  <c r="O41" i="4"/>
  <c r="W41" i="4"/>
  <c r="U42" i="4"/>
  <c r="Q44" i="4"/>
  <c r="W45" i="4"/>
  <c r="S47" i="4"/>
  <c r="O49" i="4"/>
  <c r="P43" i="6"/>
  <c r="T49" i="6"/>
  <c r="P40" i="6"/>
  <c r="P36" i="6" s="1"/>
  <c r="T46" i="6"/>
  <c r="T48" i="8"/>
  <c r="T46" i="8"/>
  <c r="T44" i="8"/>
  <c r="T42" i="8"/>
  <c r="T40" i="8"/>
  <c r="T36" i="8" s="1"/>
  <c r="T37" i="8"/>
  <c r="T38" i="8" s="1"/>
  <c r="T49" i="8"/>
  <c r="T45" i="8"/>
  <c r="T41" i="8"/>
  <c r="T47" i="8"/>
  <c r="T43" i="8"/>
  <c r="S48" i="11"/>
  <c r="S46" i="11"/>
  <c r="S44" i="11"/>
  <c r="S42" i="11"/>
  <c r="S40" i="11"/>
  <c r="S36" i="11" s="1"/>
  <c r="S37" i="11"/>
  <c r="S38" i="11" s="1"/>
  <c r="S47" i="11"/>
  <c r="S45" i="11"/>
  <c r="S43" i="11"/>
  <c r="S49" i="11"/>
  <c r="V37" i="1"/>
  <c r="V38" i="1" s="1"/>
  <c r="R40" i="1"/>
  <c r="R36" i="1" s="1"/>
  <c r="V40" i="1"/>
  <c r="V36" i="1" s="1"/>
  <c r="T41" i="1"/>
  <c r="R42" i="1"/>
  <c r="T43" i="1"/>
  <c r="R44" i="1"/>
  <c r="T45" i="1"/>
  <c r="T48" i="1"/>
  <c r="T49" i="1"/>
  <c r="T48" i="2"/>
  <c r="Q46" i="5"/>
  <c r="Q45" i="5"/>
  <c r="Q48" i="5"/>
  <c r="Q47" i="5"/>
  <c r="Q44" i="5"/>
  <c r="Q42" i="5"/>
  <c r="Q40" i="5"/>
  <c r="Q37" i="5"/>
  <c r="Q38" i="5" s="1"/>
  <c r="Q49" i="5"/>
  <c r="U35" i="13"/>
  <c r="U34" i="13"/>
  <c r="N34" i="1"/>
  <c r="T37" i="1"/>
  <c r="T38" i="1" s="1"/>
  <c r="T40" i="1"/>
  <c r="T36" i="1" s="1"/>
  <c r="R41" i="1"/>
  <c r="V41" i="1"/>
  <c r="T42" i="1"/>
  <c r="R43" i="1"/>
  <c r="V43" i="1"/>
  <c r="R45" i="1"/>
  <c r="V45" i="1"/>
  <c r="U46" i="1"/>
  <c r="V47" i="1"/>
  <c r="V48" i="1"/>
  <c r="R49" i="1"/>
  <c r="V37" i="2"/>
  <c r="V38" i="2" s="1"/>
  <c r="W40" i="2"/>
  <c r="W36" i="2" s="1"/>
  <c r="S42" i="2"/>
  <c r="T43" i="2"/>
  <c r="T44" i="2"/>
  <c r="V46" i="2"/>
  <c r="W48" i="2"/>
  <c r="N34" i="3"/>
  <c r="T35" i="3"/>
  <c r="T43" i="3" s="1"/>
  <c r="P48" i="4"/>
  <c r="P46" i="4"/>
  <c r="P44" i="4"/>
  <c r="P42" i="4"/>
  <c r="P40" i="4"/>
  <c r="P36" i="4" s="1"/>
  <c r="P37" i="4"/>
  <c r="P38" i="4" s="1"/>
  <c r="P49" i="4"/>
  <c r="P47" i="4"/>
  <c r="P45" i="4"/>
  <c r="P43" i="4"/>
  <c r="T48" i="4"/>
  <c r="T46" i="4"/>
  <c r="T44" i="4"/>
  <c r="T42" i="4"/>
  <c r="T40" i="4"/>
  <c r="T36" i="4" s="1"/>
  <c r="T37" i="4"/>
  <c r="T38" i="4" s="1"/>
  <c r="T49" i="4"/>
  <c r="T47" i="4"/>
  <c r="T45" i="4"/>
  <c r="T43" i="4"/>
  <c r="N48" i="4"/>
  <c r="N46" i="4"/>
  <c r="N44" i="4"/>
  <c r="R48" i="4"/>
  <c r="R46" i="4"/>
  <c r="R44" i="4"/>
  <c r="V48" i="4"/>
  <c r="V46" i="4"/>
  <c r="V44" i="4"/>
  <c r="V42" i="4"/>
  <c r="R37" i="4"/>
  <c r="R38" i="4" s="1"/>
  <c r="W37" i="4"/>
  <c r="W38" i="4" s="1"/>
  <c r="N40" i="4"/>
  <c r="N36" i="4" s="1"/>
  <c r="S40" i="4"/>
  <c r="S36" i="4" s="1"/>
  <c r="P41" i="4"/>
  <c r="N42" i="4"/>
  <c r="O43" i="4"/>
  <c r="W47" i="4"/>
  <c r="S49" i="4"/>
  <c r="T43" i="7"/>
  <c r="Q48" i="10"/>
  <c r="Q44" i="10"/>
  <c r="Q40" i="10"/>
  <c r="Q36" i="10" s="1"/>
  <c r="Q46" i="10"/>
  <c r="Q42" i="10"/>
  <c r="Q37" i="10"/>
  <c r="Q38" i="10" s="1"/>
  <c r="U46" i="10"/>
  <c r="U42" i="10"/>
  <c r="U37" i="10"/>
  <c r="U38" i="10" s="1"/>
  <c r="U48" i="10"/>
  <c r="U44" i="10"/>
  <c r="U40" i="10"/>
  <c r="U36" i="10" s="1"/>
  <c r="S37" i="2"/>
  <c r="S38" i="2" s="1"/>
  <c r="T40" i="2"/>
  <c r="T36" i="2" s="1"/>
  <c r="W44" i="2"/>
  <c r="S46" i="2"/>
  <c r="Q43" i="5"/>
  <c r="S48" i="1"/>
  <c r="S46" i="1"/>
  <c r="W48" i="1"/>
  <c r="W46" i="1"/>
  <c r="U37" i="1"/>
  <c r="U38" i="1" s="1"/>
  <c r="U40" i="1"/>
  <c r="U36" i="1" s="1"/>
  <c r="S41" i="1"/>
  <c r="W41" i="1"/>
  <c r="U42" i="1"/>
  <c r="S43" i="1"/>
  <c r="W43" i="1"/>
  <c r="U44" i="1"/>
  <c r="S45" i="1"/>
  <c r="W45" i="1"/>
  <c r="R47" i="1"/>
  <c r="W47" i="1"/>
  <c r="S49" i="1"/>
  <c r="O34" i="2"/>
  <c r="S49" i="2"/>
  <c r="W49" i="2"/>
  <c r="W37" i="2"/>
  <c r="W38" i="2" s="1"/>
  <c r="S40" i="2"/>
  <c r="S36" i="2" s="1"/>
  <c r="T41" i="2"/>
  <c r="T42" i="2"/>
  <c r="V44" i="2"/>
  <c r="P35" i="3"/>
  <c r="Q49" i="4"/>
  <c r="Q47" i="4"/>
  <c r="Q45" i="4"/>
  <c r="Q43" i="4"/>
  <c r="Q41" i="4"/>
  <c r="U49" i="4"/>
  <c r="U47" i="4"/>
  <c r="U45" i="4"/>
  <c r="U43" i="4"/>
  <c r="U41" i="4"/>
  <c r="N37" i="4"/>
  <c r="N38" i="4" s="1"/>
  <c r="S37" i="4"/>
  <c r="S38" i="4" s="1"/>
  <c r="O40" i="4"/>
  <c r="O36" i="4" s="1"/>
  <c r="U40" i="4"/>
  <c r="U36" i="4" s="1"/>
  <c r="S41" i="4"/>
  <c r="Q42" i="4"/>
  <c r="U46" i="4"/>
  <c r="Q48" i="4"/>
  <c r="Q41" i="5"/>
  <c r="N48" i="6"/>
  <c r="N47" i="6"/>
  <c r="N40" i="6"/>
  <c r="N36" i="6" s="1"/>
  <c r="N49" i="6"/>
  <c r="N42" i="6"/>
  <c r="N41" i="6"/>
  <c r="N44" i="6"/>
  <c r="N43" i="6"/>
  <c r="R46" i="6"/>
  <c r="R45" i="6"/>
  <c r="R37" i="6"/>
  <c r="R38" i="6" s="1"/>
  <c r="R48" i="6"/>
  <c r="R47" i="6"/>
  <c r="R40" i="6"/>
  <c r="R36" i="6" s="1"/>
  <c r="R49" i="6"/>
  <c r="R42" i="6"/>
  <c r="R41" i="6"/>
  <c r="V44" i="6"/>
  <c r="V43" i="6"/>
  <c r="V46" i="6"/>
  <c r="V45" i="6"/>
  <c r="V37" i="6"/>
  <c r="V38" i="6" s="1"/>
  <c r="V48" i="6"/>
  <c r="V47" i="6"/>
  <c r="V40" i="6"/>
  <c r="V36" i="6" s="1"/>
  <c r="R43" i="6"/>
  <c r="V49" i="6"/>
  <c r="T47" i="7"/>
  <c r="O48" i="18"/>
  <c r="O46" i="18"/>
  <c r="O44" i="18"/>
  <c r="O42" i="18"/>
  <c r="O40" i="18"/>
  <c r="O36" i="18" s="1"/>
  <c r="O37" i="18"/>
  <c r="O38" i="18" s="1"/>
  <c r="O47" i="18"/>
  <c r="O43" i="18"/>
  <c r="O45" i="18"/>
  <c r="O41" i="18"/>
  <c r="O49" i="18"/>
  <c r="S48" i="18"/>
  <c r="S46" i="18"/>
  <c r="S44" i="18"/>
  <c r="S42" i="18"/>
  <c r="S40" i="18"/>
  <c r="S36" i="18" s="1"/>
  <c r="S37" i="18"/>
  <c r="S38" i="18" s="1"/>
  <c r="S49" i="18"/>
  <c r="S45" i="18"/>
  <c r="S41" i="18"/>
  <c r="S43" i="18"/>
  <c r="S47" i="18"/>
  <c r="W48" i="18"/>
  <c r="W46" i="18"/>
  <c r="W44" i="18"/>
  <c r="W42" i="18"/>
  <c r="W40" i="18"/>
  <c r="W36" i="18" s="1"/>
  <c r="W37" i="18"/>
  <c r="W38" i="18" s="1"/>
  <c r="W47" i="18"/>
  <c r="W43" i="18"/>
  <c r="W49" i="18"/>
  <c r="W45" i="18"/>
  <c r="W41" i="18"/>
  <c r="Q48" i="18"/>
  <c r="Q44" i="18"/>
  <c r="Q40" i="18"/>
  <c r="Q36" i="18" s="1"/>
  <c r="U46" i="18"/>
  <c r="U37" i="18"/>
  <c r="U38" i="18" s="1"/>
  <c r="U42" i="18"/>
  <c r="O48" i="6"/>
  <c r="O46" i="6"/>
  <c r="O44" i="6"/>
  <c r="O42" i="6"/>
  <c r="O40" i="6"/>
  <c r="O36" i="6" s="1"/>
  <c r="O37" i="6"/>
  <c r="O38" i="6" s="1"/>
  <c r="S48" i="6"/>
  <c r="S46" i="6"/>
  <c r="S44" i="6"/>
  <c r="S42" i="6"/>
  <c r="S40" i="6"/>
  <c r="S36" i="6" s="1"/>
  <c r="S37" i="6"/>
  <c r="S38" i="6" s="1"/>
  <c r="W48" i="6"/>
  <c r="W46" i="6"/>
  <c r="W44" i="6"/>
  <c r="W42" i="6"/>
  <c r="W40" i="6"/>
  <c r="W36" i="6" s="1"/>
  <c r="W37" i="6"/>
  <c r="W38" i="6" s="1"/>
  <c r="P37" i="6"/>
  <c r="P38" i="6" s="1"/>
  <c r="U37" i="6"/>
  <c r="U38" i="6" s="1"/>
  <c r="Q40" i="6"/>
  <c r="Q36" i="6" s="1"/>
  <c r="W41" i="6"/>
  <c r="S43" i="6"/>
  <c r="T44" i="6"/>
  <c r="O45" i="6"/>
  <c r="T45" i="6"/>
  <c r="P46" i="6"/>
  <c r="U46" i="6"/>
  <c r="P47" i="6"/>
  <c r="Q48" i="6"/>
  <c r="W49" i="6"/>
  <c r="V37" i="8"/>
  <c r="V38" i="8" s="1"/>
  <c r="R40" i="8"/>
  <c r="R36" i="8" s="1"/>
  <c r="V42" i="8"/>
  <c r="R44" i="8"/>
  <c r="V46" i="8"/>
  <c r="R48" i="8"/>
  <c r="O34" i="9"/>
  <c r="S34" i="9"/>
  <c r="U48" i="9"/>
  <c r="U46" i="9"/>
  <c r="U44" i="9"/>
  <c r="U42" i="9"/>
  <c r="U40" i="9"/>
  <c r="U36" i="9" s="1"/>
  <c r="U37" i="9"/>
  <c r="U38" i="9" s="1"/>
  <c r="V40" i="9"/>
  <c r="V36" i="9" s="1"/>
  <c r="V44" i="9"/>
  <c r="V48" i="9"/>
  <c r="V42" i="10"/>
  <c r="R44" i="10"/>
  <c r="W48" i="11"/>
  <c r="W46" i="11"/>
  <c r="W44" i="11"/>
  <c r="W42" i="11"/>
  <c r="W40" i="11"/>
  <c r="W37" i="11"/>
  <c r="W38" i="11" s="1"/>
  <c r="W41" i="11"/>
  <c r="W49" i="11"/>
  <c r="R48" i="13"/>
  <c r="R46" i="13"/>
  <c r="R44" i="13"/>
  <c r="R42" i="13"/>
  <c r="R40" i="13"/>
  <c r="R37" i="13"/>
  <c r="R38" i="13" s="1"/>
  <c r="R47" i="13"/>
  <c r="R41" i="13"/>
  <c r="R45" i="13"/>
  <c r="R49" i="13"/>
  <c r="R43" i="13"/>
  <c r="Q48" i="14"/>
  <c r="Q46" i="14"/>
  <c r="Q44" i="14"/>
  <c r="Q42" i="14"/>
  <c r="Q40" i="14"/>
  <c r="Q36" i="14" s="1"/>
  <c r="Q37" i="14"/>
  <c r="Q38" i="14" s="1"/>
  <c r="Q47" i="14"/>
  <c r="Q43" i="14"/>
  <c r="U48" i="14"/>
  <c r="U46" i="14"/>
  <c r="U44" i="14"/>
  <c r="U42" i="14"/>
  <c r="U40" i="14"/>
  <c r="U36" i="14" s="1"/>
  <c r="U37" i="14"/>
  <c r="U38" i="14" s="1"/>
  <c r="U49" i="14"/>
  <c r="U45" i="14"/>
  <c r="U41" i="14"/>
  <c r="Q41" i="14"/>
  <c r="Q49" i="14"/>
  <c r="T49" i="15"/>
  <c r="T48" i="15"/>
  <c r="T40" i="15"/>
  <c r="T37" i="15"/>
  <c r="T38" i="15" s="1"/>
  <c r="T43" i="15"/>
  <c r="T42" i="15"/>
  <c r="T45" i="15"/>
  <c r="T44" i="15"/>
  <c r="T41" i="15"/>
  <c r="T46" i="15"/>
  <c r="T47" i="15"/>
  <c r="O34" i="5"/>
  <c r="S34" i="5"/>
  <c r="W34" i="5"/>
  <c r="Q37" i="6"/>
  <c r="Q38" i="6" s="1"/>
  <c r="S41" i="6"/>
  <c r="T42" i="6"/>
  <c r="O43" i="6"/>
  <c r="T43" i="6"/>
  <c r="P44" i="6"/>
  <c r="U44" i="6"/>
  <c r="P45" i="6"/>
  <c r="Q46" i="6"/>
  <c r="W47" i="6"/>
  <c r="S49" i="6"/>
  <c r="N34" i="7"/>
  <c r="Q37" i="8"/>
  <c r="Q38" i="8" s="1"/>
  <c r="U40" i="8"/>
  <c r="U36" i="8" s="1"/>
  <c r="Q42" i="8"/>
  <c r="U44" i="8"/>
  <c r="V49" i="9"/>
  <c r="W40" i="9"/>
  <c r="W36" i="9" s="1"/>
  <c r="U41" i="9"/>
  <c r="W44" i="9"/>
  <c r="U45" i="9"/>
  <c r="U49" i="9"/>
  <c r="S48" i="10"/>
  <c r="S46" i="10"/>
  <c r="S44" i="10"/>
  <c r="S42" i="10"/>
  <c r="S40" i="10"/>
  <c r="S36" i="10" s="1"/>
  <c r="S37" i="10"/>
  <c r="S38" i="10" s="1"/>
  <c r="S47" i="10"/>
  <c r="S43" i="10"/>
  <c r="S49" i="10"/>
  <c r="S45" i="10"/>
  <c r="S41" i="10"/>
  <c r="W48" i="10"/>
  <c r="W46" i="10"/>
  <c r="W44" i="10"/>
  <c r="W42" i="10"/>
  <c r="W40" i="10"/>
  <c r="W36" i="10" s="1"/>
  <c r="W37" i="10"/>
  <c r="W38" i="10" s="1"/>
  <c r="W49" i="10"/>
  <c r="W45" i="10"/>
  <c r="W41" i="10"/>
  <c r="W47" i="10"/>
  <c r="W43" i="10"/>
  <c r="R37" i="10"/>
  <c r="R38" i="10" s="1"/>
  <c r="V44" i="10"/>
  <c r="R46" i="10"/>
  <c r="O48" i="11"/>
  <c r="O46" i="11"/>
  <c r="O44" i="11"/>
  <c r="O42" i="11"/>
  <c r="O40" i="11"/>
  <c r="O37" i="11"/>
  <c r="O38" i="11" s="1"/>
  <c r="W43" i="11"/>
  <c r="O47" i="11"/>
  <c r="U48" i="12"/>
  <c r="U46" i="12"/>
  <c r="U49" i="12"/>
  <c r="U44" i="12"/>
  <c r="U42" i="12"/>
  <c r="U40" i="12"/>
  <c r="U36" i="12" s="1"/>
  <c r="U37" i="12"/>
  <c r="U38" i="12" s="1"/>
  <c r="U47" i="12"/>
  <c r="U43" i="14"/>
  <c r="S41" i="2"/>
  <c r="W41" i="2"/>
  <c r="S43" i="2"/>
  <c r="W43" i="2"/>
  <c r="S45" i="2"/>
  <c r="W45" i="2"/>
  <c r="S47" i="2"/>
  <c r="W47" i="2"/>
  <c r="Q34" i="3"/>
  <c r="U34" i="3"/>
  <c r="N41" i="4"/>
  <c r="R41" i="4"/>
  <c r="V41" i="4"/>
  <c r="N43" i="4"/>
  <c r="R43" i="4"/>
  <c r="V43" i="4"/>
  <c r="N45" i="4"/>
  <c r="R45" i="4"/>
  <c r="V45" i="4"/>
  <c r="N47" i="4"/>
  <c r="R47" i="4"/>
  <c r="V47" i="4"/>
  <c r="P34" i="5"/>
  <c r="T34" i="5"/>
  <c r="Q49" i="6"/>
  <c r="U49" i="6"/>
  <c r="T40" i="6"/>
  <c r="T36" i="6" s="1"/>
  <c r="O41" i="6"/>
  <c r="T41" i="6"/>
  <c r="P42" i="6"/>
  <c r="W45" i="6"/>
  <c r="S47" i="6"/>
  <c r="T48" i="6"/>
  <c r="O49" i="6"/>
  <c r="S48" i="8"/>
  <c r="S46" i="8"/>
  <c r="S44" i="8"/>
  <c r="S42" i="8"/>
  <c r="S40" i="8"/>
  <c r="S36" i="8" s="1"/>
  <c r="S37" i="8"/>
  <c r="S38" i="8" s="1"/>
  <c r="W48" i="8"/>
  <c r="W46" i="8"/>
  <c r="W44" i="8"/>
  <c r="W42" i="8"/>
  <c r="W40" i="8"/>
  <c r="W36" i="8" s="1"/>
  <c r="W37" i="8"/>
  <c r="W38" i="8" s="1"/>
  <c r="R37" i="8"/>
  <c r="R38" i="8" s="1"/>
  <c r="V40" i="8"/>
  <c r="V36" i="8" s="1"/>
  <c r="R42" i="8"/>
  <c r="V44" i="8"/>
  <c r="W49" i="9"/>
  <c r="V37" i="9"/>
  <c r="V38" i="9" s="1"/>
  <c r="V42" i="9"/>
  <c r="T48" i="10"/>
  <c r="T46" i="10"/>
  <c r="T44" i="10"/>
  <c r="T42" i="10"/>
  <c r="T40" i="10"/>
  <c r="T36" i="10" s="1"/>
  <c r="T37" i="10"/>
  <c r="T38" i="10" s="1"/>
  <c r="V37" i="10"/>
  <c r="V38" i="10" s="1"/>
  <c r="R40" i="10"/>
  <c r="R36" i="10" s="1"/>
  <c r="T43" i="10"/>
  <c r="O41" i="11"/>
  <c r="W45" i="11"/>
  <c r="O49" i="11"/>
  <c r="S37" i="12"/>
  <c r="S38" i="12" s="1"/>
  <c r="W42" i="12"/>
  <c r="S44" i="12"/>
  <c r="U45" i="12"/>
  <c r="U47" i="14"/>
  <c r="O48" i="15"/>
  <c r="O46" i="15"/>
  <c r="O44" i="15"/>
  <c r="O49" i="15"/>
  <c r="O43" i="15"/>
  <c r="O42" i="15"/>
  <c r="O40" i="15"/>
  <c r="O36" i="15" s="1"/>
  <c r="O37" i="15"/>
  <c r="O38" i="15" s="1"/>
  <c r="O47" i="15"/>
  <c r="O41" i="15"/>
  <c r="O35" i="16"/>
  <c r="O34" i="16"/>
  <c r="R48" i="11"/>
  <c r="R46" i="11"/>
  <c r="R44" i="11"/>
  <c r="R42" i="11"/>
  <c r="R40" i="11"/>
  <c r="R37" i="11"/>
  <c r="R38" i="11" s="1"/>
  <c r="R43" i="11"/>
  <c r="R47" i="11"/>
  <c r="O34" i="12"/>
  <c r="R37" i="12"/>
  <c r="R38" i="12" s="1"/>
  <c r="V40" i="12"/>
  <c r="V36" i="12" s="1"/>
  <c r="R42" i="12"/>
  <c r="V44" i="12"/>
  <c r="V48" i="12"/>
  <c r="V49" i="12"/>
  <c r="V48" i="13"/>
  <c r="V46" i="13"/>
  <c r="V44" i="13"/>
  <c r="V42" i="13"/>
  <c r="V40" i="13"/>
  <c r="V37" i="13"/>
  <c r="V38" i="13" s="1"/>
  <c r="V49" i="13"/>
  <c r="V45" i="13"/>
  <c r="V47" i="13"/>
  <c r="T48" i="14"/>
  <c r="T44" i="14"/>
  <c r="T40" i="14"/>
  <c r="T36" i="14" s="1"/>
  <c r="T37" i="14"/>
  <c r="T38" i="14" s="1"/>
  <c r="T46" i="14"/>
  <c r="W48" i="15"/>
  <c r="W46" i="15"/>
  <c r="W44" i="15"/>
  <c r="W42" i="15"/>
  <c r="W45" i="15"/>
  <c r="W47" i="15"/>
  <c r="W40" i="15"/>
  <c r="W36" i="15" s="1"/>
  <c r="W37" i="15"/>
  <c r="W38" i="15" s="1"/>
  <c r="W43" i="15"/>
  <c r="W41" i="15"/>
  <c r="W49" i="15"/>
  <c r="W45" i="16"/>
  <c r="W44" i="16"/>
  <c r="W47" i="16"/>
  <c r="W40" i="16"/>
  <c r="W36" i="16" s="1"/>
  <c r="W49" i="16"/>
  <c r="W42" i="16"/>
  <c r="W46" i="16"/>
  <c r="R41" i="11"/>
  <c r="R45" i="11"/>
  <c r="R49" i="11"/>
  <c r="T48" i="12"/>
  <c r="T47" i="12"/>
  <c r="T49" i="12"/>
  <c r="T44" i="12"/>
  <c r="T42" i="12"/>
  <c r="T40" i="12"/>
  <c r="T36" i="12" s="1"/>
  <c r="T37" i="12"/>
  <c r="T38" i="12" s="1"/>
  <c r="V37" i="12"/>
  <c r="V38" i="12" s="1"/>
  <c r="R40" i="12"/>
  <c r="R36" i="12" s="1"/>
  <c r="T43" i="12"/>
  <c r="V43" i="13"/>
  <c r="R48" i="14"/>
  <c r="R46" i="14"/>
  <c r="R44" i="14"/>
  <c r="R42" i="14"/>
  <c r="R40" i="14"/>
  <c r="R36" i="14" s="1"/>
  <c r="R37" i="14"/>
  <c r="R38" i="14" s="1"/>
  <c r="R49" i="14"/>
  <c r="R45" i="14"/>
  <c r="R41" i="14"/>
  <c r="V48" i="14"/>
  <c r="V46" i="14"/>
  <c r="V44" i="14"/>
  <c r="V42" i="14"/>
  <c r="V40" i="14"/>
  <c r="V36" i="14" s="1"/>
  <c r="V37" i="14"/>
  <c r="V38" i="14" s="1"/>
  <c r="V47" i="14"/>
  <c r="V43" i="14"/>
  <c r="T42" i="14"/>
  <c r="V45" i="14"/>
  <c r="R47" i="14"/>
  <c r="W41" i="16"/>
  <c r="W43" i="16"/>
  <c r="R34" i="7"/>
  <c r="V34" i="7"/>
  <c r="Q41" i="8"/>
  <c r="U41" i="8"/>
  <c r="Q43" i="8"/>
  <c r="U43" i="8"/>
  <c r="Q45" i="8"/>
  <c r="U45" i="8"/>
  <c r="Q47" i="8"/>
  <c r="U47" i="8"/>
  <c r="V41" i="9"/>
  <c r="V43" i="9"/>
  <c r="V45" i="9"/>
  <c r="V47" i="9"/>
  <c r="Q41" i="10"/>
  <c r="U41" i="10"/>
  <c r="Q43" i="10"/>
  <c r="U43" i="10"/>
  <c r="Q45" i="10"/>
  <c r="U45" i="10"/>
  <c r="Q47" i="10"/>
  <c r="U47" i="10"/>
  <c r="P34" i="11"/>
  <c r="T34" i="11"/>
  <c r="R41" i="12"/>
  <c r="V41" i="12"/>
  <c r="R43" i="12"/>
  <c r="V43" i="12"/>
  <c r="R45" i="12"/>
  <c r="R46" i="12"/>
  <c r="P43" i="15"/>
  <c r="P42" i="15"/>
  <c r="P40" i="15"/>
  <c r="P37" i="15"/>
  <c r="P38" i="15" s="1"/>
  <c r="P45" i="15"/>
  <c r="P44" i="15"/>
  <c r="P34" i="16"/>
  <c r="Q41" i="6"/>
  <c r="U41" i="6"/>
  <c r="Q43" i="6"/>
  <c r="U43" i="6"/>
  <c r="Q45" i="6"/>
  <c r="U45" i="6"/>
  <c r="Q47" i="6"/>
  <c r="U47" i="6"/>
  <c r="O34" i="7"/>
  <c r="S34" i="7"/>
  <c r="W34" i="7"/>
  <c r="N34" i="8"/>
  <c r="R41" i="8"/>
  <c r="V41" i="8"/>
  <c r="R43" i="8"/>
  <c r="V43" i="8"/>
  <c r="R45" i="8"/>
  <c r="V45" i="8"/>
  <c r="R47" i="8"/>
  <c r="V47" i="8"/>
  <c r="W41" i="9"/>
  <c r="W43" i="9"/>
  <c r="W45" i="9"/>
  <c r="W47" i="9"/>
  <c r="N34" i="10"/>
  <c r="R41" i="10"/>
  <c r="V41" i="10"/>
  <c r="R43" i="10"/>
  <c r="V43" i="10"/>
  <c r="R45" i="10"/>
  <c r="V45" i="10"/>
  <c r="R47" i="10"/>
  <c r="V47" i="10"/>
  <c r="Q34" i="11"/>
  <c r="U34" i="11"/>
  <c r="S49" i="12"/>
  <c r="S47" i="12"/>
  <c r="W49" i="12"/>
  <c r="W47" i="12"/>
  <c r="W45" i="12"/>
  <c r="S41" i="12"/>
  <c r="W41" i="12"/>
  <c r="S43" i="12"/>
  <c r="W43" i="12"/>
  <c r="S45" i="12"/>
  <c r="S46" i="12"/>
  <c r="T49" i="14"/>
  <c r="S37" i="14"/>
  <c r="S38" i="14" s="1"/>
  <c r="W40" i="14"/>
  <c r="W36" i="14" s="1"/>
  <c r="S42" i="14"/>
  <c r="W44" i="14"/>
  <c r="P48" i="15"/>
  <c r="P49" i="15"/>
  <c r="V48" i="16"/>
  <c r="V46" i="16"/>
  <c r="V44" i="16"/>
  <c r="V42" i="16"/>
  <c r="V40" i="16"/>
  <c r="V36" i="16" s="1"/>
  <c r="V37" i="16"/>
  <c r="V38" i="16" s="1"/>
  <c r="V43" i="16"/>
  <c r="V45" i="16"/>
  <c r="V47" i="16"/>
  <c r="V41" i="16"/>
  <c r="V49" i="16"/>
  <c r="U49" i="19"/>
  <c r="U47" i="19"/>
  <c r="U45" i="19"/>
  <c r="U43" i="19"/>
  <c r="U46" i="19"/>
  <c r="U42" i="19"/>
  <c r="U40" i="19"/>
  <c r="U37" i="19"/>
  <c r="U38" i="19" s="1"/>
  <c r="U48" i="19"/>
  <c r="U41" i="19"/>
  <c r="P34" i="13"/>
  <c r="T34" i="13"/>
  <c r="O34" i="14"/>
  <c r="S41" i="14"/>
  <c r="W41" i="14"/>
  <c r="S43" i="14"/>
  <c r="W43" i="14"/>
  <c r="S45" i="14"/>
  <c r="W45" i="14"/>
  <c r="S47" i="14"/>
  <c r="W47" i="14"/>
  <c r="Q34" i="15"/>
  <c r="U34" i="15"/>
  <c r="T37" i="16"/>
  <c r="T38" i="16" s="1"/>
  <c r="U40" i="16"/>
  <c r="U36" i="16" s="1"/>
  <c r="W49" i="17"/>
  <c r="W48" i="17"/>
  <c r="W41" i="17"/>
  <c r="W40" i="17"/>
  <c r="W36" i="17" s="1"/>
  <c r="Q46" i="18"/>
  <c r="U48" i="18"/>
  <c r="P48" i="20"/>
  <c r="P46" i="20"/>
  <c r="P44" i="20"/>
  <c r="P42" i="20"/>
  <c r="P40" i="20"/>
  <c r="P36" i="20" s="1"/>
  <c r="P37" i="20"/>
  <c r="P38" i="20" s="1"/>
  <c r="P49" i="20"/>
  <c r="P45" i="20"/>
  <c r="P41" i="20"/>
  <c r="P47" i="20"/>
  <c r="P43" i="20"/>
  <c r="T48" i="20"/>
  <c r="T46" i="20"/>
  <c r="T44" i="20"/>
  <c r="T42" i="20"/>
  <c r="T40" i="20"/>
  <c r="T36" i="20" s="1"/>
  <c r="T37" i="20"/>
  <c r="T38" i="20" s="1"/>
  <c r="T47" i="20"/>
  <c r="T43" i="20"/>
  <c r="T49" i="20"/>
  <c r="T45" i="20"/>
  <c r="T41" i="20"/>
  <c r="T41" i="14"/>
  <c r="T43" i="14"/>
  <c r="T45" i="14"/>
  <c r="T47" i="14"/>
  <c r="N34" i="15"/>
  <c r="R34" i="15"/>
  <c r="V34" i="15"/>
  <c r="U49" i="16"/>
  <c r="U42" i="16"/>
  <c r="U41" i="16"/>
  <c r="U37" i="16"/>
  <c r="U38" i="16" s="1"/>
  <c r="U43" i="16"/>
  <c r="U48" i="16"/>
  <c r="P34" i="17"/>
  <c r="T34" i="17"/>
  <c r="W42" i="17"/>
  <c r="P48" i="18"/>
  <c r="P46" i="18"/>
  <c r="P44" i="18"/>
  <c r="P42" i="18"/>
  <c r="P40" i="18"/>
  <c r="P36" i="18" s="1"/>
  <c r="P37" i="18"/>
  <c r="P38" i="18" s="1"/>
  <c r="T48" i="18"/>
  <c r="T46" i="18"/>
  <c r="T44" i="18"/>
  <c r="T42" i="18"/>
  <c r="T40" i="18"/>
  <c r="T36" i="18" s="1"/>
  <c r="T37" i="18"/>
  <c r="T38" i="18" s="1"/>
  <c r="Q37" i="18"/>
  <c r="Q38" i="18" s="1"/>
  <c r="U40" i="18"/>
  <c r="U36" i="18" s="1"/>
  <c r="Q42" i="18"/>
  <c r="U44" i="18"/>
  <c r="Q49" i="18"/>
  <c r="Q47" i="18"/>
  <c r="Q45" i="18"/>
  <c r="Q43" i="18"/>
  <c r="Q41" i="18"/>
  <c r="U49" i="18"/>
  <c r="U47" i="18"/>
  <c r="U45" i="18"/>
  <c r="U43" i="18"/>
  <c r="U41" i="18"/>
  <c r="T41" i="18"/>
  <c r="P43" i="18"/>
  <c r="T45" i="18"/>
  <c r="P47" i="18"/>
  <c r="T49" i="18"/>
  <c r="S48" i="20"/>
  <c r="S46" i="20"/>
  <c r="S44" i="20"/>
  <c r="S42" i="20"/>
  <c r="S40" i="20"/>
  <c r="S36" i="20" s="1"/>
  <c r="S37" i="20"/>
  <c r="S38" i="20" s="1"/>
  <c r="S47" i="20"/>
  <c r="S43" i="20"/>
  <c r="W48" i="20"/>
  <c r="W46" i="20"/>
  <c r="W44" i="20"/>
  <c r="W42" i="20"/>
  <c r="W40" i="20"/>
  <c r="W36" i="20" s="1"/>
  <c r="W37" i="20"/>
  <c r="W38" i="20" s="1"/>
  <c r="W49" i="20"/>
  <c r="W45" i="20"/>
  <c r="W41" i="20"/>
  <c r="R48" i="20"/>
  <c r="R44" i="20"/>
  <c r="R40" i="20"/>
  <c r="R36" i="20" s="1"/>
  <c r="V46" i="20"/>
  <c r="V42" i="20"/>
  <c r="V37" i="20"/>
  <c r="V38" i="20" s="1"/>
  <c r="O34" i="19"/>
  <c r="S34" i="19"/>
  <c r="W34" i="19"/>
  <c r="T41" i="16"/>
  <c r="T43" i="16"/>
  <c r="T45" i="16"/>
  <c r="T47" i="16"/>
  <c r="N41" i="18"/>
  <c r="R41" i="18"/>
  <c r="V41" i="18"/>
  <c r="N43" i="18"/>
  <c r="R43" i="18"/>
  <c r="V43" i="18"/>
  <c r="N45" i="18"/>
  <c r="R45" i="18"/>
  <c r="V45" i="18"/>
  <c r="N47" i="18"/>
  <c r="R47" i="18"/>
  <c r="V47" i="18"/>
  <c r="P34" i="19"/>
  <c r="T34" i="19"/>
  <c r="R49" i="20"/>
  <c r="V49" i="20"/>
  <c r="Q48" i="21"/>
  <c r="Q46" i="21"/>
  <c r="Q44" i="21"/>
  <c r="Q42" i="21"/>
  <c r="Q40" i="21"/>
  <c r="Q36" i="21" s="1"/>
  <c r="Q37" i="21"/>
  <c r="Q38" i="21" s="1"/>
  <c r="Q49" i="21"/>
  <c r="Q47" i="21"/>
  <c r="Q45" i="21"/>
  <c r="Q43" i="21"/>
  <c r="Q41" i="21"/>
  <c r="U48" i="21"/>
  <c r="U46" i="21"/>
  <c r="U44" i="21"/>
  <c r="U42" i="21"/>
  <c r="U40" i="21"/>
  <c r="U36" i="21" s="1"/>
  <c r="U37" i="21"/>
  <c r="U38" i="21" s="1"/>
  <c r="U49" i="21"/>
  <c r="U47" i="21"/>
  <c r="U45" i="21"/>
  <c r="U43" i="21"/>
  <c r="U41" i="21"/>
  <c r="N37" i="21"/>
  <c r="N38" i="21" s="1"/>
  <c r="R37" i="21"/>
  <c r="R38" i="21" s="1"/>
  <c r="V37" i="21"/>
  <c r="V38" i="21" s="1"/>
  <c r="N40" i="21"/>
  <c r="N36" i="21" s="1"/>
  <c r="R40" i="21"/>
  <c r="R36" i="21" s="1"/>
  <c r="V40" i="21"/>
  <c r="V36" i="21" s="1"/>
  <c r="P41" i="21"/>
  <c r="T41" i="21"/>
  <c r="N42" i="21"/>
  <c r="R42" i="21"/>
  <c r="V42" i="21"/>
  <c r="P43" i="21"/>
  <c r="T43" i="21"/>
  <c r="N44" i="21"/>
  <c r="R44" i="21"/>
  <c r="V44" i="21"/>
  <c r="P45" i="21"/>
  <c r="T45" i="21"/>
  <c r="N46" i="21"/>
  <c r="R46" i="21"/>
  <c r="V46" i="21"/>
  <c r="P47" i="21"/>
  <c r="T47" i="21"/>
  <c r="N48" i="21"/>
  <c r="R48" i="21"/>
  <c r="V48" i="21"/>
  <c r="P49" i="21"/>
  <c r="T49" i="21"/>
  <c r="O37" i="21"/>
  <c r="O38" i="21" s="1"/>
  <c r="S37" i="21"/>
  <c r="S38" i="21" s="1"/>
  <c r="W37" i="21"/>
  <c r="W38" i="21" s="1"/>
  <c r="O40" i="21"/>
  <c r="O36" i="21" s="1"/>
  <c r="S40" i="21"/>
  <c r="S36" i="21" s="1"/>
  <c r="W40" i="21"/>
  <c r="W36" i="21" s="1"/>
  <c r="O42" i="21"/>
  <c r="S42" i="21"/>
  <c r="W42" i="21"/>
  <c r="O44" i="21"/>
  <c r="S44" i="21"/>
  <c r="W44" i="21"/>
  <c r="O46" i="21"/>
  <c r="S46" i="21"/>
  <c r="W46" i="21"/>
  <c r="O48" i="21"/>
  <c r="S48" i="21"/>
  <c r="W48" i="21"/>
  <c r="Q41" i="20"/>
  <c r="U41" i="20"/>
  <c r="Q43" i="20"/>
  <c r="U43" i="20"/>
  <c r="Q45" i="20"/>
  <c r="U45" i="20"/>
  <c r="Q47" i="20"/>
  <c r="U47" i="20"/>
  <c r="P37" i="21"/>
  <c r="P38" i="21" s="1"/>
  <c r="T37" i="21"/>
  <c r="T38" i="21" s="1"/>
  <c r="P40" i="21"/>
  <c r="P36" i="21" s="1"/>
  <c r="T40" i="21"/>
  <c r="T36" i="21" s="1"/>
  <c r="N41" i="21"/>
  <c r="R41" i="21"/>
  <c r="V41" i="21"/>
  <c r="P42" i="21"/>
  <c r="T42" i="21"/>
  <c r="N43" i="21"/>
  <c r="R43" i="21"/>
  <c r="V43" i="21"/>
  <c r="P44" i="21"/>
  <c r="T44" i="21"/>
  <c r="N45" i="21"/>
  <c r="R45" i="21"/>
  <c r="V45" i="21"/>
  <c r="P46" i="21"/>
  <c r="T46" i="21"/>
  <c r="N47" i="21"/>
  <c r="R47" i="21"/>
  <c r="V47" i="21"/>
  <c r="N34" i="20"/>
  <c r="R41" i="20"/>
  <c r="V41" i="20"/>
  <c r="R43" i="20"/>
  <c r="V43" i="20"/>
  <c r="R45" i="20"/>
  <c r="V45" i="20"/>
  <c r="R47" i="20"/>
  <c r="V47" i="20"/>
  <c r="O41" i="21"/>
  <c r="S41" i="21"/>
  <c r="W41" i="21"/>
  <c r="O43" i="21"/>
  <c r="S43" i="21"/>
  <c r="W43" i="21"/>
  <c r="O45" i="21"/>
  <c r="S45" i="21"/>
  <c r="W45" i="21"/>
  <c r="O47" i="21"/>
  <c r="S47" i="21"/>
  <c r="W47" i="21"/>
  <c r="N49" i="3" l="1"/>
  <c r="N42" i="3"/>
  <c r="N41" i="3"/>
  <c r="N44" i="3"/>
  <c r="N43" i="3"/>
  <c r="N46" i="3"/>
  <c r="N45" i="3"/>
  <c r="N37" i="3"/>
  <c r="N38" i="3" s="1"/>
  <c r="N48" i="3"/>
  <c r="N47" i="3"/>
  <c r="N40" i="3"/>
  <c r="P49" i="11"/>
  <c r="P47" i="11"/>
  <c r="P45" i="11"/>
  <c r="P43" i="11"/>
  <c r="P41" i="11"/>
  <c r="P46" i="11"/>
  <c r="P42" i="11"/>
  <c r="P37" i="11"/>
  <c r="P38" i="11" s="1"/>
  <c r="P48" i="11"/>
  <c r="P44" i="11"/>
  <c r="P40" i="11"/>
  <c r="P36" i="11" s="1"/>
  <c r="U49" i="13"/>
  <c r="U47" i="13"/>
  <c r="U45" i="13"/>
  <c r="U46" i="13"/>
  <c r="U43" i="13"/>
  <c r="U37" i="13"/>
  <c r="U38" i="13" s="1"/>
  <c r="U42" i="13"/>
  <c r="U41" i="13"/>
  <c r="U44" i="13"/>
  <c r="U48" i="13"/>
  <c r="U40" i="13"/>
  <c r="R48" i="3"/>
  <c r="R47" i="3"/>
  <c r="R40" i="3"/>
  <c r="R46" i="3"/>
  <c r="R49" i="3"/>
  <c r="R42" i="3"/>
  <c r="R41" i="3"/>
  <c r="R44" i="3"/>
  <c r="R43" i="3"/>
  <c r="R45" i="3"/>
  <c r="R37" i="3"/>
  <c r="R38" i="3" s="1"/>
  <c r="T36" i="7"/>
  <c r="T49" i="3"/>
  <c r="T44" i="3"/>
  <c r="T48" i="3"/>
  <c r="N48" i="15"/>
  <c r="N47" i="15"/>
  <c r="N41" i="15"/>
  <c r="N49" i="15"/>
  <c r="N46" i="15"/>
  <c r="N45" i="15"/>
  <c r="N40" i="15"/>
  <c r="N44" i="15"/>
  <c r="N43" i="15"/>
  <c r="N42" i="15"/>
  <c r="N37" i="15"/>
  <c r="N38" i="15" s="1"/>
  <c r="Q36" i="5"/>
  <c r="T49" i="19"/>
  <c r="T47" i="19"/>
  <c r="T45" i="19"/>
  <c r="T43" i="19"/>
  <c r="T48" i="19"/>
  <c r="T44" i="19"/>
  <c r="T41" i="19"/>
  <c r="T42" i="19"/>
  <c r="T37" i="19"/>
  <c r="T38" i="19" s="1"/>
  <c r="T40" i="19"/>
  <c r="T46" i="19"/>
  <c r="V44" i="15"/>
  <c r="V43" i="15"/>
  <c r="V41" i="15"/>
  <c r="V46" i="15"/>
  <c r="V45" i="15"/>
  <c r="V42" i="15"/>
  <c r="V48" i="15"/>
  <c r="V47" i="15"/>
  <c r="V40" i="15"/>
  <c r="V49" i="15"/>
  <c r="V37" i="15"/>
  <c r="V38" i="15" s="1"/>
  <c r="V36" i="13"/>
  <c r="T36" i="15"/>
  <c r="R36" i="13"/>
  <c r="W36" i="11"/>
  <c r="T37" i="3"/>
  <c r="T38" i="3" s="1"/>
  <c r="T45" i="3"/>
  <c r="T42" i="3"/>
  <c r="R36" i="11"/>
  <c r="R46" i="15"/>
  <c r="R45" i="15"/>
  <c r="R41" i="15"/>
  <c r="R48" i="15"/>
  <c r="R47" i="15"/>
  <c r="R42" i="15"/>
  <c r="R37" i="15"/>
  <c r="R38" i="15" s="1"/>
  <c r="R44" i="15"/>
  <c r="R43" i="15"/>
  <c r="R40" i="15"/>
  <c r="R36" i="15" s="1"/>
  <c r="R49" i="15"/>
  <c r="U49" i="15"/>
  <c r="U47" i="15"/>
  <c r="U45" i="15"/>
  <c r="U43" i="15"/>
  <c r="U42" i="15"/>
  <c r="U44" i="15"/>
  <c r="U41" i="15"/>
  <c r="U37" i="15"/>
  <c r="U38" i="15" s="1"/>
  <c r="U46" i="15"/>
  <c r="U48" i="15"/>
  <c r="U40" i="15"/>
  <c r="U36" i="15" s="1"/>
  <c r="U36" i="19"/>
  <c r="U49" i="11"/>
  <c r="U47" i="11"/>
  <c r="U45" i="11"/>
  <c r="U43" i="11"/>
  <c r="U41" i="11"/>
  <c r="U42" i="11"/>
  <c r="U48" i="11"/>
  <c r="U40" i="11"/>
  <c r="U46" i="11"/>
  <c r="U37" i="11"/>
  <c r="U38" i="11" s="1"/>
  <c r="U44" i="11"/>
  <c r="P36" i="15"/>
  <c r="O49" i="16"/>
  <c r="O48" i="16"/>
  <c r="O41" i="16"/>
  <c r="O45" i="16"/>
  <c r="O47" i="16"/>
  <c r="O42" i="16"/>
  <c r="O37" i="16"/>
  <c r="O38" i="16" s="1"/>
  <c r="O46" i="16"/>
  <c r="O43" i="16"/>
  <c r="O44" i="16"/>
  <c r="O40" i="16"/>
  <c r="O36" i="16" s="1"/>
  <c r="Q49" i="3"/>
  <c r="Q47" i="3"/>
  <c r="Q45" i="3"/>
  <c r="Q43" i="3"/>
  <c r="Q41" i="3"/>
  <c r="Q46" i="3"/>
  <c r="Q37" i="3"/>
  <c r="Q38" i="3" s="1"/>
  <c r="Q48" i="3"/>
  <c r="Q40" i="3"/>
  <c r="Q44" i="3"/>
  <c r="Q42" i="3"/>
  <c r="O36" i="11"/>
  <c r="W47" i="5"/>
  <c r="W46" i="5"/>
  <c r="W49" i="5"/>
  <c r="W48" i="5"/>
  <c r="W43" i="5"/>
  <c r="W41" i="5"/>
  <c r="W42" i="5"/>
  <c r="W44" i="5"/>
  <c r="W45" i="5"/>
  <c r="W40" i="5"/>
  <c r="W37" i="5"/>
  <c r="W38" i="5" s="1"/>
  <c r="T46" i="3"/>
  <c r="T40" i="3"/>
  <c r="T36" i="3" l="1"/>
  <c r="Q36" i="3"/>
  <c r="W36" i="5"/>
  <c r="U36" i="11"/>
  <c r="V36" i="15"/>
  <c r="T36" i="19"/>
  <c r="U36" i="13"/>
  <c r="R36" i="3"/>
  <c r="N36" i="15"/>
  <c r="N36" i="3"/>
  <c r="O34" i="20"/>
  <c r="O41" i="20"/>
  <c r="O45" i="20"/>
  <c r="O49" i="20"/>
  <c r="O37" i="20"/>
  <c r="O40" i="20"/>
  <c r="O42" i="20"/>
  <c r="O43" i="20"/>
  <c r="O44" i="20"/>
  <c r="O46" i="20"/>
  <c r="O47" i="20"/>
  <c r="O48" i="20"/>
  <c r="O36" i="20"/>
  <c r="P35" i="19"/>
  <c r="R34" i="19"/>
  <c r="R47" i="19"/>
  <c r="R37" i="19"/>
  <c r="R38" i="19"/>
  <c r="R40" i="19"/>
  <c r="R42" i="19"/>
  <c r="R45" i="19"/>
  <c r="R49" i="19"/>
  <c r="R44" i="19"/>
  <c r="R46" i="19"/>
  <c r="R48" i="19"/>
  <c r="T35" i="17"/>
  <c r="O35" i="17"/>
  <c r="S34" i="17"/>
  <c r="S35" i="17"/>
  <c r="S42" i="17"/>
  <c r="S43" i="17"/>
  <c r="O38" i="20"/>
  <c r="W35" i="19"/>
  <c r="O35" i="19"/>
  <c r="Q34" i="19"/>
  <c r="Q37" i="19"/>
  <c r="Q38" i="19"/>
  <c r="Q40" i="19"/>
  <c r="Q42" i="19"/>
  <c r="Q44" i="19"/>
  <c r="Q48" i="19"/>
  <c r="Q43" i="19"/>
  <c r="Q45" i="19"/>
  <c r="Q47" i="19"/>
  <c r="Q49" i="19"/>
  <c r="S45" i="17"/>
  <c r="S44" i="17"/>
  <c r="R34" i="17"/>
  <c r="R35" i="17"/>
  <c r="R43" i="17"/>
  <c r="R41" i="17"/>
  <c r="R49" i="17"/>
  <c r="R37" i="17"/>
  <c r="R40" i="17"/>
  <c r="R42" i="17"/>
  <c r="R44" i="17"/>
  <c r="R46" i="17"/>
  <c r="R48" i="17"/>
  <c r="Q46" i="19"/>
  <c r="Q41" i="19"/>
  <c r="S35" i="19"/>
  <c r="S41" i="17"/>
  <c r="S40" i="17"/>
  <c r="S46" i="17"/>
  <c r="S47" i="17"/>
  <c r="S48" i="17"/>
  <c r="S49" i="17"/>
  <c r="S36" i="17"/>
  <c r="R38" i="17"/>
  <c r="P35" i="17"/>
  <c r="Q34" i="17"/>
  <c r="Q35" i="17"/>
  <c r="Q37" i="17"/>
  <c r="Q38" i="17"/>
  <c r="Q41" i="17"/>
  <c r="Q42" i="17"/>
  <c r="Q49" i="17"/>
  <c r="Q40" i="17"/>
  <c r="Q43" i="17"/>
  <c r="Q44" i="17"/>
  <c r="Q45" i="17"/>
  <c r="Q46" i="17"/>
  <c r="Q47" i="17"/>
  <c r="Q48" i="17"/>
  <c r="Q36" i="17"/>
  <c r="P35" i="16"/>
  <c r="Q34" i="16"/>
  <c r="Q35" i="16"/>
  <c r="Q40" i="16"/>
  <c r="Q42" i="16"/>
  <c r="Q47" i="16"/>
  <c r="Q43" i="16"/>
  <c r="Q44" i="16"/>
  <c r="R35" i="16"/>
  <c r="N35" i="16"/>
  <c r="N35" i="14"/>
  <c r="P34" i="14"/>
  <c r="P41" i="14"/>
  <c r="P43" i="14"/>
  <c r="P45" i="14"/>
  <c r="P47" i="14"/>
  <c r="P49" i="14"/>
  <c r="N35" i="20"/>
  <c r="R41" i="19"/>
  <c r="R43" i="19"/>
  <c r="R36" i="19"/>
  <c r="V34" i="19"/>
  <c r="V41" i="19"/>
  <c r="V45" i="19"/>
  <c r="V37" i="19"/>
  <c r="V40" i="19"/>
  <c r="V42" i="19"/>
  <c r="V43" i="19"/>
  <c r="V44" i="19"/>
  <c r="V46" i="19"/>
  <c r="V47" i="19"/>
  <c r="V48" i="19"/>
  <c r="V49" i="19"/>
  <c r="V36" i="19"/>
  <c r="R45" i="17"/>
  <c r="O34" i="17"/>
  <c r="O40" i="17"/>
  <c r="O41" i="17"/>
  <c r="O42" i="17"/>
  <c r="O43" i="17"/>
  <c r="O44" i="17"/>
  <c r="O45" i="17"/>
  <c r="O46" i="17"/>
  <c r="O47" i="17"/>
  <c r="O48" i="17"/>
  <c r="O49" i="17"/>
  <c r="O36" i="17"/>
  <c r="O37" i="17"/>
  <c r="O38" i="17"/>
  <c r="V35" i="17"/>
  <c r="N35" i="17"/>
  <c r="Q49" i="16"/>
  <c r="Q46" i="16"/>
  <c r="S37" i="17"/>
  <c r="U35" i="17"/>
  <c r="U34" i="17"/>
  <c r="U42" i="17"/>
  <c r="U49" i="17"/>
  <c r="U43" i="17"/>
  <c r="U44" i="17"/>
  <c r="U40" i="17"/>
  <c r="U41" i="17"/>
  <c r="U45" i="17"/>
  <c r="U46" i="17"/>
  <c r="U47" i="17"/>
  <c r="U48" i="17"/>
  <c r="U36" i="17"/>
  <c r="U37" i="17"/>
  <c r="U38" i="17"/>
  <c r="Q48" i="16"/>
  <c r="Q37" i="16"/>
  <c r="Q38" i="16"/>
  <c r="Q41" i="16"/>
  <c r="Q45" i="16"/>
  <c r="Q36" i="16"/>
  <c r="R34" i="16"/>
  <c r="R41" i="16"/>
  <c r="R49" i="16"/>
  <c r="R45" i="16"/>
  <c r="R37" i="16"/>
  <c r="R38" i="16"/>
  <c r="R40" i="16"/>
  <c r="R42" i="16"/>
  <c r="R44" i="16"/>
  <c r="R46" i="16"/>
  <c r="R48" i="16"/>
  <c r="Q35" i="15"/>
  <c r="S34" i="15"/>
  <c r="S37" i="15"/>
  <c r="S38" i="15"/>
  <c r="S40" i="15"/>
  <c r="S49" i="15"/>
  <c r="S47" i="15"/>
  <c r="S42" i="15"/>
  <c r="S44" i="15"/>
  <c r="S46" i="15"/>
  <c r="S48" i="15"/>
  <c r="O35" i="14"/>
  <c r="N34" i="14"/>
  <c r="N37" i="14"/>
  <c r="N40" i="14"/>
  <c r="N42" i="14"/>
  <c r="N44" i="14"/>
  <c r="N46" i="14"/>
  <c r="N48" i="14"/>
  <c r="P35" i="13"/>
  <c r="N34" i="19"/>
  <c r="N45" i="19"/>
  <c r="N41" i="19"/>
  <c r="N49" i="19"/>
  <c r="N37" i="19"/>
  <c r="N38" i="19"/>
  <c r="N40" i="19"/>
  <c r="N42" i="19"/>
  <c r="N43" i="19"/>
  <c r="N44" i="19"/>
  <c r="N46" i="19"/>
  <c r="N47" i="19"/>
  <c r="N48" i="19"/>
  <c r="N36" i="19"/>
  <c r="N34" i="17"/>
  <c r="N49" i="17"/>
  <c r="N45" i="17"/>
  <c r="N43" i="17"/>
  <c r="N37" i="17"/>
  <c r="N38" i="17"/>
  <c r="N40" i="17"/>
  <c r="N41" i="17"/>
  <c r="N42" i="17"/>
  <c r="N44" i="17"/>
  <c r="N46" i="17"/>
  <c r="N47" i="17"/>
  <c r="N48" i="17"/>
  <c r="N36" i="17"/>
  <c r="S35" i="16"/>
  <c r="N34" i="16"/>
  <c r="N45" i="16"/>
  <c r="N43" i="16"/>
  <c r="N47" i="16"/>
  <c r="N37" i="16"/>
  <c r="N38" i="16"/>
  <c r="N40" i="16"/>
  <c r="N41" i="16"/>
  <c r="N42" i="16"/>
  <c r="N44" i="16"/>
  <c r="N46" i="16"/>
  <c r="N48" i="16"/>
  <c r="N49" i="16"/>
  <c r="N36" i="16"/>
  <c r="S43" i="15"/>
  <c r="N47" i="14"/>
  <c r="P46" i="14"/>
  <c r="N43" i="14"/>
  <c r="P42" i="14"/>
  <c r="N38" i="14"/>
  <c r="P37" i="14"/>
  <c r="P38" i="14"/>
  <c r="T35" i="13"/>
  <c r="O35" i="13"/>
  <c r="S34" i="13"/>
  <c r="S35" i="13"/>
  <c r="S42" i="13"/>
  <c r="S43" i="13"/>
  <c r="S40" i="13"/>
  <c r="S41" i="13"/>
  <c r="S47" i="13"/>
  <c r="S44" i="13"/>
  <c r="S46" i="13"/>
  <c r="S48" i="13"/>
  <c r="N34" i="13"/>
  <c r="N43" i="13"/>
  <c r="N45" i="13"/>
  <c r="N49" i="13"/>
  <c r="N41" i="13"/>
  <c r="N37" i="13"/>
  <c r="N40" i="13"/>
  <c r="N42" i="13"/>
  <c r="N44" i="13"/>
  <c r="N46" i="13"/>
  <c r="N48" i="13"/>
  <c r="P35" i="12"/>
  <c r="N34" i="12"/>
  <c r="N35" i="12"/>
  <c r="N41" i="12"/>
  <c r="N43" i="12"/>
  <c r="N45" i="12"/>
  <c r="N48" i="12"/>
  <c r="N49" i="12"/>
  <c r="N46" i="12"/>
  <c r="N47" i="12"/>
  <c r="O35" i="10"/>
  <c r="R34" i="9"/>
  <c r="R35" i="9"/>
  <c r="R41" i="9"/>
  <c r="R43" i="9"/>
  <c r="R45" i="9"/>
  <c r="R47" i="9"/>
  <c r="R49" i="9"/>
  <c r="N34" i="9"/>
  <c r="N41" i="9"/>
  <c r="N43" i="9"/>
  <c r="N45" i="9"/>
  <c r="N47" i="9"/>
  <c r="N49" i="9"/>
  <c r="O35" i="8"/>
  <c r="R47" i="17"/>
  <c r="R36" i="17"/>
  <c r="R43" i="16"/>
  <c r="R47" i="16"/>
  <c r="R36" i="16"/>
  <c r="S41" i="15"/>
  <c r="S45" i="15"/>
  <c r="S36" i="15"/>
  <c r="N49" i="14"/>
  <c r="P44" i="14"/>
  <c r="N41" i="14"/>
  <c r="N47" i="13"/>
  <c r="S37" i="13"/>
  <c r="S38" i="13"/>
  <c r="Q35" i="13"/>
  <c r="Q34" i="13"/>
  <c r="Q40" i="13"/>
  <c r="Q37" i="13"/>
  <c r="Q38" i="13"/>
  <c r="Q44" i="13"/>
  <c r="Q48" i="13"/>
  <c r="Q45" i="13"/>
  <c r="Q47" i="13"/>
  <c r="Q49" i="13"/>
  <c r="N42" i="12"/>
  <c r="N37" i="12"/>
  <c r="N38" i="12"/>
  <c r="P34" i="12"/>
  <c r="P41" i="12"/>
  <c r="P45" i="12"/>
  <c r="P47" i="12"/>
  <c r="P48" i="12"/>
  <c r="P37" i="12"/>
  <c r="P40" i="12"/>
  <c r="P42" i="12"/>
  <c r="P43" i="12"/>
  <c r="P44" i="12"/>
  <c r="P46" i="12"/>
  <c r="P49" i="12"/>
  <c r="P36" i="12"/>
  <c r="Q35" i="12"/>
  <c r="T35" i="11"/>
  <c r="V34" i="11"/>
  <c r="V43" i="11"/>
  <c r="V47" i="11"/>
  <c r="V37" i="11"/>
  <c r="V38" i="11"/>
  <c r="V40" i="11"/>
  <c r="V42" i="11"/>
  <c r="V44" i="11"/>
  <c r="V46" i="11"/>
  <c r="V48" i="11"/>
  <c r="N34" i="11"/>
  <c r="N43" i="11"/>
  <c r="N47" i="11"/>
  <c r="N37" i="11"/>
  <c r="N38" i="11"/>
  <c r="N40" i="11"/>
  <c r="N42" i="11"/>
  <c r="N44" i="11"/>
  <c r="N46" i="11"/>
  <c r="N48" i="11"/>
  <c r="V38" i="19"/>
  <c r="S38" i="17"/>
  <c r="S34" i="16"/>
  <c r="S37" i="16"/>
  <c r="S38" i="16"/>
  <c r="S45" i="16"/>
  <c r="S49" i="16"/>
  <c r="S40" i="16"/>
  <c r="S43" i="16"/>
  <c r="S48" i="16"/>
  <c r="S41" i="16"/>
  <c r="S44" i="16"/>
  <c r="S46" i="16"/>
  <c r="S47" i="16"/>
  <c r="P48" i="14"/>
  <c r="N45" i="14"/>
  <c r="P40" i="14"/>
  <c r="P36" i="14"/>
  <c r="N36" i="14"/>
  <c r="Q43" i="13"/>
  <c r="N38" i="13"/>
  <c r="W35" i="13"/>
  <c r="N44" i="12"/>
  <c r="N40" i="12"/>
  <c r="N36" i="12"/>
  <c r="P38" i="12"/>
  <c r="V49" i="11"/>
  <c r="N49" i="11"/>
  <c r="V45" i="11"/>
  <c r="N45" i="11"/>
  <c r="V41" i="11"/>
  <c r="N41" i="11"/>
  <c r="V36" i="11"/>
  <c r="N36" i="11"/>
  <c r="S42" i="16"/>
  <c r="S36" i="16"/>
  <c r="Q42" i="13"/>
  <c r="W34" i="13"/>
  <c r="W47" i="13"/>
  <c r="W40" i="13"/>
  <c r="W41" i="13"/>
  <c r="W42" i="13"/>
  <c r="W43" i="13"/>
  <c r="W44" i="13"/>
  <c r="W45" i="13"/>
  <c r="W46" i="13"/>
  <c r="W48" i="13"/>
  <c r="W49" i="13"/>
  <c r="W36" i="13"/>
  <c r="W37" i="13"/>
  <c r="W38" i="13"/>
  <c r="Q35" i="11"/>
  <c r="N35" i="10"/>
  <c r="P34" i="10"/>
  <c r="P45" i="10"/>
  <c r="P37" i="10"/>
  <c r="P40" i="10"/>
  <c r="P41" i="10"/>
  <c r="P42" i="10"/>
  <c r="P43" i="10"/>
  <c r="P44" i="10"/>
  <c r="P46" i="10"/>
  <c r="P47" i="10"/>
  <c r="P48" i="10"/>
  <c r="P49" i="10"/>
  <c r="P36" i="10"/>
  <c r="R48" i="9"/>
  <c r="N46" i="9"/>
  <c r="R44" i="9"/>
  <c r="N42" i="9"/>
  <c r="R40" i="9"/>
  <c r="R42" i="9"/>
  <c r="R46" i="9"/>
  <c r="R36" i="9"/>
  <c r="N37" i="9"/>
  <c r="N38" i="9"/>
  <c r="S35" i="9"/>
  <c r="Q34" i="9"/>
  <c r="Q35" i="9"/>
  <c r="Q37" i="9"/>
  <c r="Q40" i="9"/>
  <c r="Q42" i="9"/>
  <c r="Q44" i="9"/>
  <c r="Q46" i="9"/>
  <c r="Q48" i="9"/>
  <c r="O34" i="8"/>
  <c r="O37" i="8"/>
  <c r="O40" i="8"/>
  <c r="O42" i="8"/>
  <c r="O44" i="8"/>
  <c r="O46" i="8"/>
  <c r="O48" i="8"/>
  <c r="W35" i="7"/>
  <c r="O35" i="7"/>
  <c r="Q34" i="7"/>
  <c r="Q43" i="7"/>
  <c r="Q47" i="7"/>
  <c r="Q37" i="7"/>
  <c r="Q38" i="7"/>
  <c r="Q40" i="7"/>
  <c r="Q42" i="7"/>
  <c r="Q44" i="7"/>
  <c r="Q46" i="7"/>
  <c r="Q48" i="7"/>
  <c r="S45" i="13"/>
  <c r="S49" i="13"/>
  <c r="S36" i="13"/>
  <c r="O34" i="13"/>
  <c r="O47" i="13"/>
  <c r="O37" i="13"/>
  <c r="O40" i="13"/>
  <c r="O41" i="13"/>
  <c r="O42" i="13"/>
  <c r="O43" i="13"/>
  <c r="O44" i="13"/>
  <c r="O45" i="13"/>
  <c r="O46" i="13"/>
  <c r="O48" i="13"/>
  <c r="O49" i="13"/>
  <c r="O36" i="13"/>
  <c r="Q34" i="12"/>
  <c r="Q41" i="12"/>
  <c r="Q47" i="12"/>
  <c r="Q49" i="12"/>
  <c r="Q37" i="12"/>
  <c r="Q40" i="12"/>
  <c r="Q42" i="12"/>
  <c r="Q44" i="12"/>
  <c r="Q46" i="12"/>
  <c r="Q48" i="12"/>
  <c r="O34" i="10"/>
  <c r="O43" i="10"/>
  <c r="O47" i="10"/>
  <c r="O41" i="10"/>
  <c r="O45" i="10"/>
  <c r="O49" i="10"/>
  <c r="O37" i="10"/>
  <c r="O38" i="10"/>
  <c r="O40" i="10"/>
  <c r="O42" i="10"/>
  <c r="O44" i="10"/>
  <c r="O46" i="10"/>
  <c r="O48" i="10"/>
  <c r="O36" i="10"/>
  <c r="Q47" i="9"/>
  <c r="Q43" i="9"/>
  <c r="Q38" i="9"/>
  <c r="P34" i="9"/>
  <c r="P35" i="9"/>
  <c r="P41" i="9"/>
  <c r="P45" i="9"/>
  <c r="P49" i="9"/>
  <c r="P37" i="9"/>
  <c r="P40" i="9"/>
  <c r="P42" i="9"/>
  <c r="P43" i="9"/>
  <c r="P44" i="9"/>
  <c r="P46" i="9"/>
  <c r="P47" i="9"/>
  <c r="P48" i="9"/>
  <c r="P36" i="9"/>
  <c r="T35" i="9"/>
  <c r="O47" i="8"/>
  <c r="O43" i="8"/>
  <c r="O38" i="8"/>
  <c r="V35" i="7"/>
  <c r="N35" i="7"/>
  <c r="P34" i="7"/>
  <c r="P43" i="7"/>
  <c r="P47" i="7"/>
  <c r="P37" i="7"/>
  <c r="P38" i="7"/>
  <c r="P40" i="7"/>
  <c r="P42" i="7"/>
  <c r="P44" i="7"/>
  <c r="P46" i="7"/>
  <c r="P48" i="7"/>
  <c r="Q36" i="19"/>
  <c r="Q46" i="13"/>
  <c r="Q41" i="13"/>
  <c r="O38" i="13"/>
  <c r="N36" i="13"/>
  <c r="Q45" i="12"/>
  <c r="Q38" i="12"/>
  <c r="O35" i="12"/>
  <c r="N48" i="9"/>
  <c r="N44" i="9"/>
  <c r="N40" i="9"/>
  <c r="N36" i="9"/>
  <c r="P38" i="9"/>
  <c r="R37" i="9"/>
  <c r="R38" i="9"/>
  <c r="O35" i="9"/>
  <c r="P35" i="8"/>
  <c r="Q49" i="7"/>
  <c r="Q45" i="7"/>
  <c r="Q41" i="7"/>
  <c r="Q36" i="7"/>
  <c r="S35" i="7"/>
  <c r="U34" i="7"/>
  <c r="U43" i="7"/>
  <c r="U47" i="7"/>
  <c r="U41" i="7"/>
  <c r="U45" i="7"/>
  <c r="U49" i="7"/>
  <c r="U37" i="7"/>
  <c r="U38" i="7"/>
  <c r="U40" i="7"/>
  <c r="U42" i="7"/>
  <c r="U44" i="7"/>
  <c r="U46" i="7"/>
  <c r="U48" i="7"/>
  <c r="U36" i="7"/>
  <c r="T35" i="5"/>
  <c r="P35" i="5"/>
  <c r="V34" i="5"/>
  <c r="V41" i="5"/>
  <c r="V43" i="5"/>
  <c r="V49" i="5"/>
  <c r="V47" i="5"/>
  <c r="V37" i="5"/>
  <c r="V38" i="5"/>
  <c r="V40" i="5"/>
  <c r="V42" i="5"/>
  <c r="V44" i="5"/>
  <c r="V45" i="5"/>
  <c r="V46" i="5"/>
  <c r="V48" i="5"/>
  <c r="V36" i="5"/>
  <c r="R34" i="5"/>
  <c r="R41" i="5"/>
  <c r="R43" i="5"/>
  <c r="R49" i="5"/>
  <c r="R37" i="5"/>
  <c r="R38" i="5"/>
  <c r="R40" i="5"/>
  <c r="R42" i="5"/>
  <c r="R44" i="5"/>
  <c r="R45" i="5"/>
  <c r="R46" i="5"/>
  <c r="R47" i="5"/>
  <c r="R48" i="5"/>
  <c r="R36" i="5"/>
  <c r="N34" i="5"/>
  <c r="N41" i="5"/>
  <c r="N43" i="5"/>
  <c r="N45" i="5"/>
  <c r="N37" i="5"/>
  <c r="N38" i="5"/>
  <c r="N40" i="5"/>
  <c r="N42" i="5"/>
  <c r="N44" i="5"/>
  <c r="N46" i="5"/>
  <c r="N47" i="5"/>
  <c r="N48" i="5"/>
  <c r="N49" i="5"/>
  <c r="N36" i="5"/>
  <c r="Q49" i="9"/>
  <c r="P41" i="7"/>
  <c r="S35" i="5"/>
  <c r="U35" i="3"/>
  <c r="O34" i="3"/>
  <c r="O43" i="3"/>
  <c r="O37" i="3"/>
  <c r="O40" i="3"/>
  <c r="O42" i="3"/>
  <c r="O44" i="3"/>
  <c r="O46" i="3"/>
  <c r="O48" i="3"/>
  <c r="R35" i="2"/>
  <c r="N34" i="2"/>
  <c r="N40" i="2"/>
  <c r="N41" i="2"/>
  <c r="N48" i="2"/>
  <c r="N49" i="2"/>
  <c r="Q35" i="1"/>
  <c r="O34" i="1"/>
  <c r="O41" i="1"/>
  <c r="O43" i="1"/>
  <c r="O45" i="1"/>
  <c r="O48" i="1"/>
  <c r="Q36" i="13"/>
  <c r="Q41" i="9"/>
  <c r="Q45" i="9"/>
  <c r="Q36" i="9"/>
  <c r="P45" i="7"/>
  <c r="V34" i="3"/>
  <c r="V35" i="3"/>
  <c r="V44" i="3"/>
  <c r="V37" i="3"/>
  <c r="V45" i="3"/>
  <c r="V46" i="3"/>
  <c r="P34" i="3"/>
  <c r="P43" i="3"/>
  <c r="P44" i="3"/>
  <c r="P45" i="3"/>
  <c r="Q43" i="12"/>
  <c r="Q36" i="12"/>
  <c r="P38" i="10"/>
  <c r="O41" i="8"/>
  <c r="P49" i="7"/>
  <c r="P36" i="7"/>
  <c r="O35" i="5"/>
  <c r="V48" i="3"/>
  <c r="V47" i="3"/>
  <c r="P47" i="3"/>
  <c r="P46" i="3"/>
  <c r="O45" i="3"/>
  <c r="V40" i="3"/>
  <c r="V38" i="3"/>
  <c r="P37" i="3"/>
  <c r="P38" i="3"/>
  <c r="O41" i="3"/>
  <c r="O47" i="3"/>
  <c r="O49" i="3"/>
  <c r="O36" i="3"/>
  <c r="S34" i="3"/>
  <c r="S43" i="3"/>
  <c r="S41" i="3"/>
  <c r="S49" i="3"/>
  <c r="S37" i="3"/>
  <c r="S40" i="3"/>
  <c r="S42" i="3"/>
  <c r="S44" i="3"/>
  <c r="S46" i="3"/>
  <c r="S48" i="3"/>
  <c r="N43" i="2"/>
  <c r="N42" i="2"/>
  <c r="P35" i="2"/>
  <c r="R34" i="2"/>
  <c r="R40" i="2"/>
  <c r="R41" i="2"/>
  <c r="R48" i="2"/>
  <c r="R49" i="2"/>
  <c r="R44" i="2"/>
  <c r="R37" i="2"/>
  <c r="R38" i="2"/>
  <c r="R46" i="2"/>
  <c r="R47" i="2"/>
  <c r="S47" i="3"/>
  <c r="S38" i="3"/>
  <c r="N47" i="2"/>
  <c r="R45" i="2"/>
  <c r="N37" i="2"/>
  <c r="N38" i="2"/>
  <c r="O49" i="1"/>
  <c r="P34" i="1"/>
  <c r="P41" i="1"/>
  <c r="P43" i="1"/>
  <c r="P45" i="1"/>
  <c r="P37" i="1"/>
  <c r="P38" i="1"/>
  <c r="P40" i="1"/>
  <c r="P42" i="1"/>
  <c r="P44" i="1"/>
  <c r="P46" i="1"/>
  <c r="P47" i="1"/>
  <c r="O45" i="8"/>
  <c r="O49" i="8"/>
  <c r="O36" i="8"/>
  <c r="N35" i="8"/>
  <c r="P34" i="8"/>
  <c r="P41" i="8"/>
  <c r="P45" i="8"/>
  <c r="P49" i="8"/>
  <c r="P43" i="8"/>
  <c r="P47" i="8"/>
  <c r="P37" i="8"/>
  <c r="P38" i="8"/>
  <c r="P40" i="8"/>
  <c r="P42" i="8"/>
  <c r="P44" i="8"/>
  <c r="P46" i="8"/>
  <c r="P48" i="8"/>
  <c r="P36" i="8"/>
  <c r="R35" i="7"/>
  <c r="U34" i="5"/>
  <c r="U43" i="5"/>
  <c r="U49" i="5"/>
  <c r="U41" i="5"/>
  <c r="U47" i="5"/>
  <c r="U48" i="5"/>
  <c r="U37" i="5"/>
  <c r="U38" i="5"/>
  <c r="U40" i="5"/>
  <c r="U42" i="5"/>
  <c r="U44" i="5"/>
  <c r="U45" i="5"/>
  <c r="U46" i="5"/>
  <c r="U36" i="5"/>
  <c r="V49" i="3"/>
  <c r="P49" i="3"/>
  <c r="P48" i="3"/>
  <c r="S45" i="3"/>
  <c r="V42" i="3"/>
  <c r="V41" i="3"/>
  <c r="P41" i="3"/>
  <c r="P40" i="3"/>
  <c r="O38" i="3"/>
  <c r="S36" i="3"/>
  <c r="W34" i="3"/>
  <c r="W43" i="3"/>
  <c r="W45" i="3"/>
  <c r="W41" i="3"/>
  <c r="W49" i="3"/>
  <c r="W47" i="3"/>
  <c r="W37" i="3"/>
  <c r="W38" i="3"/>
  <c r="W40" i="3"/>
  <c r="W42" i="3"/>
  <c r="W44" i="3"/>
  <c r="W46" i="3"/>
  <c r="W48" i="3"/>
  <c r="W36" i="3"/>
  <c r="N45" i="2"/>
  <c r="N44" i="2"/>
  <c r="R43" i="2"/>
  <c r="R42" i="2"/>
  <c r="N46" i="2"/>
  <c r="N36" i="2"/>
  <c r="O35" i="2"/>
  <c r="Q34" i="2"/>
  <c r="Q35" i="2"/>
  <c r="Q41" i="2"/>
  <c r="Q49" i="2"/>
  <c r="Q47" i="2"/>
  <c r="Q45" i="2"/>
  <c r="Q37" i="2"/>
  <c r="Q38" i="2"/>
  <c r="Q40" i="2"/>
  <c r="Q42" i="2"/>
  <c r="Q43" i="2"/>
  <c r="Q44" i="2"/>
  <c r="Q46" i="2"/>
  <c r="Q48" i="2"/>
  <c r="Q36" i="2"/>
  <c r="P49" i="1"/>
  <c r="P48" i="1"/>
  <c r="O47" i="1"/>
  <c r="O46" i="1"/>
  <c r="O44" i="1"/>
  <c r="O42" i="1"/>
  <c r="O40" i="1"/>
  <c r="O37" i="1"/>
  <c r="O38" i="1"/>
  <c r="V43" i="3"/>
  <c r="P42" i="3"/>
  <c r="R36" i="2"/>
  <c r="P36" i="1"/>
  <c r="N35" i="1"/>
  <c r="V36" i="3"/>
  <c r="P44" i="2"/>
  <c r="P36" i="3"/>
  <c r="O36" i="1"/>
  <c r="P40" i="2"/>
  <c r="P41" i="2"/>
  <c r="P42" i="2"/>
  <c r="P43" i="2"/>
  <c r="P45" i="2"/>
  <c r="P46" i="2"/>
  <c r="P47" i="2"/>
  <c r="P48" i="2"/>
  <c r="P49" i="2"/>
  <c r="P36" i="2"/>
  <c r="T44" i="9"/>
  <c r="T47" i="9"/>
  <c r="T41" i="9"/>
  <c r="V42" i="17"/>
  <c r="V49" i="17"/>
  <c r="T46" i="9"/>
  <c r="T37" i="9"/>
  <c r="T38" i="9"/>
  <c r="T45" i="9"/>
  <c r="V47" i="17"/>
  <c r="T42" i="9"/>
  <c r="T43" i="9"/>
  <c r="P37" i="2"/>
  <c r="P38" i="2"/>
  <c r="V48" i="17"/>
  <c r="V40" i="17"/>
  <c r="V41" i="17"/>
  <c r="V43" i="17"/>
  <c r="V44" i="17"/>
  <c r="V45" i="17"/>
  <c r="V46" i="17"/>
  <c r="V36" i="17"/>
  <c r="T48" i="9"/>
  <c r="T40" i="9"/>
  <c r="T49" i="9"/>
  <c r="T36" i="9"/>
  <c r="V37" i="17"/>
  <c r="V38" i="17"/>
  <c r="W48" i="19"/>
  <c r="W49" i="19"/>
  <c r="W40" i="19"/>
  <c r="W41" i="19"/>
  <c r="W42" i="19"/>
  <c r="W43" i="19"/>
  <c r="W44" i="19"/>
  <c r="W45" i="19"/>
  <c r="W46" i="19"/>
  <c r="W47" i="19"/>
  <c r="W36" i="19"/>
  <c r="T47" i="17"/>
  <c r="T44" i="17"/>
  <c r="T48" i="17"/>
  <c r="S45" i="7"/>
  <c r="S42" i="7"/>
  <c r="S40" i="7"/>
  <c r="S41" i="7"/>
  <c r="S43" i="7"/>
  <c r="S44" i="7"/>
  <c r="S46" i="7"/>
  <c r="S47" i="7"/>
  <c r="S48" i="7"/>
  <c r="S49" i="7"/>
  <c r="S36" i="7"/>
  <c r="S43" i="9"/>
  <c r="S37" i="9"/>
  <c r="S38" i="9"/>
  <c r="O49" i="2"/>
  <c r="O41" i="2"/>
  <c r="O40" i="2"/>
  <c r="O42" i="2"/>
  <c r="O43" i="2"/>
  <c r="O44" i="2"/>
  <c r="O45" i="2"/>
  <c r="O46" i="2"/>
  <c r="O47" i="2"/>
  <c r="O48" i="2"/>
  <c r="O36" i="2"/>
  <c r="Q46" i="1"/>
  <c r="Q37" i="1"/>
  <c r="Q38" i="1"/>
  <c r="Q41" i="1"/>
  <c r="N43" i="20"/>
  <c r="N37" i="20"/>
  <c r="N38" i="20"/>
  <c r="S48" i="19"/>
  <c r="S43" i="19"/>
  <c r="S37" i="19"/>
  <c r="S38" i="19"/>
  <c r="O47" i="14"/>
  <c r="O48" i="14"/>
  <c r="O46" i="14"/>
  <c r="N45" i="10"/>
  <c r="N48" i="10"/>
  <c r="N44" i="10"/>
  <c r="O43" i="7"/>
  <c r="O40" i="7"/>
  <c r="O41" i="7"/>
  <c r="O42" i="7"/>
  <c r="O44" i="7"/>
  <c r="O45" i="7"/>
  <c r="O46" i="7"/>
  <c r="O47" i="7"/>
  <c r="O48" i="7"/>
  <c r="O49" i="7"/>
  <c r="O36" i="7"/>
  <c r="P47" i="5"/>
  <c r="P46" i="5"/>
  <c r="P40" i="5"/>
  <c r="P41" i="5"/>
  <c r="P42" i="5"/>
  <c r="P43" i="5"/>
  <c r="P44" i="5"/>
  <c r="P45" i="5"/>
  <c r="P48" i="5"/>
  <c r="P49" i="5"/>
  <c r="P36" i="5"/>
  <c r="O41" i="5"/>
  <c r="O49" i="5"/>
  <c r="O42" i="5"/>
  <c r="T45" i="11"/>
  <c r="T44" i="11"/>
  <c r="T37" i="11"/>
  <c r="T38" i="11"/>
  <c r="O49" i="19"/>
  <c r="O40" i="19"/>
  <c r="O41" i="19"/>
  <c r="O42" i="19"/>
  <c r="O43" i="19"/>
  <c r="O44" i="19"/>
  <c r="O45" i="19"/>
  <c r="O46" i="19"/>
  <c r="O47" i="19"/>
  <c r="O48" i="19"/>
  <c r="O36" i="19"/>
  <c r="P49" i="17"/>
  <c r="P41" i="17"/>
  <c r="P40" i="17"/>
  <c r="P42" i="17"/>
  <c r="P43" i="17"/>
  <c r="P44" i="17"/>
  <c r="P45" i="17"/>
  <c r="P46" i="17"/>
  <c r="P47" i="17"/>
  <c r="P48" i="17"/>
  <c r="P36" i="17"/>
  <c r="T45" i="13"/>
  <c r="T46" i="13"/>
  <c r="T37" i="13"/>
  <c r="T38" i="13"/>
  <c r="N43" i="8"/>
  <c r="N40" i="8"/>
  <c r="N41" i="8"/>
  <c r="N42" i="8"/>
  <c r="N44" i="8"/>
  <c r="N45" i="8"/>
  <c r="N46" i="8"/>
  <c r="N47" i="8"/>
  <c r="N48" i="8"/>
  <c r="N49" i="8"/>
  <c r="N36" i="8"/>
  <c r="P49" i="16"/>
  <c r="P41" i="16"/>
  <c r="P40" i="16"/>
  <c r="P42" i="16"/>
  <c r="P43" i="16"/>
  <c r="P44" i="16"/>
  <c r="P45" i="16"/>
  <c r="P46" i="16"/>
  <c r="P47" i="16"/>
  <c r="P48" i="16"/>
  <c r="P36" i="16"/>
  <c r="V47" i="7"/>
  <c r="V48" i="7"/>
  <c r="V37" i="7"/>
  <c r="V38" i="7"/>
  <c r="U47" i="3"/>
  <c r="U44" i="3"/>
  <c r="U48" i="3"/>
  <c r="N45" i="7"/>
  <c r="N44" i="7"/>
  <c r="N42" i="7"/>
  <c r="O49" i="9"/>
  <c r="O41" i="9"/>
  <c r="O46" i="9"/>
  <c r="Q45" i="15"/>
  <c r="Q41" i="15"/>
  <c r="Q48" i="15"/>
  <c r="Q43" i="11"/>
  <c r="Q48" i="11"/>
  <c r="T43" i="5"/>
  <c r="T42" i="5"/>
  <c r="S49" i="5"/>
  <c r="S45" i="5"/>
  <c r="S37" i="5"/>
  <c r="S38" i="5"/>
  <c r="N40" i="1"/>
  <c r="N41" i="1"/>
  <c r="N42" i="1"/>
  <c r="N43" i="1"/>
  <c r="N44" i="1"/>
  <c r="N45" i="1"/>
  <c r="N46" i="1"/>
  <c r="N47" i="1"/>
  <c r="N48" i="1"/>
  <c r="N49" i="1"/>
  <c r="N36" i="1"/>
  <c r="P45" i="19"/>
  <c r="P44" i="19"/>
  <c r="P37" i="19"/>
  <c r="P38" i="19"/>
  <c r="P47" i="13"/>
  <c r="P48" i="13"/>
  <c r="P42" i="13"/>
  <c r="W45" i="7"/>
  <c r="W44" i="7"/>
  <c r="W37" i="7"/>
  <c r="W38" i="7"/>
  <c r="T45" i="17"/>
  <c r="T46" i="17"/>
  <c r="T40" i="17"/>
  <c r="T41" i="17"/>
  <c r="T42" i="17"/>
  <c r="T43" i="17"/>
  <c r="T49" i="17"/>
  <c r="T36" i="17"/>
  <c r="S37" i="7"/>
  <c r="S38" i="7"/>
  <c r="S49" i="9"/>
  <c r="S41" i="9"/>
  <c r="S40" i="9"/>
  <c r="S42" i="9"/>
  <c r="S44" i="9"/>
  <c r="S45" i="9"/>
  <c r="S46" i="9"/>
  <c r="S47" i="9"/>
  <c r="S48" i="9"/>
  <c r="S36" i="9"/>
  <c r="Q44" i="1"/>
  <c r="Q48" i="1"/>
  <c r="N49" i="20"/>
  <c r="N41" i="20"/>
  <c r="N48" i="20"/>
  <c r="S46" i="19"/>
  <c r="S41" i="19"/>
  <c r="S49" i="19"/>
  <c r="O45" i="14"/>
  <c r="O44" i="14"/>
  <c r="O37" i="14"/>
  <c r="O38" i="14"/>
  <c r="N43" i="10"/>
  <c r="N40" i="10"/>
  <c r="N41" i="10"/>
  <c r="N42" i="10"/>
  <c r="N46" i="10"/>
  <c r="N47" i="10"/>
  <c r="N49" i="10"/>
  <c r="N36" i="10"/>
  <c r="P37" i="5"/>
  <c r="P38" i="5"/>
  <c r="O47" i="5"/>
  <c r="O40" i="5"/>
  <c r="O43" i="5"/>
  <c r="O44" i="5"/>
  <c r="O45" i="5"/>
  <c r="O46" i="5"/>
  <c r="O48" i="5"/>
  <c r="O36" i="5"/>
  <c r="T43" i="11"/>
  <c r="T40" i="11"/>
  <c r="T41" i="11"/>
  <c r="T42" i="11"/>
  <c r="T46" i="11"/>
  <c r="T47" i="11"/>
  <c r="T48" i="11"/>
  <c r="T49" i="11"/>
  <c r="T36" i="11"/>
  <c r="T43" i="13"/>
  <c r="T48" i="13"/>
  <c r="V45" i="7"/>
  <c r="V44" i="7"/>
  <c r="V42" i="7"/>
  <c r="U45" i="3"/>
  <c r="U46" i="3"/>
  <c r="U40" i="3"/>
  <c r="U41" i="3"/>
  <c r="U42" i="3"/>
  <c r="U43" i="3"/>
  <c r="U49" i="3"/>
  <c r="U36" i="3"/>
  <c r="N43" i="7"/>
  <c r="N40" i="7"/>
  <c r="N41" i="7"/>
  <c r="N46" i="7"/>
  <c r="N47" i="7"/>
  <c r="N48" i="7"/>
  <c r="N49" i="7"/>
  <c r="N36" i="7"/>
  <c r="O47" i="9"/>
  <c r="O48" i="9"/>
  <c r="O42" i="9"/>
  <c r="Q43" i="15"/>
  <c r="Q40" i="15"/>
  <c r="Q42" i="15"/>
  <c r="Q44" i="15"/>
  <c r="Q46" i="15"/>
  <c r="Q47" i="15"/>
  <c r="Q49" i="15"/>
  <c r="Q36" i="15"/>
  <c r="Q49" i="11"/>
  <c r="Q41" i="11"/>
  <c r="Q40" i="11"/>
  <c r="Q42" i="11"/>
  <c r="Q44" i="11"/>
  <c r="Q45" i="11"/>
  <c r="Q46" i="11"/>
  <c r="Q47" i="11"/>
  <c r="Q36" i="11"/>
  <c r="T49" i="5"/>
  <c r="T41" i="5"/>
  <c r="T40" i="5"/>
  <c r="T44" i="5"/>
  <c r="T45" i="5"/>
  <c r="T46" i="5"/>
  <c r="T47" i="5"/>
  <c r="T48" i="5"/>
  <c r="T36" i="5"/>
  <c r="S48" i="5"/>
  <c r="S46" i="5"/>
  <c r="S47" i="5"/>
  <c r="N37" i="1"/>
  <c r="N38" i="1"/>
  <c r="P43" i="19"/>
  <c r="P40" i="19"/>
  <c r="P41" i="19"/>
  <c r="P42" i="19"/>
  <c r="P46" i="19"/>
  <c r="P47" i="19"/>
  <c r="P48" i="19"/>
  <c r="P49" i="19"/>
  <c r="P36" i="19"/>
  <c r="P45" i="13"/>
  <c r="P44" i="13"/>
  <c r="P40" i="13"/>
  <c r="P41" i="13"/>
  <c r="P43" i="13"/>
  <c r="P46" i="13"/>
  <c r="P49" i="13"/>
  <c r="P36" i="13"/>
  <c r="W43" i="7"/>
  <c r="W40" i="7"/>
  <c r="W41" i="7"/>
  <c r="W42" i="7"/>
  <c r="W46" i="7"/>
  <c r="W47" i="7"/>
  <c r="W48" i="7"/>
  <c r="W49" i="7"/>
  <c r="W36" i="7"/>
  <c r="R43" i="7"/>
  <c r="R37" i="7"/>
  <c r="R38" i="7"/>
  <c r="O49" i="12"/>
  <c r="O43" i="12"/>
  <c r="O44" i="12"/>
  <c r="P37" i="17"/>
  <c r="P38" i="17"/>
  <c r="O45" i="9"/>
  <c r="O44" i="9"/>
  <c r="O37" i="9"/>
  <c r="O38" i="9"/>
  <c r="T37" i="5"/>
  <c r="T38" i="5"/>
  <c r="S44" i="5"/>
  <c r="W37" i="19"/>
  <c r="W38" i="19"/>
  <c r="T37" i="17"/>
  <c r="T38" i="17"/>
  <c r="O37" i="2"/>
  <c r="O38" i="2"/>
  <c r="Q49" i="1"/>
  <c r="Q42" i="1"/>
  <c r="Q45" i="1"/>
  <c r="N47" i="20"/>
  <c r="N46" i="20"/>
  <c r="N44" i="20"/>
  <c r="S44" i="19"/>
  <c r="S45" i="19"/>
  <c r="S40" i="19"/>
  <c r="S42" i="19"/>
  <c r="S47" i="19"/>
  <c r="S36" i="19"/>
  <c r="O43" i="14"/>
  <c r="O40" i="14"/>
  <c r="O41" i="14"/>
  <c r="O42" i="14"/>
  <c r="O49" i="14"/>
  <c r="O36" i="14"/>
  <c r="O37" i="19"/>
  <c r="O38" i="19"/>
  <c r="T49" i="13"/>
  <c r="T41" i="13"/>
  <c r="T40" i="13"/>
  <c r="T42" i="13"/>
  <c r="T44" i="13"/>
  <c r="T47" i="13"/>
  <c r="T36" i="13"/>
  <c r="P37" i="16"/>
  <c r="P38" i="16"/>
  <c r="V43" i="7"/>
  <c r="V40" i="7"/>
  <c r="V41" i="7"/>
  <c r="V46" i="7"/>
  <c r="V49" i="7"/>
  <c r="V36" i="7"/>
  <c r="U37" i="3"/>
  <c r="U38" i="3"/>
  <c r="N37" i="7"/>
  <c r="N38" i="7"/>
  <c r="S43" i="5"/>
  <c r="S40" i="5"/>
  <c r="S41" i="5"/>
  <c r="S42" i="5"/>
  <c r="S36" i="5"/>
  <c r="Q47" i="1"/>
  <c r="Q40" i="1"/>
  <c r="Q43" i="1"/>
  <c r="Q36" i="1"/>
  <c r="N45" i="20"/>
  <c r="N42" i="20"/>
  <c r="N40" i="20"/>
  <c r="N36" i="20"/>
  <c r="N37" i="10"/>
  <c r="N38" i="10"/>
  <c r="O37" i="7"/>
  <c r="O38" i="7"/>
  <c r="O37" i="5"/>
  <c r="O38" i="5"/>
  <c r="N37" i="8"/>
  <c r="N38" i="8"/>
  <c r="O43" i="9"/>
  <c r="O40" i="9"/>
  <c r="O36" i="9"/>
  <c r="Q37" i="15"/>
  <c r="Q38" i="15"/>
  <c r="Q37" i="11"/>
  <c r="Q38" i="11"/>
  <c r="R47" i="7"/>
  <c r="R42" i="7"/>
  <c r="O47" i="12"/>
  <c r="O46" i="12"/>
  <c r="R45" i="7"/>
  <c r="O48" i="12"/>
  <c r="R40" i="7"/>
  <c r="R41" i="7"/>
  <c r="R44" i="7"/>
  <c r="R46" i="7"/>
  <c r="R48" i="7"/>
  <c r="R49" i="7"/>
  <c r="R36" i="7"/>
  <c r="O37" i="12"/>
  <c r="O38" i="12"/>
  <c r="O41" i="12"/>
  <c r="O42" i="12"/>
  <c r="O40" i="12"/>
  <c r="O45" i="12"/>
  <c r="O36" i="12"/>
  <c r="P37" i="13"/>
  <c r="P38" i="13"/>
</calcChain>
</file>

<file path=xl/sharedStrings.xml><?xml version="1.0" encoding="utf-8"?>
<sst xmlns="http://schemas.openxmlformats.org/spreadsheetml/2006/main" count="1197" uniqueCount="57">
  <si>
    <t>Data</t>
  </si>
  <si>
    <t>terapia_intensiva</t>
  </si>
  <si>
    <t>nuovi_attualmente_positivi</t>
  </si>
  <si>
    <t>tamponi</t>
  </si>
  <si>
    <t>totale_casi</t>
  </si>
  <si>
    <t>ricoverati_con_sintomi</t>
  </si>
  <si>
    <t>totale_attualmente_positivi</t>
  </si>
  <si>
    <t>dimessi_guariti</t>
  </si>
  <si>
    <t>totale_ospedalizzati</t>
  </si>
  <si>
    <t>deceduti</t>
  </si>
  <si>
    <t>isolamento_domiciliare</t>
  </si>
  <si>
    <t>d(i) / d(i-1)</t>
  </si>
  <si>
    <t>d(i) / d(i-2)</t>
  </si>
  <si>
    <t>d(i) / d(i-3)</t>
  </si>
  <si>
    <t>d(i) / d(i-4)</t>
  </si>
  <si>
    <t>d(i) / d(i-5)</t>
  </si>
  <si>
    <t>d(i) / d(i-6)</t>
  </si>
  <si>
    <t>d(i) / d(i-7)</t>
  </si>
  <si>
    <t>d(i) / d(i-8)</t>
  </si>
  <si>
    <t>d(i) / d(i-9)</t>
  </si>
  <si>
    <t>d(i) / d(i-10)</t>
  </si>
  <si>
    <t>24/02/2020</t>
  </si>
  <si>
    <t>25/02/2020</t>
  </si>
  <si>
    <t>26/02/2020</t>
  </si>
  <si>
    <t>27/02/2020</t>
  </si>
  <si>
    <t>28/02/2020</t>
  </si>
  <si>
    <t>29/02/2020</t>
  </si>
  <si>
    <t>01/03/2020</t>
  </si>
  <si>
    <t>02/03/2020</t>
  </si>
  <si>
    <t>03/03/2020</t>
  </si>
  <si>
    <t>04/03/2020</t>
  </si>
  <si>
    <t>05/03/2020</t>
  </si>
  <si>
    <t>06/03/2020</t>
  </si>
  <si>
    <t>07/03/2020</t>
  </si>
  <si>
    <t>08/03/2020</t>
  </si>
  <si>
    <t>09/03/2020</t>
  </si>
  <si>
    <t>10/03/2020</t>
  </si>
  <si>
    <t>11/03/2020</t>
  </si>
  <si>
    <t>12/03/2020</t>
  </si>
  <si>
    <t>13/03/2020</t>
  </si>
  <si>
    <t>14/03/2020</t>
  </si>
  <si>
    <t>15/03/2020</t>
  </si>
  <si>
    <t>16/03/2020</t>
  </si>
  <si>
    <t>17/03/2020</t>
  </si>
  <si>
    <t>18/03/2020</t>
  </si>
  <si>
    <t>19/03/2020</t>
  </si>
  <si>
    <t>20/03/2020</t>
  </si>
  <si>
    <t>21/03/2020</t>
  </si>
  <si>
    <t>22/03/2020</t>
  </si>
  <si>
    <t>23/03/2020</t>
  </si>
  <si>
    <t>24/03/2020</t>
  </si>
  <si>
    <t>y=a*exp(bx)</t>
  </si>
  <si>
    <t>a</t>
  </si>
  <si>
    <t>b</t>
  </si>
  <si>
    <t>Pearson</t>
  </si>
  <si>
    <t>Estimated days from peak since 14/03/2020</t>
  </si>
  <si>
    <t>Estimated peak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</si>
</sst>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4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9"/>
  <sheetViews>
    <sheetView workbookViewId="0"/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0</v>
      </c>
      <c r="D2">
        <v>10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 x14ac:dyDescent="0.25">
      <c r="A3" t="s">
        <v>22</v>
      </c>
      <c r="B3">
        <v>0</v>
      </c>
      <c r="C3">
        <v>0</v>
      </c>
      <c r="D3">
        <v>10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 x14ac:dyDescent="0.25">
      <c r="A4" t="s">
        <v>23</v>
      </c>
      <c r="B4">
        <v>0</v>
      </c>
      <c r="C4">
        <v>0</v>
      </c>
      <c r="D4">
        <v>10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 x14ac:dyDescent="0.25">
      <c r="A5" t="s">
        <v>24</v>
      </c>
      <c r="B5">
        <v>0</v>
      </c>
      <c r="C5">
        <v>3</v>
      </c>
      <c r="D5">
        <v>10</v>
      </c>
      <c r="E5">
        <v>3</v>
      </c>
      <c r="F5">
        <v>2</v>
      </c>
      <c r="G5">
        <v>3</v>
      </c>
      <c r="H5">
        <v>0</v>
      </c>
      <c r="I5">
        <v>2</v>
      </c>
      <c r="J5">
        <v>0</v>
      </c>
      <c r="K5">
        <v>1</v>
      </c>
    </row>
    <row r="6" spans="1:23" x14ac:dyDescent="0.25">
      <c r="A6" t="s">
        <v>25</v>
      </c>
      <c r="B6">
        <v>0</v>
      </c>
      <c r="C6">
        <v>1</v>
      </c>
      <c r="D6">
        <v>213</v>
      </c>
      <c r="E6">
        <v>4</v>
      </c>
      <c r="F6">
        <v>2</v>
      </c>
      <c r="G6">
        <v>4</v>
      </c>
      <c r="H6">
        <v>0</v>
      </c>
      <c r="I6">
        <v>2</v>
      </c>
      <c r="J6">
        <v>0</v>
      </c>
      <c r="K6">
        <v>2</v>
      </c>
    </row>
    <row r="7" spans="1:23" x14ac:dyDescent="0.25">
      <c r="A7" t="s">
        <v>26</v>
      </c>
      <c r="B7">
        <v>0</v>
      </c>
      <c r="C7">
        <v>9</v>
      </c>
      <c r="D7">
        <v>373</v>
      </c>
      <c r="E7">
        <v>13</v>
      </c>
      <c r="F7">
        <v>3</v>
      </c>
      <c r="G7">
        <v>13</v>
      </c>
      <c r="H7">
        <v>0</v>
      </c>
      <c r="I7">
        <v>3</v>
      </c>
      <c r="J7">
        <v>0</v>
      </c>
      <c r="K7">
        <v>10</v>
      </c>
    </row>
    <row r="8" spans="1:23" x14ac:dyDescent="0.25">
      <c r="A8" t="s">
        <v>27</v>
      </c>
      <c r="B8">
        <v>0</v>
      </c>
      <c r="C8">
        <v>4</v>
      </c>
      <c r="D8">
        <v>373</v>
      </c>
      <c r="E8">
        <v>17</v>
      </c>
      <c r="F8">
        <v>4</v>
      </c>
      <c r="G8">
        <v>17</v>
      </c>
      <c r="H8">
        <v>0</v>
      </c>
      <c r="I8">
        <v>4</v>
      </c>
      <c r="J8">
        <v>0</v>
      </c>
      <c r="K8">
        <v>13</v>
      </c>
    </row>
    <row r="9" spans="1:23" x14ac:dyDescent="0.25">
      <c r="A9" t="s">
        <v>28</v>
      </c>
      <c r="B9">
        <v>0</v>
      </c>
      <c r="C9">
        <v>0</v>
      </c>
      <c r="D9">
        <v>373</v>
      </c>
      <c r="E9">
        <v>17</v>
      </c>
      <c r="F9">
        <v>4</v>
      </c>
      <c r="G9">
        <v>17</v>
      </c>
      <c r="H9">
        <v>0</v>
      </c>
      <c r="I9">
        <v>4</v>
      </c>
      <c r="J9">
        <v>0</v>
      </c>
      <c r="K9">
        <v>13</v>
      </c>
    </row>
    <row r="10" spans="1:23" x14ac:dyDescent="0.25">
      <c r="A10" t="s">
        <v>29</v>
      </c>
      <c r="B10">
        <v>0</v>
      </c>
      <c r="C10">
        <v>13</v>
      </c>
      <c r="D10">
        <v>405</v>
      </c>
      <c r="E10">
        <v>30</v>
      </c>
      <c r="F10">
        <v>11</v>
      </c>
      <c r="G10">
        <v>30</v>
      </c>
      <c r="H10">
        <v>0</v>
      </c>
      <c r="I10">
        <v>11</v>
      </c>
      <c r="J10">
        <v>0</v>
      </c>
      <c r="K10">
        <v>19</v>
      </c>
    </row>
    <row r="11" spans="1:23" x14ac:dyDescent="0.25">
      <c r="A11" t="s">
        <v>30</v>
      </c>
      <c r="B11">
        <v>0</v>
      </c>
      <c r="C11">
        <v>1</v>
      </c>
      <c r="D11">
        <v>429</v>
      </c>
      <c r="E11">
        <v>31</v>
      </c>
      <c r="F11">
        <v>11</v>
      </c>
      <c r="G11">
        <v>31</v>
      </c>
      <c r="H11">
        <v>0</v>
      </c>
      <c r="I11">
        <v>11</v>
      </c>
      <c r="J11">
        <v>0</v>
      </c>
      <c r="K11">
        <v>20</v>
      </c>
    </row>
    <row r="12" spans="1:23" x14ac:dyDescent="0.25">
      <c r="A12" t="s">
        <v>31</v>
      </c>
      <c r="B12">
        <v>0</v>
      </c>
      <c r="C12">
        <v>14</v>
      </c>
      <c r="D12">
        <v>471</v>
      </c>
      <c r="E12">
        <v>45</v>
      </c>
      <c r="F12">
        <v>12</v>
      </c>
      <c r="G12">
        <v>45</v>
      </c>
      <c r="H12">
        <v>0</v>
      </c>
      <c r="I12">
        <v>12</v>
      </c>
      <c r="J12">
        <v>0</v>
      </c>
      <c r="K12">
        <v>33</v>
      </c>
    </row>
    <row r="13" spans="1:23" x14ac:dyDescent="0.25">
      <c r="A13" t="s">
        <v>32</v>
      </c>
      <c r="B13">
        <v>0</v>
      </c>
      <c r="C13">
        <v>12</v>
      </c>
      <c r="D13">
        <v>471</v>
      </c>
      <c r="E13">
        <v>57</v>
      </c>
      <c r="F13">
        <v>12</v>
      </c>
      <c r="G13">
        <v>57</v>
      </c>
      <c r="H13">
        <v>0</v>
      </c>
      <c r="I13">
        <v>12</v>
      </c>
      <c r="J13">
        <v>0</v>
      </c>
      <c r="K13">
        <v>45</v>
      </c>
    </row>
    <row r="14" spans="1:23" x14ac:dyDescent="0.25">
      <c r="A14" t="s">
        <v>33</v>
      </c>
      <c r="B14">
        <v>0</v>
      </c>
      <c r="C14">
        <v>4</v>
      </c>
      <c r="D14">
        <v>612</v>
      </c>
      <c r="E14">
        <v>61</v>
      </c>
      <c r="F14">
        <v>16</v>
      </c>
      <c r="G14">
        <v>61</v>
      </c>
      <c r="H14">
        <v>0</v>
      </c>
      <c r="I14">
        <v>16</v>
      </c>
      <c r="J14">
        <v>0</v>
      </c>
      <c r="K14">
        <v>45</v>
      </c>
    </row>
    <row r="15" spans="1:23" x14ac:dyDescent="0.25">
      <c r="A15" t="s">
        <v>34</v>
      </c>
      <c r="B15">
        <v>7</v>
      </c>
      <c r="C15">
        <v>39</v>
      </c>
      <c r="D15">
        <v>980</v>
      </c>
      <c r="E15">
        <v>101</v>
      </c>
      <c r="F15">
        <v>30</v>
      </c>
      <c r="G15">
        <v>100</v>
      </c>
      <c r="H15">
        <v>1</v>
      </c>
      <c r="I15">
        <v>37</v>
      </c>
      <c r="J15">
        <v>0</v>
      </c>
      <c r="K15">
        <v>63</v>
      </c>
    </row>
    <row r="16" spans="1:23" x14ac:dyDescent="0.25">
      <c r="A16" t="s">
        <v>35</v>
      </c>
      <c r="B16">
        <v>8</v>
      </c>
      <c r="C16">
        <v>19</v>
      </c>
      <c r="D16">
        <v>980</v>
      </c>
      <c r="E16">
        <v>120</v>
      </c>
      <c r="F16">
        <v>42</v>
      </c>
      <c r="G16">
        <v>119</v>
      </c>
      <c r="H16">
        <v>1</v>
      </c>
      <c r="I16">
        <v>50</v>
      </c>
      <c r="J16">
        <v>0</v>
      </c>
      <c r="K16">
        <v>69</v>
      </c>
    </row>
    <row r="17" spans="1:23" x14ac:dyDescent="0.25">
      <c r="A17" t="s">
        <v>36</v>
      </c>
      <c r="B17">
        <v>8</v>
      </c>
      <c r="C17">
        <v>7</v>
      </c>
      <c r="D17">
        <v>1141</v>
      </c>
      <c r="E17">
        <v>127</v>
      </c>
      <c r="F17">
        <v>33</v>
      </c>
      <c r="G17">
        <v>126</v>
      </c>
      <c r="H17">
        <v>1</v>
      </c>
      <c r="I17">
        <v>41</v>
      </c>
      <c r="J17">
        <v>0</v>
      </c>
      <c r="K17">
        <v>85</v>
      </c>
    </row>
    <row r="18" spans="1:23" x14ac:dyDescent="0.25">
      <c r="A18" t="s">
        <v>37</v>
      </c>
      <c r="B18">
        <v>11</v>
      </c>
      <c r="C18">
        <v>23</v>
      </c>
      <c r="D18">
        <v>1375</v>
      </c>
      <c r="E18">
        <v>154</v>
      </c>
      <c r="F18">
        <v>56</v>
      </c>
      <c r="G18">
        <v>149</v>
      </c>
      <c r="H18">
        <v>4</v>
      </c>
      <c r="I18">
        <v>67</v>
      </c>
      <c r="J18">
        <v>1</v>
      </c>
      <c r="K18">
        <v>82</v>
      </c>
    </row>
    <row r="19" spans="1:23" x14ac:dyDescent="0.25">
      <c r="A19" t="s">
        <v>38</v>
      </c>
      <c r="B19">
        <v>11</v>
      </c>
      <c r="C19">
        <v>25</v>
      </c>
      <c r="D19">
        <v>1551</v>
      </c>
      <c r="E19">
        <v>179</v>
      </c>
      <c r="F19">
        <v>56</v>
      </c>
      <c r="G19">
        <v>174</v>
      </c>
      <c r="H19">
        <v>4</v>
      </c>
      <c r="I19">
        <v>67</v>
      </c>
      <c r="J19">
        <v>1</v>
      </c>
      <c r="K19">
        <v>107</v>
      </c>
    </row>
    <row r="20" spans="1:23" x14ac:dyDescent="0.25">
      <c r="A20" t="s">
        <v>39</v>
      </c>
      <c r="B20">
        <v>19</v>
      </c>
      <c r="C20">
        <v>39</v>
      </c>
      <c r="D20">
        <v>1671</v>
      </c>
      <c r="E20">
        <v>220</v>
      </c>
      <c r="F20">
        <v>60</v>
      </c>
      <c r="G20">
        <v>213</v>
      </c>
      <c r="H20">
        <v>5</v>
      </c>
      <c r="I20">
        <v>79</v>
      </c>
      <c r="J20">
        <v>2</v>
      </c>
      <c r="K20">
        <v>134</v>
      </c>
      <c r="N20" s="1">
        <f t="shared" ref="N20:N31" si="0">J20/J19</f>
        <v>2</v>
      </c>
      <c r="O20" s="1">
        <f t="shared" ref="O20:O31" si="1">J20/J18</f>
        <v>2</v>
      </c>
    </row>
    <row r="21" spans="1:23" x14ac:dyDescent="0.25">
      <c r="A21" t="s">
        <v>40</v>
      </c>
      <c r="B21">
        <v>17</v>
      </c>
      <c r="C21">
        <v>30</v>
      </c>
      <c r="D21">
        <v>1936</v>
      </c>
      <c r="E21">
        <v>272</v>
      </c>
      <c r="F21">
        <v>72</v>
      </c>
      <c r="G21">
        <v>243</v>
      </c>
      <c r="H21">
        <v>23</v>
      </c>
      <c r="I21">
        <v>89</v>
      </c>
      <c r="J21">
        <v>6</v>
      </c>
      <c r="K21">
        <v>154</v>
      </c>
      <c r="N21" s="1">
        <f t="shared" si="0"/>
        <v>3</v>
      </c>
      <c r="O21" s="1">
        <f t="shared" si="1"/>
        <v>6</v>
      </c>
      <c r="P21" s="1">
        <f t="shared" ref="P21:P31" si="2">J21/J18</f>
        <v>6</v>
      </c>
    </row>
    <row r="22" spans="1:23" x14ac:dyDescent="0.25">
      <c r="A22" t="s">
        <v>41</v>
      </c>
      <c r="B22">
        <v>22</v>
      </c>
      <c r="C22">
        <v>53</v>
      </c>
      <c r="D22">
        <v>2213</v>
      </c>
      <c r="E22">
        <v>333</v>
      </c>
      <c r="F22">
        <v>73</v>
      </c>
      <c r="G22">
        <v>296</v>
      </c>
      <c r="H22">
        <v>28</v>
      </c>
      <c r="I22">
        <v>95</v>
      </c>
      <c r="J22">
        <v>9</v>
      </c>
      <c r="K22">
        <v>201</v>
      </c>
      <c r="M22">
        <v>1</v>
      </c>
      <c r="N22" s="1">
        <f t="shared" si="0"/>
        <v>1.5</v>
      </c>
      <c r="O22" s="1">
        <f t="shared" si="1"/>
        <v>4.5</v>
      </c>
      <c r="P22" s="1">
        <f t="shared" si="2"/>
        <v>9</v>
      </c>
      <c r="Q22" s="1">
        <f t="shared" ref="Q22:Q31" si="3">J22/J18</f>
        <v>9</v>
      </c>
    </row>
    <row r="23" spans="1:23" x14ac:dyDescent="0.25">
      <c r="A23" t="s">
        <v>42</v>
      </c>
      <c r="B23">
        <v>22</v>
      </c>
      <c r="C23">
        <v>67</v>
      </c>
      <c r="D23">
        <v>2517</v>
      </c>
      <c r="E23">
        <v>400</v>
      </c>
      <c r="F23">
        <v>103</v>
      </c>
      <c r="G23">
        <v>363</v>
      </c>
      <c r="H23">
        <v>28</v>
      </c>
      <c r="I23">
        <v>125</v>
      </c>
      <c r="J23">
        <v>9</v>
      </c>
      <c r="K23">
        <v>238</v>
      </c>
      <c r="M23">
        <v>2</v>
      </c>
      <c r="N23" s="1">
        <f t="shared" si="0"/>
        <v>1</v>
      </c>
      <c r="O23" s="1">
        <f t="shared" si="1"/>
        <v>1.5</v>
      </c>
      <c r="P23" s="1">
        <f t="shared" si="2"/>
        <v>4.5</v>
      </c>
      <c r="Q23" s="1">
        <f t="shared" si="3"/>
        <v>9</v>
      </c>
      <c r="R23" s="1">
        <f t="shared" ref="R23:R31" si="4">J23/J18</f>
        <v>9</v>
      </c>
    </row>
    <row r="24" spans="1:23" x14ac:dyDescent="0.25">
      <c r="A24" t="s">
        <v>43</v>
      </c>
      <c r="B24">
        <v>24</v>
      </c>
      <c r="C24">
        <v>60</v>
      </c>
      <c r="D24">
        <v>2685</v>
      </c>
      <c r="E24">
        <v>460</v>
      </c>
      <c r="F24">
        <v>127</v>
      </c>
      <c r="G24">
        <v>423</v>
      </c>
      <c r="H24">
        <v>28</v>
      </c>
      <c r="I24">
        <v>151</v>
      </c>
      <c r="J24">
        <v>9</v>
      </c>
      <c r="K24">
        <v>272</v>
      </c>
      <c r="M24">
        <v>3</v>
      </c>
      <c r="N24" s="1">
        <f t="shared" si="0"/>
        <v>1</v>
      </c>
      <c r="O24" s="1">
        <f t="shared" si="1"/>
        <v>1</v>
      </c>
      <c r="P24" s="1">
        <f t="shared" si="2"/>
        <v>1.5</v>
      </c>
      <c r="Q24" s="1">
        <f t="shared" si="3"/>
        <v>4.5</v>
      </c>
      <c r="R24" s="1">
        <f t="shared" si="4"/>
        <v>9</v>
      </c>
      <c r="S24" s="1">
        <f t="shared" ref="S24:S31" si="5">J24/J18</f>
        <v>9</v>
      </c>
    </row>
    <row r="25" spans="1:23" x14ac:dyDescent="0.25">
      <c r="A25" t="s">
        <v>44</v>
      </c>
      <c r="B25">
        <v>24</v>
      </c>
      <c r="C25">
        <v>0</v>
      </c>
      <c r="D25">
        <v>2685</v>
      </c>
      <c r="E25">
        <v>460</v>
      </c>
      <c r="F25">
        <v>127</v>
      </c>
      <c r="G25">
        <v>423</v>
      </c>
      <c r="H25">
        <v>28</v>
      </c>
      <c r="I25">
        <v>151</v>
      </c>
      <c r="J25">
        <v>9</v>
      </c>
      <c r="K25">
        <v>272</v>
      </c>
      <c r="M25">
        <v>4</v>
      </c>
      <c r="N25" s="1">
        <f t="shared" si="0"/>
        <v>1</v>
      </c>
      <c r="O25" s="1">
        <f t="shared" si="1"/>
        <v>1</v>
      </c>
      <c r="P25" s="1">
        <f t="shared" si="2"/>
        <v>1</v>
      </c>
      <c r="Q25" s="1">
        <f t="shared" si="3"/>
        <v>1.5</v>
      </c>
      <c r="R25" s="1">
        <f t="shared" si="4"/>
        <v>4.5</v>
      </c>
      <c r="S25" s="1">
        <f t="shared" si="5"/>
        <v>9</v>
      </c>
      <c r="T25" s="1">
        <f t="shared" ref="T25:T31" si="6">J25/J18</f>
        <v>9</v>
      </c>
    </row>
    <row r="26" spans="1:23" x14ac:dyDescent="0.25">
      <c r="A26" t="s">
        <v>45</v>
      </c>
      <c r="B26">
        <v>36</v>
      </c>
      <c r="C26">
        <v>182</v>
      </c>
      <c r="D26">
        <v>3544</v>
      </c>
      <c r="E26">
        <v>652</v>
      </c>
      <c r="F26">
        <v>213</v>
      </c>
      <c r="G26">
        <v>605</v>
      </c>
      <c r="H26">
        <v>30</v>
      </c>
      <c r="I26">
        <v>249</v>
      </c>
      <c r="J26">
        <v>17</v>
      </c>
      <c r="K26">
        <v>356</v>
      </c>
      <c r="M26">
        <v>5</v>
      </c>
      <c r="N26" s="1">
        <f t="shared" si="0"/>
        <v>1.8888888888888888</v>
      </c>
      <c r="O26" s="1">
        <f t="shared" si="1"/>
        <v>1.8888888888888888</v>
      </c>
      <c r="P26" s="1">
        <f t="shared" si="2"/>
        <v>1.8888888888888888</v>
      </c>
      <c r="Q26" s="1">
        <f t="shared" si="3"/>
        <v>1.8888888888888888</v>
      </c>
      <c r="R26" s="1">
        <f t="shared" si="4"/>
        <v>2.8333333333333335</v>
      </c>
      <c r="S26" s="1">
        <f t="shared" si="5"/>
        <v>8.5</v>
      </c>
      <c r="T26" s="1">
        <f t="shared" si="6"/>
        <v>17</v>
      </c>
      <c r="U26" s="1">
        <f t="shared" ref="U26:U31" si="7">J26/J18</f>
        <v>17</v>
      </c>
    </row>
    <row r="27" spans="1:23" x14ac:dyDescent="0.25">
      <c r="A27" t="s">
        <v>46</v>
      </c>
      <c r="B27">
        <v>41</v>
      </c>
      <c r="C27">
        <v>97</v>
      </c>
      <c r="D27">
        <v>3845</v>
      </c>
      <c r="E27">
        <v>749</v>
      </c>
      <c r="F27">
        <v>130</v>
      </c>
      <c r="G27">
        <v>702</v>
      </c>
      <c r="H27">
        <v>30</v>
      </c>
      <c r="I27">
        <v>171</v>
      </c>
      <c r="J27">
        <v>17</v>
      </c>
      <c r="K27">
        <v>531</v>
      </c>
      <c r="M27">
        <v>6</v>
      </c>
      <c r="N27" s="1">
        <f t="shared" si="0"/>
        <v>1</v>
      </c>
      <c r="O27" s="1">
        <f t="shared" si="1"/>
        <v>1.8888888888888888</v>
      </c>
      <c r="P27" s="1">
        <f t="shared" si="2"/>
        <v>1.8888888888888888</v>
      </c>
      <c r="Q27" s="1">
        <f t="shared" si="3"/>
        <v>1.8888888888888888</v>
      </c>
      <c r="R27" s="1">
        <f t="shared" si="4"/>
        <v>1.8888888888888888</v>
      </c>
      <c r="S27" s="1">
        <f t="shared" si="5"/>
        <v>2.8333333333333335</v>
      </c>
      <c r="T27" s="1">
        <f t="shared" si="6"/>
        <v>8.5</v>
      </c>
      <c r="U27" s="1">
        <f t="shared" si="7"/>
        <v>17</v>
      </c>
      <c r="V27" s="1">
        <f>J27/J18</f>
        <v>17</v>
      </c>
    </row>
    <row r="28" spans="1:23" x14ac:dyDescent="0.25">
      <c r="A28" t="s">
        <v>47</v>
      </c>
      <c r="B28">
        <v>87</v>
      </c>
      <c r="C28">
        <v>91</v>
      </c>
      <c r="D28">
        <v>4448</v>
      </c>
      <c r="E28">
        <v>844</v>
      </c>
      <c r="F28">
        <v>233</v>
      </c>
      <c r="G28">
        <v>793</v>
      </c>
      <c r="H28">
        <v>29</v>
      </c>
      <c r="I28">
        <v>320</v>
      </c>
      <c r="J28">
        <v>22</v>
      </c>
      <c r="K28">
        <v>473</v>
      </c>
      <c r="M28">
        <v>7</v>
      </c>
      <c r="N28" s="1">
        <f t="shared" si="0"/>
        <v>1.2941176470588236</v>
      </c>
      <c r="O28" s="1">
        <f t="shared" si="1"/>
        <v>1.2941176470588236</v>
      </c>
      <c r="P28" s="1">
        <f t="shared" si="2"/>
        <v>2.4444444444444446</v>
      </c>
      <c r="Q28" s="1">
        <f t="shared" si="3"/>
        <v>2.4444444444444446</v>
      </c>
      <c r="R28" s="1">
        <f t="shared" si="4"/>
        <v>2.4444444444444446</v>
      </c>
      <c r="S28" s="1">
        <f t="shared" si="5"/>
        <v>2.4444444444444446</v>
      </c>
      <c r="T28" s="1">
        <f t="shared" si="6"/>
        <v>3.6666666666666665</v>
      </c>
      <c r="U28" s="1">
        <f t="shared" si="7"/>
        <v>11</v>
      </c>
      <c r="V28" s="1">
        <f>J28/J19</f>
        <v>22</v>
      </c>
      <c r="W28" s="1">
        <f>J28/J18</f>
        <v>22</v>
      </c>
    </row>
    <row r="29" spans="1:23" x14ac:dyDescent="0.25">
      <c r="A29" t="s">
        <v>48</v>
      </c>
      <c r="B29">
        <v>99</v>
      </c>
      <c r="C29">
        <v>73</v>
      </c>
      <c r="D29">
        <v>4943</v>
      </c>
      <c r="E29">
        <v>936</v>
      </c>
      <c r="F29">
        <v>243</v>
      </c>
      <c r="G29">
        <v>866</v>
      </c>
      <c r="H29">
        <v>41</v>
      </c>
      <c r="I29">
        <v>342</v>
      </c>
      <c r="J29">
        <v>29</v>
      </c>
      <c r="K29">
        <v>524</v>
      </c>
      <c r="M29">
        <v>8</v>
      </c>
      <c r="N29" s="1">
        <f t="shared" si="0"/>
        <v>1.3181818181818181</v>
      </c>
      <c r="O29" s="1">
        <f t="shared" si="1"/>
        <v>1.7058823529411764</v>
      </c>
      <c r="P29" s="1">
        <f t="shared" si="2"/>
        <v>1.7058823529411764</v>
      </c>
      <c r="Q29" s="1">
        <f t="shared" si="3"/>
        <v>3.2222222222222223</v>
      </c>
      <c r="R29" s="1">
        <f t="shared" si="4"/>
        <v>3.2222222222222223</v>
      </c>
      <c r="S29" s="1">
        <f t="shared" si="5"/>
        <v>3.2222222222222223</v>
      </c>
      <c r="T29" s="1">
        <f t="shared" si="6"/>
        <v>3.2222222222222223</v>
      </c>
      <c r="U29" s="1">
        <f t="shared" si="7"/>
        <v>4.833333333333333</v>
      </c>
      <c r="V29" s="1">
        <f>J29/J20</f>
        <v>14.5</v>
      </c>
      <c r="W29" s="1">
        <f>J29/J19</f>
        <v>29</v>
      </c>
    </row>
    <row r="30" spans="1:23" x14ac:dyDescent="0.25">
      <c r="A30" t="s">
        <v>49</v>
      </c>
      <c r="B30">
        <v>110</v>
      </c>
      <c r="C30">
        <v>63</v>
      </c>
      <c r="D30">
        <v>5813</v>
      </c>
      <c r="E30">
        <v>1026</v>
      </c>
      <c r="F30">
        <v>266</v>
      </c>
      <c r="G30">
        <v>929</v>
      </c>
      <c r="H30">
        <v>48</v>
      </c>
      <c r="I30">
        <v>376</v>
      </c>
      <c r="J30">
        <v>49</v>
      </c>
      <c r="K30">
        <v>553</v>
      </c>
      <c r="M30">
        <v>9</v>
      </c>
      <c r="N30" s="1">
        <f t="shared" si="0"/>
        <v>1.6896551724137931</v>
      </c>
      <c r="O30" s="1">
        <f t="shared" si="1"/>
        <v>2.2272727272727271</v>
      </c>
      <c r="P30" s="1">
        <f t="shared" si="2"/>
        <v>2.8823529411764706</v>
      </c>
      <c r="Q30" s="1">
        <f t="shared" si="3"/>
        <v>2.8823529411764706</v>
      </c>
      <c r="R30" s="1">
        <f t="shared" si="4"/>
        <v>5.4444444444444446</v>
      </c>
      <c r="S30" s="1">
        <f t="shared" si="5"/>
        <v>5.4444444444444446</v>
      </c>
      <c r="T30" s="1">
        <f t="shared" si="6"/>
        <v>5.4444444444444446</v>
      </c>
      <c r="U30" s="1">
        <f t="shared" si="7"/>
        <v>5.4444444444444446</v>
      </c>
      <c r="V30" s="1">
        <f>J30/J21</f>
        <v>8.1666666666666661</v>
      </c>
      <c r="W30" s="1">
        <f>J30/J20</f>
        <v>24.5</v>
      </c>
    </row>
    <row r="31" spans="1:23" x14ac:dyDescent="0.25">
      <c r="A31" t="s">
        <v>50</v>
      </c>
      <c r="B31">
        <v>181</v>
      </c>
      <c r="C31">
        <v>63</v>
      </c>
      <c r="D31">
        <v>6297</v>
      </c>
      <c r="E31">
        <v>1101</v>
      </c>
      <c r="F31">
        <v>345</v>
      </c>
      <c r="G31">
        <v>992</v>
      </c>
      <c r="H31">
        <v>53</v>
      </c>
      <c r="I31">
        <v>526</v>
      </c>
      <c r="J31">
        <v>56</v>
      </c>
      <c r="K31">
        <v>466</v>
      </c>
      <c r="M31">
        <v>10</v>
      </c>
      <c r="N31" s="1">
        <f t="shared" si="0"/>
        <v>1.1428571428571428</v>
      </c>
      <c r="O31" s="1">
        <f t="shared" si="1"/>
        <v>1.9310344827586208</v>
      </c>
      <c r="P31" s="1">
        <f t="shared" si="2"/>
        <v>2.5454545454545454</v>
      </c>
      <c r="Q31" s="1">
        <f t="shared" si="3"/>
        <v>3.2941176470588234</v>
      </c>
      <c r="R31" s="1">
        <f t="shared" si="4"/>
        <v>3.2941176470588234</v>
      </c>
      <c r="S31" s="1">
        <f t="shared" si="5"/>
        <v>6.2222222222222223</v>
      </c>
      <c r="T31" s="1">
        <f t="shared" si="6"/>
        <v>6.2222222222222223</v>
      </c>
      <c r="U31" s="1">
        <f t="shared" si="7"/>
        <v>6.2222222222222223</v>
      </c>
      <c r="V31" s="1">
        <f>J31/J22</f>
        <v>6.2222222222222223</v>
      </c>
      <c r="W31" s="1">
        <f>J31/J21</f>
        <v>9.3333333333333339</v>
      </c>
    </row>
    <row r="34" spans="11:23" x14ac:dyDescent="0.25">
      <c r="K34" t="s">
        <v>51</v>
      </c>
      <c r="M34" t="s">
        <v>52</v>
      </c>
      <c r="N34">
        <f>EXP(INDEX(LINEST(LN(N22:N31),M22:M31),1,2))</f>
        <v>1.1410224876687716</v>
      </c>
      <c r="O34">
        <f>EXP(INDEX(LINEST(LN(O22:O31),M22:M31),1,2))</f>
        <v>1.8039824578775716</v>
      </c>
      <c r="P34">
        <f>EXP(INDEX(LINEST(LN(P22:P31),M22:M31),1,2))</f>
        <v>3.4971760674489727</v>
      </c>
      <c r="Q34">
        <f>EXP(INDEX(LINEST(LN(Q22:Q31),M22:M31),1,2))</f>
        <v>5.8304611152884638</v>
      </c>
      <c r="R34" t="e">
        <f>EXP(INDEX(LINEST(LN(R22:R31),M22:M31),1,2))</f>
        <v>#VALUE!</v>
      </c>
      <c r="S34" t="e">
        <f>EXP(INDEX(LINEST(LN(S22:S31),M22:M31),1,2))</f>
        <v>#VALUE!</v>
      </c>
      <c r="T34" t="e">
        <f>EXP(INDEX(LINEST(LN(T22:T31),M22:M31),1,2))</f>
        <v>#VALUE!</v>
      </c>
      <c r="U34" t="e">
        <f>EXP(INDEX(LINEST(LN(U22:U31),M22:M31),1,2))</f>
        <v>#VALUE!</v>
      </c>
      <c r="V34" t="e">
        <f>EXP(INDEX(LINEST(LN(V22:V31),M22:M31),1,2))</f>
        <v>#VALUE!</v>
      </c>
      <c r="W34" t="e">
        <f>EXP(INDEX(LINEST(LN(W22:W31),M22:M31),1,2))</f>
        <v>#VALUE!</v>
      </c>
    </row>
    <row r="35" spans="11:23" x14ac:dyDescent="0.25">
      <c r="M35" t="s">
        <v>53</v>
      </c>
      <c r="N35">
        <f>INDEX(LINEST(LN(N22:N31),M22:M31),1)</f>
        <v>1.6624444132384168E-2</v>
      </c>
      <c r="O35">
        <f>INDEX(LINEST(LN(O22:O31),M22:M31),1)</f>
        <v>-8.503666122313798E-3</v>
      </c>
      <c r="P35">
        <f>INDEX(LINEST(LN(P22:P31),M22:M31),1)</f>
        <v>-6.7636306918247055E-2</v>
      </c>
      <c r="Q35">
        <f>INDEX(LINEST(LN(Q22:Q31),M22:M31),1)</f>
        <v>-0.10437013245925182</v>
      </c>
      <c r="R35" t="e">
        <f>INDEX(LINEST(LN(R22:R31),M22:M31),1)</f>
        <v>#VALUE!</v>
      </c>
      <c r="S35" t="e">
        <f>INDEX(LINEST(LN(S22:S31),M22:M31),1)</f>
        <v>#VALUE!</v>
      </c>
      <c r="T35" t="e">
        <f>INDEX(LINEST(LN(T22:T31),M22:M31),1)</f>
        <v>#VALUE!</v>
      </c>
      <c r="U35" t="e">
        <f>INDEX(LINEST(LN(U22:U31),M22:M31),1)</f>
        <v>#VALUE!</v>
      </c>
      <c r="V35" t="e">
        <f>INDEX(LINEST(LN(V22:V31),M22:M31),1)</f>
        <v>#VALUE!</v>
      </c>
      <c r="W35" t="e">
        <f>INDEX(LINEST(LN(W22:W31),M22:M31),1)</f>
        <v>#VALUE!</v>
      </c>
    </row>
    <row r="36" spans="11:23" x14ac:dyDescent="0.25">
      <c r="M36" t="s">
        <v>54</v>
      </c>
      <c r="N36">
        <f t="shared" ref="N36:W36" si="8">PEARSON(N22:N31,N40:N49)</f>
        <v>0.18419591214386649</v>
      </c>
      <c r="O36">
        <f t="shared" si="8"/>
        <v>0.25582006088788373</v>
      </c>
      <c r="P36">
        <f t="shared" si="8"/>
        <v>0.56181069972335163</v>
      </c>
      <c r="Q36">
        <f t="shared" si="8"/>
        <v>0.72338915699682893</v>
      </c>
      <c r="R36" t="e">
        <f t="shared" si="8"/>
        <v>#VALUE!</v>
      </c>
      <c r="S36" t="e">
        <f t="shared" si="8"/>
        <v>#VALUE!</v>
      </c>
      <c r="T36" t="e">
        <f t="shared" si="8"/>
        <v>#VALUE!</v>
      </c>
      <c r="U36" t="e">
        <f t="shared" si="8"/>
        <v>#VALUE!</v>
      </c>
      <c r="V36" t="e">
        <f t="shared" si="8"/>
        <v>#VALUE!</v>
      </c>
      <c r="W36" t="e">
        <f t="shared" si="8"/>
        <v>#VALUE!</v>
      </c>
    </row>
    <row r="37" spans="11:23" x14ac:dyDescent="0.25">
      <c r="M37" t="s">
        <v>55</v>
      </c>
      <c r="N37">
        <f t="shared" ref="N37:W37" si="9">INT(0.5-LN(N34)/N35)</f>
        <v>-8</v>
      </c>
      <c r="O37">
        <f t="shared" si="9"/>
        <v>69</v>
      </c>
      <c r="P37">
        <f t="shared" si="9"/>
        <v>19</v>
      </c>
      <c r="Q37">
        <f t="shared" si="9"/>
        <v>17</v>
      </c>
      <c r="R37" t="e">
        <f t="shared" si="9"/>
        <v>#VALUE!</v>
      </c>
      <c r="S37" t="e">
        <f t="shared" si="9"/>
        <v>#VALUE!</v>
      </c>
      <c r="T37" t="e">
        <f t="shared" si="9"/>
        <v>#VALUE!</v>
      </c>
      <c r="U37" t="e">
        <f t="shared" si="9"/>
        <v>#VALUE!</v>
      </c>
      <c r="V37" t="e">
        <f t="shared" si="9"/>
        <v>#VALUE!</v>
      </c>
      <c r="W37" t="e">
        <f t="shared" si="9"/>
        <v>#VALUE!</v>
      </c>
    </row>
    <row r="38" spans="11:23" x14ac:dyDescent="0.25">
      <c r="M38" t="s">
        <v>56</v>
      </c>
      <c r="N38" s="2">
        <f>N37+A21</f>
        <v>43896</v>
      </c>
      <c r="O38" s="2">
        <f>O37+A21</f>
        <v>43973</v>
      </c>
      <c r="P38" s="2">
        <f>P37+A21</f>
        <v>43923</v>
      </c>
      <c r="Q38" s="2">
        <f>Q37+A21</f>
        <v>43921</v>
      </c>
      <c r="R38" s="2" t="e">
        <f>R37+A21</f>
        <v>#VALUE!</v>
      </c>
      <c r="S38" s="2" t="e">
        <f>S37+A21</f>
        <v>#VALUE!</v>
      </c>
      <c r="T38" s="2" t="e">
        <f>T37+A21</f>
        <v>#VALUE!</v>
      </c>
      <c r="U38" s="2" t="e">
        <f>U37+A21</f>
        <v>#VALUE!</v>
      </c>
      <c r="V38" s="2" t="e">
        <f>V37+A21</f>
        <v>#VALUE!</v>
      </c>
      <c r="W38" s="2" t="e">
        <f>W37+A21</f>
        <v>#VALUE!</v>
      </c>
    </row>
    <row r="40" spans="11:23" x14ac:dyDescent="0.25">
      <c r="N40">
        <f>N34*EXP(N35*M22)</f>
        <v>1.1601499030714923</v>
      </c>
      <c r="O40">
        <f>O34*EXP(O35*M22)</f>
        <v>1.788707033967696</v>
      </c>
      <c r="P40">
        <f>P34*EXP(P35*M22)</f>
        <v>3.2684618697899248</v>
      </c>
      <c r="Q40">
        <f>Q34*EXP(Q35*M22)</f>
        <v>5.25261452975188</v>
      </c>
      <c r="R40" t="e">
        <f>R34*EXP(R35*M22)</f>
        <v>#VALUE!</v>
      </c>
      <c r="S40" t="e">
        <f>S34*EXP(S35*M22)</f>
        <v>#VALUE!</v>
      </c>
      <c r="T40" t="e">
        <f>T34*EXP(T35*M22)</f>
        <v>#VALUE!</v>
      </c>
      <c r="U40" t="e">
        <f>U34*EXP(U35*M22)</f>
        <v>#VALUE!</v>
      </c>
      <c r="V40" t="e">
        <f>V34*EXP(V35*M22)</f>
        <v>#VALUE!</v>
      </c>
      <c r="W40" t="e">
        <f>W34*EXP(W35*M22)</f>
        <v>#VALUE!</v>
      </c>
    </row>
    <row r="41" spans="11:23" x14ac:dyDescent="0.25">
      <c r="N41">
        <f>N34*EXP(N35*M23)</f>
        <v>1.1795979589733636</v>
      </c>
      <c r="O41">
        <f>O34*EXP(O35*M23)</f>
        <v>1.7735609564240269</v>
      </c>
      <c r="P41">
        <f>P34*EXP(P35*M23)</f>
        <v>3.0547055075963874</v>
      </c>
      <c r="Q41">
        <f>Q34*EXP(Q35*M23)</f>
        <v>4.7320372870363521</v>
      </c>
      <c r="R41" t="e">
        <f>R34*EXP(R35*M23)</f>
        <v>#VALUE!</v>
      </c>
      <c r="S41" t="e">
        <f>S34*EXP(S35*M23)</f>
        <v>#VALUE!</v>
      </c>
      <c r="T41" t="e">
        <f>T34*EXP(T35*M23)</f>
        <v>#VALUE!</v>
      </c>
      <c r="U41" t="e">
        <f>U34*EXP(U35*M23)</f>
        <v>#VALUE!</v>
      </c>
      <c r="V41" t="e">
        <f>V34*EXP(V35*M23)</f>
        <v>#VALUE!</v>
      </c>
      <c r="W41" t="e">
        <f>W34*EXP(W35*M23)</f>
        <v>#VALUE!</v>
      </c>
    </row>
    <row r="42" spans="11:23" x14ac:dyDescent="0.25">
      <c r="N42">
        <f>N34*EXP(N35*M24)</f>
        <v>1.1993720303990574</v>
      </c>
      <c r="O42">
        <f>O34*EXP(O35*M24)</f>
        <v>1.7585431299916927</v>
      </c>
      <c r="P42">
        <f>P34*EXP(P35*M24)</f>
        <v>2.8549287432071071</v>
      </c>
      <c r="Q42">
        <f>Q34*EXP(Q35*M24)</f>
        <v>4.2630535248814656</v>
      </c>
      <c r="R42" t="e">
        <f>R34*EXP(R35*M24)</f>
        <v>#VALUE!</v>
      </c>
      <c r="S42" t="e">
        <f>S34*EXP(S35*M24)</f>
        <v>#VALUE!</v>
      </c>
      <c r="T42" t="e">
        <f>T34*EXP(T35*M24)</f>
        <v>#VALUE!</v>
      </c>
      <c r="U42" t="e">
        <f>U34*EXP(U35*M24)</f>
        <v>#VALUE!</v>
      </c>
      <c r="V42" t="e">
        <f>V34*EXP(V35*M24)</f>
        <v>#VALUE!</v>
      </c>
      <c r="W42" t="e">
        <f>W34*EXP(W35*M24)</f>
        <v>#VALUE!</v>
      </c>
    </row>
    <row r="43" spans="11:23" x14ac:dyDescent="0.25">
      <c r="N43">
        <f>N34*EXP(N35*M25)</f>
        <v>1.2194775824769291</v>
      </c>
      <c r="O43">
        <f>O34*EXP(O35*M25)</f>
        <v>1.7436524686900152</v>
      </c>
      <c r="P43">
        <f>P34*EXP(P35*M25)</f>
        <v>2.6682173153913853</v>
      </c>
      <c r="Q43">
        <f>Q34*EXP(Q35*M25)</f>
        <v>3.8405499055960171</v>
      </c>
      <c r="R43" t="e">
        <f>R34*EXP(R35*M25)</f>
        <v>#VALUE!</v>
      </c>
      <c r="S43" t="e">
        <f>S34*EXP(S35*M25)</f>
        <v>#VALUE!</v>
      </c>
      <c r="T43" t="e">
        <f>T34*EXP(T35*M25)</f>
        <v>#VALUE!</v>
      </c>
      <c r="U43" t="e">
        <f>U34*EXP(U35*M25)</f>
        <v>#VALUE!</v>
      </c>
      <c r="V43" t="e">
        <f>V34*EXP(V35*M25)</f>
        <v>#VALUE!</v>
      </c>
      <c r="W43" t="e">
        <f>W34*EXP(W35*M25)</f>
        <v>#VALUE!</v>
      </c>
    </row>
    <row r="44" spans="11:23" x14ac:dyDescent="0.25">
      <c r="N44">
        <f>N34*EXP(N35*M26)</f>
        <v>1.239920171949463</v>
      </c>
      <c r="O44">
        <f>O34*EXP(O35*M26)</f>
        <v>1.7288878957339802</v>
      </c>
      <c r="P44">
        <f>P34*EXP(P35*M26)</f>
        <v>2.493716755310956</v>
      </c>
      <c r="Q44">
        <f>Q34*EXP(Q35*M26)</f>
        <v>3.4599198652528513</v>
      </c>
      <c r="R44" t="e">
        <f>R34*EXP(R35*M26)</f>
        <v>#VALUE!</v>
      </c>
      <c r="S44" t="e">
        <f>S34*EXP(S35*M26)</f>
        <v>#VALUE!</v>
      </c>
      <c r="T44" t="e">
        <f>T34*EXP(T35*M26)</f>
        <v>#VALUE!</v>
      </c>
      <c r="U44" t="e">
        <f>U34*EXP(U35*M26)</f>
        <v>#VALUE!</v>
      </c>
      <c r="V44" t="e">
        <f>V34*EXP(V35*M26)</f>
        <v>#VALUE!</v>
      </c>
      <c r="W44" t="e">
        <f>W34*EXP(W35*M26)</f>
        <v>#VALUE!</v>
      </c>
    </row>
    <row r="45" spans="11:23" x14ac:dyDescent="0.25">
      <c r="N45">
        <f>N34*EXP(N35*M27)</f>
        <v>1.2607054487090346</v>
      </c>
      <c r="O45">
        <f>O34*EXP(O35*M27)</f>
        <v>1.7142483434563707</v>
      </c>
      <c r="P45">
        <f>P34*EXP(P35*M27)</f>
        <v>2.3306284761166194</v>
      </c>
      <c r="Q45">
        <f>Q34*EXP(Q35*M27)</f>
        <v>3.1170133882464195</v>
      </c>
      <c r="R45" t="e">
        <f>R34*EXP(R35*M27)</f>
        <v>#VALUE!</v>
      </c>
      <c r="S45" t="e">
        <f>S34*EXP(S35*M27)</f>
        <v>#VALUE!</v>
      </c>
      <c r="T45" t="e">
        <f>T34*EXP(T35*M27)</f>
        <v>#VALUE!</v>
      </c>
      <c r="U45" t="e">
        <f>U34*EXP(U35*M27)</f>
        <v>#VALUE!</v>
      </c>
      <c r="V45" t="e">
        <f>V34*EXP(V35*M27)</f>
        <v>#VALUE!</v>
      </c>
      <c r="W45" t="e">
        <f>W34*EXP(W35*M27)</f>
        <v>#VALUE!</v>
      </c>
    </row>
    <row r="46" spans="11:23" x14ac:dyDescent="0.25">
      <c r="N46">
        <f>N34*EXP(N35*M28)</f>
        <v>1.2818391573594212</v>
      </c>
      <c r="O46">
        <f>O34*EXP(O35*M28)</f>
        <v>1.6997327532305619</v>
      </c>
      <c r="P46">
        <f>P34*EXP(P35*M28)</f>
        <v>2.1782061182840109</v>
      </c>
      <c r="Q46">
        <f>Q34*EXP(Q35*M28)</f>
        <v>2.8080917596042059</v>
      </c>
      <c r="R46" t="e">
        <f>R34*EXP(R35*M28)</f>
        <v>#VALUE!</v>
      </c>
      <c r="S46" t="e">
        <f>S34*EXP(S35*M28)</f>
        <v>#VALUE!</v>
      </c>
      <c r="T46" t="e">
        <f>T34*EXP(T35*M28)</f>
        <v>#VALUE!</v>
      </c>
      <c r="U46" t="e">
        <f>U34*EXP(U35*M28)</f>
        <v>#VALUE!</v>
      </c>
      <c r="V46" t="e">
        <f>V34*EXP(V35*M28)</f>
        <v>#VALUE!</v>
      </c>
      <c r="W46" t="e">
        <f>W34*EXP(W35*M28)</f>
        <v>#VALUE!</v>
      </c>
    </row>
    <row r="47" spans="11:23" x14ac:dyDescent="0.25">
      <c r="N47">
        <f>N34*EXP(N35*M29)</f>
        <v>1.3033271388034859</v>
      </c>
      <c r="O47">
        <f>O34*EXP(O35*M29)</f>
        <v>1.6853400753939691</v>
      </c>
      <c r="P47">
        <f>P34*EXP(P35*M29)</f>
        <v>2.0357521339632383</v>
      </c>
      <c r="Q47">
        <f>Q34*EXP(Q35*M29)</f>
        <v>2.5297868017157379</v>
      </c>
      <c r="R47" t="e">
        <f>R34*EXP(R35*M29)</f>
        <v>#VALUE!</v>
      </c>
      <c r="S47" t="e">
        <f>S34*EXP(S35*M29)</f>
        <v>#VALUE!</v>
      </c>
      <c r="T47" t="e">
        <f>T34*EXP(T35*M29)</f>
        <v>#VALUE!</v>
      </c>
      <c r="U47" t="e">
        <f>U34*EXP(U35*M29)</f>
        <v>#VALUE!</v>
      </c>
      <c r="V47" t="e">
        <f>V34*EXP(V35*M29)</f>
        <v>#VALUE!</v>
      </c>
      <c r="W47" t="e">
        <f>W34*EXP(W35*M29)</f>
        <v>#VALUE!</v>
      </c>
    </row>
    <row r="48" spans="11:23" x14ac:dyDescent="0.25">
      <c r="N48">
        <f>N34*EXP(N35*M30)</f>
        <v>1.3251753318574782</v>
      </c>
      <c r="O48">
        <f>O34*EXP(O35*M30)</f>
        <v>1.6710692691721432</v>
      </c>
      <c r="P48">
        <f>P34*EXP(P35*M30)</f>
        <v>1.9026145947109656</v>
      </c>
      <c r="Q48">
        <f>Q34*EXP(Q35*M30)</f>
        <v>2.2790641510365677</v>
      </c>
      <c r="R48" t="e">
        <f>R34*EXP(R35*M30)</f>
        <v>#VALUE!</v>
      </c>
      <c r="S48" t="e">
        <f>S34*EXP(S35*M30)</f>
        <v>#VALUE!</v>
      </c>
      <c r="T48" t="e">
        <f>T34*EXP(T35*M30)</f>
        <v>#VALUE!</v>
      </c>
      <c r="U48" t="e">
        <f>U34*EXP(U35*M30)</f>
        <v>#VALUE!</v>
      </c>
      <c r="V48" t="e">
        <f>V34*EXP(V35*M30)</f>
        <v>#VALUE!</v>
      </c>
      <c r="W48" t="e">
        <f>W34*EXP(W35*M30)</f>
        <v>#VALUE!</v>
      </c>
    </row>
    <row r="49" spans="14:23" x14ac:dyDescent="0.25">
      <c r="N49">
        <f>N34*EXP(N35*M31)</f>
        <v>1.3473897748923942</v>
      </c>
      <c r="O49">
        <f>O34*EXP(O35*M31)</f>
        <v>1.6569193026035089</v>
      </c>
      <c r="P49">
        <f>P34*EXP(P35*M31)</f>
        <v>1.7781842079957955</v>
      </c>
      <c r="Q49">
        <f>Q34*EXP(Q35*M31)</f>
        <v>2.0531901743725185</v>
      </c>
      <c r="R49" t="e">
        <f>R34*EXP(R35*M31)</f>
        <v>#VALUE!</v>
      </c>
      <c r="S49" t="e">
        <f>S34*EXP(S35*M31)</f>
        <v>#VALUE!</v>
      </c>
      <c r="T49" t="e">
        <f>T34*EXP(T35*M31)</f>
        <v>#VALUE!</v>
      </c>
      <c r="U49" t="e">
        <f>U34*EXP(U35*M31)</f>
        <v>#VALUE!</v>
      </c>
      <c r="V49" t="e">
        <f>V34*EXP(V35*M31)</f>
        <v>#VALUE!</v>
      </c>
      <c r="W49" t="e">
        <f>W34*EXP(W35*M31)</f>
        <v>#VALUE!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49"/>
  <sheetViews>
    <sheetView workbookViewId="0"/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0</v>
      </c>
      <c r="D2">
        <v>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 x14ac:dyDescent="0.25">
      <c r="A3" t="s">
        <v>22</v>
      </c>
      <c r="B3">
        <v>0</v>
      </c>
      <c r="C3">
        <v>0</v>
      </c>
      <c r="D3">
        <v>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 x14ac:dyDescent="0.25">
      <c r="A4" t="s">
        <v>23</v>
      </c>
      <c r="B4">
        <v>0</v>
      </c>
      <c r="C4">
        <v>0</v>
      </c>
      <c r="D4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 x14ac:dyDescent="0.25">
      <c r="A5" t="s">
        <v>24</v>
      </c>
      <c r="B5">
        <v>0</v>
      </c>
      <c r="C5">
        <v>0</v>
      </c>
      <c r="D5">
        <v>32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23" x14ac:dyDescent="0.25">
      <c r="A6" t="s">
        <v>25</v>
      </c>
      <c r="B6">
        <v>0</v>
      </c>
      <c r="C6">
        <v>0</v>
      </c>
      <c r="D6">
        <v>32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23" x14ac:dyDescent="0.25">
      <c r="A7" t="s">
        <v>26</v>
      </c>
      <c r="B7">
        <v>0</v>
      </c>
      <c r="C7">
        <v>0</v>
      </c>
      <c r="D7">
        <v>43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23" x14ac:dyDescent="0.25">
      <c r="A8" t="s">
        <v>27</v>
      </c>
      <c r="B8">
        <v>0</v>
      </c>
      <c r="C8">
        <v>0</v>
      </c>
      <c r="D8">
        <v>122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23" x14ac:dyDescent="0.25">
      <c r="A9" t="s">
        <v>28</v>
      </c>
      <c r="B9">
        <v>0</v>
      </c>
      <c r="C9">
        <v>0</v>
      </c>
      <c r="D9">
        <v>122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23" x14ac:dyDescent="0.25">
      <c r="A10" t="s">
        <v>29</v>
      </c>
      <c r="B10">
        <v>0</v>
      </c>
      <c r="C10">
        <v>4</v>
      </c>
      <c r="D10">
        <v>122</v>
      </c>
      <c r="E10">
        <v>4</v>
      </c>
      <c r="F10">
        <v>1</v>
      </c>
      <c r="G10">
        <v>4</v>
      </c>
      <c r="H10">
        <v>0</v>
      </c>
      <c r="I10">
        <v>1</v>
      </c>
      <c r="J10">
        <v>0</v>
      </c>
      <c r="K10">
        <v>3</v>
      </c>
    </row>
    <row r="11" spans="1:23" x14ac:dyDescent="0.25">
      <c r="A11" t="s">
        <v>30</v>
      </c>
      <c r="B11">
        <v>0</v>
      </c>
      <c r="C11">
        <v>1</v>
      </c>
      <c r="D11">
        <v>122</v>
      </c>
      <c r="E11">
        <v>5</v>
      </c>
      <c r="F11">
        <v>1</v>
      </c>
      <c r="G11">
        <v>5</v>
      </c>
      <c r="H11">
        <v>0</v>
      </c>
      <c r="I11">
        <v>1</v>
      </c>
      <c r="J11">
        <v>0</v>
      </c>
      <c r="K11">
        <v>4</v>
      </c>
    </row>
    <row r="12" spans="1:23" x14ac:dyDescent="0.25">
      <c r="A12" t="s">
        <v>31</v>
      </c>
      <c r="B12">
        <v>0</v>
      </c>
      <c r="C12">
        <v>2</v>
      </c>
      <c r="D12">
        <v>122</v>
      </c>
      <c r="E12">
        <v>7</v>
      </c>
      <c r="F12">
        <v>2</v>
      </c>
      <c r="G12">
        <v>7</v>
      </c>
      <c r="H12">
        <v>0</v>
      </c>
      <c r="I12">
        <v>2</v>
      </c>
      <c r="J12">
        <v>0</v>
      </c>
      <c r="K12">
        <v>5</v>
      </c>
    </row>
    <row r="13" spans="1:23" x14ac:dyDescent="0.25">
      <c r="A13" t="s">
        <v>32</v>
      </c>
      <c r="B13">
        <v>0</v>
      </c>
      <c r="C13">
        <v>3</v>
      </c>
      <c r="D13">
        <v>122</v>
      </c>
      <c r="E13">
        <v>10</v>
      </c>
      <c r="F13">
        <v>4</v>
      </c>
      <c r="G13">
        <v>10</v>
      </c>
      <c r="H13">
        <v>0</v>
      </c>
      <c r="I13">
        <v>4</v>
      </c>
      <c r="J13">
        <v>0</v>
      </c>
      <c r="K13">
        <v>6</v>
      </c>
    </row>
    <row r="14" spans="1:23" x14ac:dyDescent="0.25">
      <c r="A14" t="s">
        <v>33</v>
      </c>
      <c r="B14">
        <v>1</v>
      </c>
      <c r="C14">
        <v>4</v>
      </c>
      <c r="D14">
        <v>194</v>
      </c>
      <c r="E14">
        <v>14</v>
      </c>
      <c r="F14">
        <v>6</v>
      </c>
      <c r="G14">
        <v>14</v>
      </c>
      <c r="H14">
        <v>0</v>
      </c>
      <c r="I14">
        <v>7</v>
      </c>
      <c r="J14">
        <v>0</v>
      </c>
      <c r="K14">
        <v>7</v>
      </c>
    </row>
    <row r="15" spans="1:23" x14ac:dyDescent="0.25">
      <c r="A15" t="s">
        <v>34</v>
      </c>
      <c r="B15">
        <v>2</v>
      </c>
      <c r="C15">
        <v>9</v>
      </c>
      <c r="D15">
        <v>228</v>
      </c>
      <c r="E15">
        <v>23</v>
      </c>
      <c r="F15">
        <v>7</v>
      </c>
      <c r="G15">
        <v>23</v>
      </c>
      <c r="H15">
        <v>0</v>
      </c>
      <c r="I15">
        <v>9</v>
      </c>
      <c r="J15">
        <v>0</v>
      </c>
      <c r="K15">
        <v>14</v>
      </c>
    </row>
    <row r="16" spans="1:23" x14ac:dyDescent="0.25">
      <c r="A16" t="s">
        <v>35</v>
      </c>
      <c r="B16">
        <v>2</v>
      </c>
      <c r="C16">
        <v>10</v>
      </c>
      <c r="D16">
        <v>267</v>
      </c>
      <c r="E16">
        <v>33</v>
      </c>
      <c r="F16">
        <v>10</v>
      </c>
      <c r="G16">
        <v>33</v>
      </c>
      <c r="H16">
        <v>0</v>
      </c>
      <c r="I16">
        <v>12</v>
      </c>
      <c r="J16">
        <v>0</v>
      </c>
      <c r="K16">
        <v>21</v>
      </c>
    </row>
    <row r="17" spans="1:23" x14ac:dyDescent="0.25">
      <c r="A17" t="s">
        <v>36</v>
      </c>
      <c r="B17">
        <v>3</v>
      </c>
      <c r="C17">
        <v>17</v>
      </c>
      <c r="D17">
        <v>399</v>
      </c>
      <c r="E17">
        <v>52</v>
      </c>
      <c r="F17">
        <v>19</v>
      </c>
      <c r="G17">
        <v>50</v>
      </c>
      <c r="H17">
        <v>2</v>
      </c>
      <c r="I17">
        <v>22</v>
      </c>
      <c r="J17">
        <v>0</v>
      </c>
      <c r="K17">
        <v>28</v>
      </c>
    </row>
    <row r="18" spans="1:23" x14ac:dyDescent="0.25">
      <c r="A18" t="s">
        <v>37</v>
      </c>
      <c r="B18">
        <v>4</v>
      </c>
      <c r="C18">
        <v>24</v>
      </c>
      <c r="D18">
        <v>527</v>
      </c>
      <c r="E18">
        <v>77</v>
      </c>
      <c r="F18">
        <v>28</v>
      </c>
      <c r="G18">
        <v>74</v>
      </c>
      <c r="H18">
        <v>3</v>
      </c>
      <c r="I18">
        <v>32</v>
      </c>
      <c r="J18">
        <v>0</v>
      </c>
      <c r="K18">
        <v>42</v>
      </c>
    </row>
    <row r="19" spans="1:23" x14ac:dyDescent="0.25">
      <c r="A19" t="s">
        <v>38</v>
      </c>
      <c r="B19">
        <v>5</v>
      </c>
      <c r="C19">
        <v>28</v>
      </c>
      <c r="D19">
        <v>593</v>
      </c>
      <c r="E19">
        <v>107</v>
      </c>
      <c r="F19">
        <v>43</v>
      </c>
      <c r="G19">
        <v>102</v>
      </c>
      <c r="H19">
        <v>4</v>
      </c>
      <c r="I19">
        <v>48</v>
      </c>
      <c r="J19">
        <v>1</v>
      </c>
      <c r="K19">
        <v>54</v>
      </c>
    </row>
    <row r="20" spans="1:23" x14ac:dyDescent="0.25">
      <c r="A20" t="s">
        <v>39</v>
      </c>
      <c r="B20">
        <v>6</v>
      </c>
      <c r="C20">
        <v>55</v>
      </c>
      <c r="D20">
        <v>846</v>
      </c>
      <c r="E20">
        <v>163</v>
      </c>
      <c r="F20">
        <v>58</v>
      </c>
      <c r="G20">
        <v>157</v>
      </c>
      <c r="H20">
        <v>4</v>
      </c>
      <c r="I20">
        <v>64</v>
      </c>
      <c r="J20">
        <v>2</v>
      </c>
      <c r="K20">
        <v>93</v>
      </c>
      <c r="N20" s="1">
        <f t="shared" ref="N20:N31" si="0">J20/J19</f>
        <v>2</v>
      </c>
    </row>
    <row r="21" spans="1:23" x14ac:dyDescent="0.25">
      <c r="A21" t="s">
        <v>40</v>
      </c>
      <c r="B21">
        <v>12</v>
      </c>
      <c r="C21">
        <v>42</v>
      </c>
      <c r="D21">
        <v>1006</v>
      </c>
      <c r="E21">
        <v>206</v>
      </c>
      <c r="F21">
        <v>68</v>
      </c>
      <c r="G21">
        <v>199</v>
      </c>
      <c r="H21">
        <v>5</v>
      </c>
      <c r="I21">
        <v>80</v>
      </c>
      <c r="J21">
        <v>2</v>
      </c>
      <c r="K21">
        <v>119</v>
      </c>
      <c r="N21" s="1">
        <f t="shared" si="0"/>
        <v>1</v>
      </c>
      <c r="O21" s="1">
        <f t="shared" ref="O21:O31" si="1">J21/J19</f>
        <v>2</v>
      </c>
    </row>
    <row r="22" spans="1:23" x14ac:dyDescent="0.25">
      <c r="A22" t="s">
        <v>41</v>
      </c>
      <c r="B22">
        <v>19</v>
      </c>
      <c r="C22">
        <v>168</v>
      </c>
      <c r="D22">
        <v>1006</v>
      </c>
      <c r="E22">
        <v>378</v>
      </c>
      <c r="F22">
        <v>73</v>
      </c>
      <c r="G22">
        <v>367</v>
      </c>
      <c r="H22">
        <v>5</v>
      </c>
      <c r="I22">
        <v>92</v>
      </c>
      <c r="J22">
        <v>6</v>
      </c>
      <c r="K22">
        <v>275</v>
      </c>
      <c r="M22">
        <v>1</v>
      </c>
      <c r="N22" s="1">
        <f t="shared" si="0"/>
        <v>3</v>
      </c>
      <c r="O22" s="1">
        <f t="shared" si="1"/>
        <v>3</v>
      </c>
      <c r="P22" s="1">
        <f t="shared" ref="P22:P31" si="2">J22/J19</f>
        <v>6</v>
      </c>
    </row>
    <row r="23" spans="1:23" x14ac:dyDescent="0.25">
      <c r="A23" t="s">
        <v>42</v>
      </c>
      <c r="B23">
        <v>19</v>
      </c>
      <c r="C23">
        <v>0</v>
      </c>
      <c r="D23">
        <v>1006</v>
      </c>
      <c r="E23">
        <v>378</v>
      </c>
      <c r="F23">
        <v>73</v>
      </c>
      <c r="G23">
        <v>367</v>
      </c>
      <c r="H23">
        <v>5</v>
      </c>
      <c r="I23">
        <v>92</v>
      </c>
      <c r="J23">
        <v>6</v>
      </c>
      <c r="K23">
        <v>275</v>
      </c>
      <c r="M23">
        <v>2</v>
      </c>
      <c r="N23" s="1">
        <f t="shared" si="0"/>
        <v>1</v>
      </c>
      <c r="O23" s="1">
        <f t="shared" si="1"/>
        <v>3</v>
      </c>
      <c r="P23" s="1">
        <f t="shared" si="2"/>
        <v>3</v>
      </c>
      <c r="Q23" s="1">
        <f t="shared" ref="Q23:Q31" si="3">J23/J19</f>
        <v>6</v>
      </c>
    </row>
    <row r="24" spans="1:23" x14ac:dyDescent="0.25">
      <c r="A24" t="s">
        <v>43</v>
      </c>
      <c r="B24">
        <v>22</v>
      </c>
      <c r="C24">
        <v>1</v>
      </c>
      <c r="D24">
        <v>1727</v>
      </c>
      <c r="E24">
        <v>385</v>
      </c>
      <c r="F24">
        <v>107</v>
      </c>
      <c r="G24">
        <v>368</v>
      </c>
      <c r="H24">
        <v>10</v>
      </c>
      <c r="I24">
        <v>129</v>
      </c>
      <c r="J24">
        <v>7</v>
      </c>
      <c r="K24">
        <v>239</v>
      </c>
      <c r="M24">
        <v>3</v>
      </c>
      <c r="N24" s="1">
        <f t="shared" si="0"/>
        <v>1.1666666666666667</v>
      </c>
      <c r="O24" s="1">
        <f t="shared" si="1"/>
        <v>1.1666666666666667</v>
      </c>
      <c r="P24" s="1">
        <f t="shared" si="2"/>
        <v>3.5</v>
      </c>
      <c r="Q24" s="1">
        <f t="shared" si="3"/>
        <v>3.5</v>
      </c>
      <c r="R24" s="1">
        <f t="shared" ref="R24:R31" si="4">J24/J19</f>
        <v>7</v>
      </c>
    </row>
    <row r="25" spans="1:23" x14ac:dyDescent="0.25">
      <c r="A25" t="s">
        <v>44</v>
      </c>
      <c r="B25">
        <v>22</v>
      </c>
      <c r="C25">
        <v>68</v>
      </c>
      <c r="D25">
        <v>2187</v>
      </c>
      <c r="E25">
        <v>455</v>
      </c>
      <c r="F25">
        <v>141</v>
      </c>
      <c r="G25">
        <v>436</v>
      </c>
      <c r="H25">
        <v>12</v>
      </c>
      <c r="I25">
        <v>163</v>
      </c>
      <c r="J25">
        <v>7</v>
      </c>
      <c r="K25">
        <v>273</v>
      </c>
      <c r="M25">
        <v>4</v>
      </c>
      <c r="N25" s="1">
        <f t="shared" si="0"/>
        <v>1</v>
      </c>
      <c r="O25" s="1">
        <f t="shared" si="1"/>
        <v>1.1666666666666667</v>
      </c>
      <c r="P25" s="1">
        <f t="shared" si="2"/>
        <v>1.1666666666666667</v>
      </c>
      <c r="Q25" s="1">
        <f t="shared" si="3"/>
        <v>3.5</v>
      </c>
      <c r="R25" s="1">
        <f t="shared" si="4"/>
        <v>3.5</v>
      </c>
      <c r="S25" s="1">
        <f t="shared" ref="S25:S31" si="5">J25/J19</f>
        <v>7</v>
      </c>
    </row>
    <row r="26" spans="1:23" x14ac:dyDescent="0.25">
      <c r="A26" t="s">
        <v>45</v>
      </c>
      <c r="B26">
        <v>30</v>
      </c>
      <c r="C26">
        <v>55</v>
      </c>
      <c r="D26">
        <v>2203</v>
      </c>
      <c r="E26">
        <v>523</v>
      </c>
      <c r="F26">
        <v>169</v>
      </c>
      <c r="G26">
        <v>491</v>
      </c>
      <c r="H26">
        <v>20</v>
      </c>
      <c r="I26">
        <v>199</v>
      </c>
      <c r="J26">
        <v>12</v>
      </c>
      <c r="K26">
        <v>292</v>
      </c>
      <c r="M26">
        <v>5</v>
      </c>
      <c r="N26" s="1">
        <f t="shared" si="0"/>
        <v>1.7142857142857142</v>
      </c>
      <c r="O26" s="1">
        <f t="shared" si="1"/>
        <v>1.7142857142857142</v>
      </c>
      <c r="P26" s="1">
        <f t="shared" si="2"/>
        <v>2</v>
      </c>
      <c r="Q26" s="1">
        <f t="shared" si="3"/>
        <v>2</v>
      </c>
      <c r="R26" s="1">
        <f t="shared" si="4"/>
        <v>6</v>
      </c>
      <c r="S26" s="1">
        <f t="shared" si="5"/>
        <v>6</v>
      </c>
      <c r="T26" s="1">
        <f t="shared" ref="T26:T31" si="6">J26/J19</f>
        <v>12</v>
      </c>
    </row>
    <row r="27" spans="1:23" x14ac:dyDescent="0.25">
      <c r="A27" t="s">
        <v>46</v>
      </c>
      <c r="B27">
        <v>34</v>
      </c>
      <c r="C27">
        <v>109</v>
      </c>
      <c r="D27">
        <v>2656</v>
      </c>
      <c r="E27">
        <v>642</v>
      </c>
      <c r="F27">
        <v>198</v>
      </c>
      <c r="G27">
        <v>600</v>
      </c>
      <c r="H27">
        <v>29</v>
      </c>
      <c r="I27">
        <v>232</v>
      </c>
      <c r="J27">
        <v>13</v>
      </c>
      <c r="K27">
        <v>368</v>
      </c>
      <c r="M27">
        <v>6</v>
      </c>
      <c r="N27" s="1">
        <f t="shared" si="0"/>
        <v>1.0833333333333333</v>
      </c>
      <c r="O27" s="1">
        <f t="shared" si="1"/>
        <v>1.8571428571428572</v>
      </c>
      <c r="P27" s="1">
        <f t="shared" si="2"/>
        <v>1.8571428571428572</v>
      </c>
      <c r="Q27" s="1">
        <f t="shared" si="3"/>
        <v>2.1666666666666665</v>
      </c>
      <c r="R27" s="1">
        <f t="shared" si="4"/>
        <v>2.1666666666666665</v>
      </c>
      <c r="S27" s="1">
        <f t="shared" si="5"/>
        <v>6.5</v>
      </c>
      <c r="T27" s="1">
        <f t="shared" si="6"/>
        <v>6.5</v>
      </c>
      <c r="U27" s="1">
        <f>J27/J19</f>
        <v>13</v>
      </c>
    </row>
    <row r="28" spans="1:23" x14ac:dyDescent="0.25">
      <c r="A28" t="s">
        <v>47</v>
      </c>
      <c r="B28">
        <v>39</v>
      </c>
      <c r="C28">
        <v>120</v>
      </c>
      <c r="D28">
        <v>2656</v>
      </c>
      <c r="E28">
        <v>782</v>
      </c>
      <c r="F28">
        <v>233</v>
      </c>
      <c r="G28">
        <v>720</v>
      </c>
      <c r="H28">
        <v>34</v>
      </c>
      <c r="I28">
        <v>272</v>
      </c>
      <c r="J28">
        <v>28</v>
      </c>
      <c r="K28">
        <v>448</v>
      </c>
      <c r="M28">
        <v>7</v>
      </c>
      <c r="N28" s="1">
        <f t="shared" si="0"/>
        <v>2.1538461538461537</v>
      </c>
      <c r="O28" s="1">
        <f t="shared" si="1"/>
        <v>2.3333333333333335</v>
      </c>
      <c r="P28" s="1">
        <f t="shared" si="2"/>
        <v>4</v>
      </c>
      <c r="Q28" s="1">
        <f t="shared" si="3"/>
        <v>4</v>
      </c>
      <c r="R28" s="1">
        <f t="shared" si="4"/>
        <v>4.666666666666667</v>
      </c>
      <c r="S28" s="1">
        <f t="shared" si="5"/>
        <v>4.666666666666667</v>
      </c>
      <c r="T28" s="1">
        <f t="shared" si="6"/>
        <v>14</v>
      </c>
      <c r="U28" s="1">
        <f>J28/J20</f>
        <v>14</v>
      </c>
      <c r="V28" s="1">
        <f>J28/J19</f>
        <v>28</v>
      </c>
    </row>
    <row r="29" spans="1:23" x14ac:dyDescent="0.25">
      <c r="A29" t="s">
        <v>48</v>
      </c>
      <c r="B29">
        <v>46</v>
      </c>
      <c r="C29">
        <v>165</v>
      </c>
      <c r="D29">
        <v>3050</v>
      </c>
      <c r="E29">
        <v>954</v>
      </c>
      <c r="F29">
        <v>235</v>
      </c>
      <c r="G29">
        <v>885</v>
      </c>
      <c r="H29">
        <v>34</v>
      </c>
      <c r="I29">
        <v>281</v>
      </c>
      <c r="J29">
        <v>35</v>
      </c>
      <c r="K29">
        <v>604</v>
      </c>
      <c r="M29">
        <v>8</v>
      </c>
      <c r="N29" s="1">
        <f t="shared" si="0"/>
        <v>1.25</v>
      </c>
      <c r="O29" s="1">
        <f t="shared" si="1"/>
        <v>2.6923076923076925</v>
      </c>
      <c r="P29" s="1">
        <f t="shared" si="2"/>
        <v>2.9166666666666665</v>
      </c>
      <c r="Q29" s="1">
        <f t="shared" si="3"/>
        <v>5</v>
      </c>
      <c r="R29" s="1">
        <f t="shared" si="4"/>
        <v>5</v>
      </c>
      <c r="S29" s="1">
        <f t="shared" si="5"/>
        <v>5.833333333333333</v>
      </c>
      <c r="T29" s="1">
        <f t="shared" si="6"/>
        <v>5.833333333333333</v>
      </c>
      <c r="U29" s="1">
        <f>J29/J21</f>
        <v>17.5</v>
      </c>
      <c r="V29" s="1">
        <f>J29/J20</f>
        <v>17.5</v>
      </c>
      <c r="W29" s="1">
        <f>J29/J19</f>
        <v>35</v>
      </c>
    </row>
    <row r="30" spans="1:23" x14ac:dyDescent="0.25">
      <c r="A30" t="s">
        <v>49</v>
      </c>
      <c r="B30">
        <v>46</v>
      </c>
      <c r="C30">
        <v>29</v>
      </c>
      <c r="D30">
        <v>3150</v>
      </c>
      <c r="E30">
        <v>1023</v>
      </c>
      <c r="F30">
        <v>249</v>
      </c>
      <c r="G30">
        <v>914</v>
      </c>
      <c r="H30">
        <v>68</v>
      </c>
      <c r="I30">
        <v>295</v>
      </c>
      <c r="J30">
        <v>41</v>
      </c>
      <c r="K30">
        <v>619</v>
      </c>
      <c r="M30">
        <v>9</v>
      </c>
      <c r="N30" s="1">
        <f t="shared" si="0"/>
        <v>1.1714285714285715</v>
      </c>
      <c r="O30" s="1">
        <f t="shared" si="1"/>
        <v>1.4642857142857142</v>
      </c>
      <c r="P30" s="1">
        <f t="shared" si="2"/>
        <v>3.1538461538461537</v>
      </c>
      <c r="Q30" s="1">
        <f t="shared" si="3"/>
        <v>3.4166666666666665</v>
      </c>
      <c r="R30" s="1">
        <f t="shared" si="4"/>
        <v>5.8571428571428568</v>
      </c>
      <c r="S30" s="1">
        <f t="shared" si="5"/>
        <v>5.8571428571428568</v>
      </c>
      <c r="T30" s="1">
        <f t="shared" si="6"/>
        <v>6.833333333333333</v>
      </c>
      <c r="U30" s="1">
        <f>J30/J22</f>
        <v>6.833333333333333</v>
      </c>
      <c r="V30" s="1">
        <f>J30/J21</f>
        <v>20.5</v>
      </c>
      <c r="W30" s="1">
        <f>J30/J20</f>
        <v>20.5</v>
      </c>
    </row>
    <row r="31" spans="1:23" x14ac:dyDescent="0.25">
      <c r="A31" t="s">
        <v>50</v>
      </c>
      <c r="B31">
        <v>49</v>
      </c>
      <c r="C31">
        <v>61</v>
      </c>
      <c r="D31">
        <v>3712</v>
      </c>
      <c r="E31">
        <v>1110</v>
      </c>
      <c r="F31">
        <v>308</v>
      </c>
      <c r="G31">
        <v>975</v>
      </c>
      <c r="H31">
        <v>79</v>
      </c>
      <c r="I31">
        <v>357</v>
      </c>
      <c r="J31">
        <v>56</v>
      </c>
      <c r="K31">
        <v>618</v>
      </c>
      <c r="M31">
        <v>10</v>
      </c>
      <c r="N31" s="1">
        <f t="shared" si="0"/>
        <v>1.3658536585365855</v>
      </c>
      <c r="O31" s="1">
        <f t="shared" si="1"/>
        <v>1.6</v>
      </c>
      <c r="P31" s="1">
        <f t="shared" si="2"/>
        <v>2</v>
      </c>
      <c r="Q31" s="1">
        <f t="shared" si="3"/>
        <v>4.3076923076923075</v>
      </c>
      <c r="R31" s="1">
        <f t="shared" si="4"/>
        <v>4.666666666666667</v>
      </c>
      <c r="S31" s="1">
        <f t="shared" si="5"/>
        <v>8</v>
      </c>
      <c r="T31" s="1">
        <f t="shared" si="6"/>
        <v>8</v>
      </c>
      <c r="U31" s="1">
        <f>J31/J23</f>
        <v>9.3333333333333339</v>
      </c>
      <c r="V31" s="1">
        <f>J31/J22</f>
        <v>9.3333333333333339</v>
      </c>
      <c r="W31" s="1">
        <f>J31/J21</f>
        <v>28</v>
      </c>
    </row>
    <row r="34" spans="11:23" x14ac:dyDescent="0.25">
      <c r="K34" t="s">
        <v>51</v>
      </c>
      <c r="M34" t="s">
        <v>52</v>
      </c>
      <c r="N34">
        <f>EXP(INDEX(LINEST(LN(N22:N31),M22:M31),1,2))</f>
        <v>1.583164114226232</v>
      </c>
      <c r="O34">
        <f>EXP(INDEX(LINEST(LN(O22:O31),M22:M31),1,2))</f>
        <v>2.1811345181804582</v>
      </c>
      <c r="P34">
        <f>EXP(INDEX(LINEST(LN(P22:P31),M22:M31),1,2))</f>
        <v>3.3816209244530087</v>
      </c>
      <c r="Q34" t="e">
        <f>EXP(INDEX(LINEST(LN(Q22:Q31),M22:M31),1,2))</f>
        <v>#VALUE!</v>
      </c>
      <c r="R34" t="e">
        <f>EXP(INDEX(LINEST(LN(R22:R31),M22:M31),1,2))</f>
        <v>#VALUE!</v>
      </c>
      <c r="S34" t="e">
        <f>EXP(INDEX(LINEST(LN(S22:S31),M22:M31),1,2))</f>
        <v>#VALUE!</v>
      </c>
      <c r="T34" t="e">
        <f>EXP(INDEX(LINEST(LN(T22:T31),M22:M31),1,2))</f>
        <v>#VALUE!</v>
      </c>
      <c r="U34" t="e">
        <f>EXP(INDEX(LINEST(LN(U22:U31),M22:M31),1,2))</f>
        <v>#VALUE!</v>
      </c>
      <c r="V34" t="e">
        <f>EXP(INDEX(LINEST(LN(V22:V31),M22:M31),1,2))</f>
        <v>#VALUE!</v>
      </c>
      <c r="W34" t="e">
        <f>EXP(INDEX(LINEST(LN(W22:W31),M22:M31),1,2))</f>
        <v>#VALUE!</v>
      </c>
    </row>
    <row r="35" spans="11:23" x14ac:dyDescent="0.25">
      <c r="M35" t="s">
        <v>53</v>
      </c>
      <c r="N35">
        <f>INDEX(LINEST(LN(N22:N31),M22:M31),1)</f>
        <v>-2.2946363167966936E-2</v>
      </c>
      <c r="O35">
        <f>INDEX(LINEST(LN(O22:O31),M22:M31),1)</f>
        <v>-2.6287676905563297E-2</v>
      </c>
      <c r="P35">
        <f>INDEX(LINEST(LN(P22:P31),M22:M31),1)</f>
        <v>-4.1374074946884581E-2</v>
      </c>
      <c r="Q35" t="e">
        <f>INDEX(LINEST(LN(Q22:Q31),M22:M31),1)</f>
        <v>#VALUE!</v>
      </c>
      <c r="R35" t="e">
        <f>INDEX(LINEST(LN(R22:R31),M22:M31),1)</f>
        <v>#VALUE!</v>
      </c>
      <c r="S35" t="e">
        <f>INDEX(LINEST(LN(S22:S31),M22:M31),1)</f>
        <v>#VALUE!</v>
      </c>
      <c r="T35" t="e">
        <f>INDEX(LINEST(LN(T22:T31),M22:M31),1)</f>
        <v>#VALUE!</v>
      </c>
      <c r="U35" t="e">
        <f>INDEX(LINEST(LN(U22:U31),M22:M31),1)</f>
        <v>#VALUE!</v>
      </c>
      <c r="V35" t="e">
        <f>INDEX(LINEST(LN(V22:V31),M22:M31),1)</f>
        <v>#VALUE!</v>
      </c>
      <c r="W35" t="e">
        <f>INDEX(LINEST(LN(W22:W31),M22:M31),1)</f>
        <v>#VALUE!</v>
      </c>
    </row>
    <row r="36" spans="11:23" x14ac:dyDescent="0.25">
      <c r="M36" t="s">
        <v>54</v>
      </c>
      <c r="N36">
        <f t="shared" ref="N36:W36" si="7">PEARSON(N22:N31,N40:N49)</f>
        <v>0.30378984925490987</v>
      </c>
      <c r="O36">
        <f t="shared" si="7"/>
        <v>0.32346351721643468</v>
      </c>
      <c r="P36">
        <f t="shared" si="7"/>
        <v>0.42031206946557614</v>
      </c>
      <c r="Q36" t="e">
        <f t="shared" si="7"/>
        <v>#VALUE!</v>
      </c>
      <c r="R36" t="e">
        <f t="shared" si="7"/>
        <v>#VALUE!</v>
      </c>
      <c r="S36" t="e">
        <f t="shared" si="7"/>
        <v>#VALUE!</v>
      </c>
      <c r="T36" t="e">
        <f t="shared" si="7"/>
        <v>#VALUE!</v>
      </c>
      <c r="U36" t="e">
        <f t="shared" si="7"/>
        <v>#VALUE!</v>
      </c>
      <c r="V36" t="e">
        <f t="shared" si="7"/>
        <v>#VALUE!</v>
      </c>
      <c r="W36" t="e">
        <f t="shared" si="7"/>
        <v>#VALUE!</v>
      </c>
    </row>
    <row r="37" spans="11:23" x14ac:dyDescent="0.25">
      <c r="M37" t="s">
        <v>55</v>
      </c>
      <c r="N37">
        <f t="shared" ref="N37:W37" si="8">INT(0.5-LN(N34)/N35)</f>
        <v>20</v>
      </c>
      <c r="O37">
        <f t="shared" si="8"/>
        <v>30</v>
      </c>
      <c r="P37">
        <f t="shared" si="8"/>
        <v>29</v>
      </c>
      <c r="Q37" t="e">
        <f t="shared" si="8"/>
        <v>#VALUE!</v>
      </c>
      <c r="R37" t="e">
        <f t="shared" si="8"/>
        <v>#VALUE!</v>
      </c>
      <c r="S37" t="e">
        <f t="shared" si="8"/>
        <v>#VALUE!</v>
      </c>
      <c r="T37" t="e">
        <f t="shared" si="8"/>
        <v>#VALUE!</v>
      </c>
      <c r="U37" t="e">
        <f t="shared" si="8"/>
        <v>#VALUE!</v>
      </c>
      <c r="V37" t="e">
        <f t="shared" si="8"/>
        <v>#VALUE!</v>
      </c>
      <c r="W37" t="e">
        <f t="shared" si="8"/>
        <v>#VALUE!</v>
      </c>
    </row>
    <row r="38" spans="11:23" x14ac:dyDescent="0.25">
      <c r="M38" t="s">
        <v>56</v>
      </c>
      <c r="N38" s="2">
        <f>N37+A21</f>
        <v>43924</v>
      </c>
      <c r="O38" s="2">
        <f>O37+A21</f>
        <v>43934</v>
      </c>
      <c r="P38" s="2">
        <f>P37+A21</f>
        <v>43933</v>
      </c>
      <c r="Q38" s="2" t="e">
        <f>Q37+A21</f>
        <v>#VALUE!</v>
      </c>
      <c r="R38" s="2" t="e">
        <f>R37+A21</f>
        <v>#VALUE!</v>
      </c>
      <c r="S38" s="2" t="e">
        <f>S37+A21</f>
        <v>#VALUE!</v>
      </c>
      <c r="T38" s="2" t="e">
        <f>T37+A21</f>
        <v>#VALUE!</v>
      </c>
      <c r="U38" s="2" t="e">
        <f>U37+A21</f>
        <v>#VALUE!</v>
      </c>
      <c r="V38" s="2" t="e">
        <f>V37+A21</f>
        <v>#VALUE!</v>
      </c>
      <c r="W38" s="2" t="e">
        <f>W37+A21</f>
        <v>#VALUE!</v>
      </c>
    </row>
    <row r="40" spans="11:23" x14ac:dyDescent="0.25">
      <c r="N40">
        <f>N34*EXP(N35*M22)</f>
        <v>1.547249881845864</v>
      </c>
      <c r="O40">
        <f>O34*EXP(O35*M22)</f>
        <v>2.1245446258764251</v>
      </c>
      <c r="P40">
        <f>P34*EXP(P35*M22)</f>
        <v>3.2445643324630695</v>
      </c>
      <c r="Q40" t="e">
        <f>Q34*EXP(Q35*M22)</f>
        <v>#VALUE!</v>
      </c>
      <c r="R40" t="e">
        <f>R34*EXP(R35*M22)</f>
        <v>#VALUE!</v>
      </c>
      <c r="S40" t="e">
        <f>S34*EXP(S35*M22)</f>
        <v>#VALUE!</v>
      </c>
      <c r="T40" t="e">
        <f>T34*EXP(T35*M22)</f>
        <v>#VALUE!</v>
      </c>
      <c r="U40" t="e">
        <f>U34*EXP(U35*M22)</f>
        <v>#VALUE!</v>
      </c>
      <c r="V40" t="e">
        <f>V34*EXP(V35*M22)</f>
        <v>#VALUE!</v>
      </c>
      <c r="W40" t="e">
        <f>W34*EXP(W35*M22)</f>
        <v>#VALUE!</v>
      </c>
    </row>
    <row r="41" spans="11:23" x14ac:dyDescent="0.25">
      <c r="N41">
        <f>N34*EXP(N35*M23)</f>
        <v>1.5121503673307386</v>
      </c>
      <c r="O41">
        <f>O34*EXP(O35*M23)</f>
        <v>2.0694229675966067</v>
      </c>
      <c r="P41">
        <f>P34*EXP(P35*M23)</f>
        <v>3.1130626237162704</v>
      </c>
      <c r="Q41" t="e">
        <f>Q34*EXP(Q35*M23)</f>
        <v>#VALUE!</v>
      </c>
      <c r="R41" t="e">
        <f>R34*EXP(R35*M23)</f>
        <v>#VALUE!</v>
      </c>
      <c r="S41" t="e">
        <f>S34*EXP(S35*M23)</f>
        <v>#VALUE!</v>
      </c>
      <c r="T41" t="e">
        <f>T34*EXP(T35*M23)</f>
        <v>#VALUE!</v>
      </c>
      <c r="U41" t="e">
        <f>U34*EXP(U35*M23)</f>
        <v>#VALUE!</v>
      </c>
      <c r="V41" t="e">
        <f>V34*EXP(V35*M23)</f>
        <v>#VALUE!</v>
      </c>
      <c r="W41" t="e">
        <f>W34*EXP(W35*M23)</f>
        <v>#VALUE!</v>
      </c>
    </row>
    <row r="42" spans="11:23" x14ac:dyDescent="0.25">
      <c r="N42">
        <f>N34*EXP(N35*M24)</f>
        <v>1.4778470887266011</v>
      </c>
      <c r="O42">
        <f>O34*EXP(O35*M24)</f>
        <v>2.0157314497687748</v>
      </c>
      <c r="P42">
        <f>P34*EXP(P35*M24)</f>
        <v>2.9868906596228002</v>
      </c>
      <c r="Q42" t="e">
        <f>Q34*EXP(Q35*M24)</f>
        <v>#VALUE!</v>
      </c>
      <c r="R42" t="e">
        <f>R34*EXP(R35*M24)</f>
        <v>#VALUE!</v>
      </c>
      <c r="S42" t="e">
        <f>S34*EXP(S35*M24)</f>
        <v>#VALUE!</v>
      </c>
      <c r="T42" t="e">
        <f>T34*EXP(T35*M24)</f>
        <v>#VALUE!</v>
      </c>
      <c r="U42" t="e">
        <f>U34*EXP(U35*M24)</f>
        <v>#VALUE!</v>
      </c>
      <c r="V42" t="e">
        <f>V34*EXP(V35*M24)</f>
        <v>#VALUE!</v>
      </c>
      <c r="W42" t="e">
        <f>W34*EXP(W35*M24)</f>
        <v>#VALUE!</v>
      </c>
    </row>
    <row r="43" spans="11:23" x14ac:dyDescent="0.25">
      <c r="N43">
        <f>N34*EXP(N35*M25)</f>
        <v>1.4443219833441323</v>
      </c>
      <c r="O43">
        <f>O34*EXP(O35*M25)</f>
        <v>1.9634329671646726</v>
      </c>
      <c r="P43">
        <f>P34*EXP(P35*M25)</f>
        <v>2.865832426426334</v>
      </c>
      <c r="Q43" t="e">
        <f>Q34*EXP(Q35*M25)</f>
        <v>#VALUE!</v>
      </c>
      <c r="R43" t="e">
        <f>R34*EXP(R35*M25)</f>
        <v>#VALUE!</v>
      </c>
      <c r="S43" t="e">
        <f>S34*EXP(S35*M25)</f>
        <v>#VALUE!</v>
      </c>
      <c r="T43" t="e">
        <f>T34*EXP(T35*M25)</f>
        <v>#VALUE!</v>
      </c>
      <c r="U43" t="e">
        <f>U34*EXP(U35*M25)</f>
        <v>#VALUE!</v>
      </c>
      <c r="V43" t="e">
        <f>V34*EXP(V35*M25)</f>
        <v>#VALUE!</v>
      </c>
      <c r="W43" t="e">
        <f>W34*EXP(W35*M25)</f>
        <v>#VALUE!</v>
      </c>
    </row>
    <row r="44" spans="11:23" x14ac:dyDescent="0.25">
      <c r="N44">
        <f>N34*EXP(N35*M26)</f>
        <v>1.411557398247882</v>
      </c>
      <c r="O44">
        <f>O34*EXP(O35*M26)</f>
        <v>1.9124913772572663</v>
      </c>
      <c r="P44">
        <f>P34*EXP(P35*M26)</f>
        <v>2.7496806653758883</v>
      </c>
      <c r="Q44" t="e">
        <f>Q34*EXP(Q35*M26)</f>
        <v>#VALUE!</v>
      </c>
      <c r="R44" t="e">
        <f>R34*EXP(R35*M26)</f>
        <v>#VALUE!</v>
      </c>
      <c r="S44" t="e">
        <f>S34*EXP(S35*M26)</f>
        <v>#VALUE!</v>
      </c>
      <c r="T44" t="e">
        <f>T34*EXP(T35*M26)</f>
        <v>#VALUE!</v>
      </c>
      <c r="U44" t="e">
        <f>U34*EXP(U35*M26)</f>
        <v>#VALUE!</v>
      </c>
      <c r="V44" t="e">
        <f>V34*EXP(V35*M26)</f>
        <v>#VALUE!</v>
      </c>
      <c r="W44" t="e">
        <f>W34*EXP(W35*M26)</f>
        <v>#VALUE!</v>
      </c>
    </row>
    <row r="45" spans="11:23" x14ac:dyDescent="0.25">
      <c r="N45">
        <f>N34*EXP(N35*M27)</f>
        <v>1.3795360809609631</v>
      </c>
      <c r="O45">
        <f>O34*EXP(O35*M27)</f>
        <v>1.8628714752433058</v>
      </c>
      <c r="P45">
        <f>P34*EXP(P35*M27)</f>
        <v>2.6382365178867642</v>
      </c>
      <c r="Q45" t="e">
        <f>Q34*EXP(Q35*M27)</f>
        <v>#VALUE!</v>
      </c>
      <c r="R45" t="e">
        <f>R34*EXP(R35*M27)</f>
        <v>#VALUE!</v>
      </c>
      <c r="S45" t="e">
        <f>S34*EXP(S35*M27)</f>
        <v>#VALUE!</v>
      </c>
      <c r="T45" t="e">
        <f>T34*EXP(T35*M27)</f>
        <v>#VALUE!</v>
      </c>
      <c r="U45" t="e">
        <f>U34*EXP(U35*M27)</f>
        <v>#VALUE!</v>
      </c>
      <c r="V45" t="e">
        <f>V34*EXP(V35*M27)</f>
        <v>#VALUE!</v>
      </c>
      <c r="W45" t="e">
        <f>W34*EXP(W35*M27)</f>
        <v>#VALUE!</v>
      </c>
    </row>
    <row r="46" spans="11:23" x14ac:dyDescent="0.25">
      <c r="N46">
        <f>N34*EXP(N35*M28)</f>
        <v>1.3482411703806096</v>
      </c>
      <c r="O46">
        <f>O34*EXP(O35*M28)</f>
        <v>1.814538969713928</v>
      </c>
      <c r="P46">
        <f>P34*EXP(P35*M28)</f>
        <v>2.531309185083058</v>
      </c>
      <c r="Q46" t="e">
        <f>Q34*EXP(Q35*M28)</f>
        <v>#VALUE!</v>
      </c>
      <c r="R46" t="e">
        <f>R34*EXP(R35*M28)</f>
        <v>#VALUE!</v>
      </c>
      <c r="S46" t="e">
        <f>S34*EXP(S35*M28)</f>
        <v>#VALUE!</v>
      </c>
      <c r="T46" t="e">
        <f>T34*EXP(T35*M28)</f>
        <v>#VALUE!</v>
      </c>
      <c r="U46" t="e">
        <f>U34*EXP(U35*M28)</f>
        <v>#VALUE!</v>
      </c>
      <c r="V46" t="e">
        <f>V34*EXP(V35*M28)</f>
        <v>#VALUE!</v>
      </c>
      <c r="W46" t="e">
        <f>W34*EXP(W35*M28)</f>
        <v>#VALUE!</v>
      </c>
    </row>
    <row r="47" spans="11:23" x14ac:dyDescent="0.25">
      <c r="N47">
        <f>N34*EXP(N35*M29)</f>
        <v>1.3176561878998174</v>
      </c>
      <c r="O47">
        <f>O34*EXP(O35*M29)</f>
        <v>1.7674604589564877</v>
      </c>
      <c r="P47">
        <f>P34*EXP(P35*M29)</f>
        <v>2.4287156011388631</v>
      </c>
      <c r="Q47" t="e">
        <f>Q34*EXP(Q35*M29)</f>
        <v>#VALUE!</v>
      </c>
      <c r="R47" t="e">
        <f>R34*EXP(R35*M29)</f>
        <v>#VALUE!</v>
      </c>
      <c r="S47" t="e">
        <f>S34*EXP(S35*M29)</f>
        <v>#VALUE!</v>
      </c>
      <c r="T47" t="e">
        <f>T34*EXP(T35*M29)</f>
        <v>#VALUE!</v>
      </c>
      <c r="U47" t="e">
        <f>U34*EXP(U35*M29)</f>
        <v>#VALUE!</v>
      </c>
      <c r="V47" t="e">
        <f>V34*EXP(V35*M29)</f>
        <v>#VALUE!</v>
      </c>
      <c r="W47" t="e">
        <f>W34*EXP(W35*M29)</f>
        <v>#VALUE!</v>
      </c>
    </row>
    <row r="48" spans="11:23" x14ac:dyDescent="0.25">
      <c r="N48">
        <f>N34*EXP(N35*M30)</f>
        <v>1.2877650287303886</v>
      </c>
      <c r="O48">
        <f>O34*EXP(O35*M30)</f>
        <v>1.7216034078712463</v>
      </c>
      <c r="P48">
        <f>P34*EXP(P35*M30)</f>
        <v>2.3302801198589105</v>
      </c>
      <c r="Q48" t="e">
        <f>Q34*EXP(Q35*M30)</f>
        <v>#VALUE!</v>
      </c>
      <c r="R48" t="e">
        <f>R34*EXP(R35*M30)</f>
        <v>#VALUE!</v>
      </c>
      <c r="S48" t="e">
        <f>S34*EXP(S35*M30)</f>
        <v>#VALUE!</v>
      </c>
      <c r="T48" t="e">
        <f>T34*EXP(T35*M30)</f>
        <v>#VALUE!</v>
      </c>
      <c r="U48" t="e">
        <f>U34*EXP(U35*M30)</f>
        <v>#VALUE!</v>
      </c>
      <c r="V48" t="e">
        <f>V34*EXP(V35*M30)</f>
        <v>#VALUE!</v>
      </c>
      <c r="W48" t="e">
        <f>W34*EXP(W35*M30)</f>
        <v>#VALUE!</v>
      </c>
    </row>
    <row r="49" spans="14:23" x14ac:dyDescent="0.25">
      <c r="N49">
        <f>N34*EXP(N35*M31)</f>
        <v>1.258551953422818</v>
      </c>
      <c r="O49">
        <f>O34*EXP(O35*M31)</f>
        <v>1.6769361254869555</v>
      </c>
      <c r="P49">
        <f>P34*EXP(P35*M31)</f>
        <v>2.2358342139620424</v>
      </c>
      <c r="Q49" t="e">
        <f>Q34*EXP(Q35*M31)</f>
        <v>#VALUE!</v>
      </c>
      <c r="R49" t="e">
        <f>R34*EXP(R35*M31)</f>
        <v>#VALUE!</v>
      </c>
      <c r="S49" t="e">
        <f>S34*EXP(S35*M31)</f>
        <v>#VALUE!</v>
      </c>
      <c r="T49" t="e">
        <f>T34*EXP(T35*M31)</f>
        <v>#VALUE!</v>
      </c>
      <c r="U49" t="e">
        <f>U34*EXP(U35*M31)</f>
        <v>#VALUE!</v>
      </c>
      <c r="V49" t="e">
        <f>V34*EXP(V35*M31)</f>
        <v>#VALUE!</v>
      </c>
      <c r="W49" t="e">
        <f>W34*EXP(W35*M31)</f>
        <v>#VALUE!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49"/>
  <sheetViews>
    <sheetView workbookViewId="0"/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 x14ac:dyDescent="0.25">
      <c r="A3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 x14ac:dyDescent="0.25">
      <c r="A4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 x14ac:dyDescent="0.25">
      <c r="A5" t="s">
        <v>24</v>
      </c>
      <c r="B5">
        <v>0</v>
      </c>
      <c r="C5">
        <v>1</v>
      </c>
      <c r="D5">
        <v>0</v>
      </c>
      <c r="E5">
        <v>1</v>
      </c>
      <c r="F5">
        <v>1</v>
      </c>
      <c r="G5">
        <v>1</v>
      </c>
      <c r="H5">
        <v>0</v>
      </c>
      <c r="I5">
        <v>1</v>
      </c>
      <c r="J5">
        <v>0</v>
      </c>
      <c r="K5">
        <v>0</v>
      </c>
    </row>
    <row r="6" spans="1:23" x14ac:dyDescent="0.25">
      <c r="A6" t="s">
        <v>25</v>
      </c>
      <c r="B6">
        <v>0</v>
      </c>
      <c r="C6">
        <v>2</v>
      </c>
      <c r="D6">
        <v>242</v>
      </c>
      <c r="E6">
        <v>3</v>
      </c>
      <c r="F6">
        <v>1</v>
      </c>
      <c r="G6">
        <v>3</v>
      </c>
      <c r="H6">
        <v>0</v>
      </c>
      <c r="I6">
        <v>1</v>
      </c>
      <c r="J6">
        <v>0</v>
      </c>
      <c r="K6">
        <v>2</v>
      </c>
    </row>
    <row r="7" spans="1:23" x14ac:dyDescent="0.25">
      <c r="A7" t="s">
        <v>26</v>
      </c>
      <c r="B7">
        <v>0</v>
      </c>
      <c r="C7">
        <v>0</v>
      </c>
      <c r="D7">
        <v>252</v>
      </c>
      <c r="E7">
        <v>3</v>
      </c>
      <c r="F7">
        <v>1</v>
      </c>
      <c r="G7">
        <v>3</v>
      </c>
      <c r="H7">
        <v>0</v>
      </c>
      <c r="I7">
        <v>1</v>
      </c>
      <c r="J7">
        <v>0</v>
      </c>
      <c r="K7">
        <v>2</v>
      </c>
    </row>
    <row r="8" spans="1:23" x14ac:dyDescent="0.25">
      <c r="A8" t="s">
        <v>27</v>
      </c>
      <c r="B8">
        <v>0</v>
      </c>
      <c r="C8">
        <v>0</v>
      </c>
      <c r="D8">
        <v>262</v>
      </c>
      <c r="E8">
        <v>3</v>
      </c>
      <c r="F8">
        <v>1</v>
      </c>
      <c r="G8">
        <v>3</v>
      </c>
      <c r="H8">
        <v>0</v>
      </c>
      <c r="I8">
        <v>1</v>
      </c>
      <c r="J8">
        <v>0</v>
      </c>
      <c r="K8">
        <v>2</v>
      </c>
    </row>
    <row r="9" spans="1:23" x14ac:dyDescent="0.25">
      <c r="A9" t="s">
        <v>28</v>
      </c>
      <c r="B9">
        <v>0</v>
      </c>
      <c r="C9">
        <v>1</v>
      </c>
      <c r="D9">
        <v>278</v>
      </c>
      <c r="E9">
        <v>4</v>
      </c>
      <c r="F9">
        <v>2</v>
      </c>
      <c r="G9">
        <v>4</v>
      </c>
      <c r="H9">
        <v>0</v>
      </c>
      <c r="I9">
        <v>2</v>
      </c>
      <c r="J9">
        <v>0</v>
      </c>
      <c r="K9">
        <v>2</v>
      </c>
    </row>
    <row r="10" spans="1:23" x14ac:dyDescent="0.25">
      <c r="A10" t="s">
        <v>29</v>
      </c>
      <c r="B10">
        <v>0</v>
      </c>
      <c r="C10">
        <v>2</v>
      </c>
      <c r="D10">
        <v>298</v>
      </c>
      <c r="E10">
        <v>6</v>
      </c>
      <c r="F10">
        <v>2</v>
      </c>
      <c r="G10">
        <v>6</v>
      </c>
      <c r="H10">
        <v>0</v>
      </c>
      <c r="I10">
        <v>2</v>
      </c>
      <c r="J10">
        <v>0</v>
      </c>
      <c r="K10">
        <v>4</v>
      </c>
    </row>
    <row r="11" spans="1:23" x14ac:dyDescent="0.25">
      <c r="A11" t="s">
        <v>30</v>
      </c>
      <c r="B11">
        <v>0</v>
      </c>
      <c r="C11">
        <v>1</v>
      </c>
      <c r="D11">
        <v>322</v>
      </c>
      <c r="E11">
        <v>9</v>
      </c>
      <c r="F11">
        <v>4</v>
      </c>
      <c r="G11">
        <v>7</v>
      </c>
      <c r="H11">
        <v>1</v>
      </c>
      <c r="I11">
        <v>4</v>
      </c>
      <c r="J11">
        <v>1</v>
      </c>
      <c r="K11">
        <v>3</v>
      </c>
    </row>
    <row r="12" spans="1:23" x14ac:dyDescent="0.25">
      <c r="A12" t="s">
        <v>31</v>
      </c>
      <c r="B12">
        <v>1</v>
      </c>
      <c r="C12">
        <v>5</v>
      </c>
      <c r="D12">
        <v>359</v>
      </c>
      <c r="E12">
        <v>14</v>
      </c>
      <c r="F12">
        <v>5</v>
      </c>
      <c r="G12">
        <v>12</v>
      </c>
      <c r="H12">
        <v>1</v>
      </c>
      <c r="I12">
        <v>6</v>
      </c>
      <c r="J12">
        <v>1</v>
      </c>
      <c r="K12">
        <v>6</v>
      </c>
    </row>
    <row r="13" spans="1:23" x14ac:dyDescent="0.25">
      <c r="A13" t="s">
        <v>32</v>
      </c>
      <c r="B13">
        <v>1</v>
      </c>
      <c r="C13">
        <v>3</v>
      </c>
      <c r="D13">
        <v>395</v>
      </c>
      <c r="E13">
        <v>17</v>
      </c>
      <c r="F13">
        <v>5</v>
      </c>
      <c r="G13">
        <v>15</v>
      </c>
      <c r="H13">
        <v>1</v>
      </c>
      <c r="I13">
        <v>6</v>
      </c>
      <c r="J13">
        <v>1</v>
      </c>
      <c r="K13">
        <v>9</v>
      </c>
    </row>
    <row r="14" spans="1:23" x14ac:dyDescent="0.25">
      <c r="A14" t="s">
        <v>33</v>
      </c>
      <c r="B14">
        <v>2</v>
      </c>
      <c r="C14">
        <v>8</v>
      </c>
      <c r="D14">
        <v>395</v>
      </c>
      <c r="E14">
        <v>26</v>
      </c>
      <c r="F14">
        <v>9</v>
      </c>
      <c r="G14">
        <v>23</v>
      </c>
      <c r="H14">
        <v>1</v>
      </c>
      <c r="I14">
        <v>11</v>
      </c>
      <c r="J14">
        <v>2</v>
      </c>
      <c r="K14">
        <v>12</v>
      </c>
    </row>
    <row r="15" spans="1:23" x14ac:dyDescent="0.25">
      <c r="A15" t="s">
        <v>34</v>
      </c>
      <c r="B15">
        <v>3</v>
      </c>
      <c r="C15">
        <v>13</v>
      </c>
      <c r="D15">
        <v>627</v>
      </c>
      <c r="E15">
        <v>40</v>
      </c>
      <c r="F15">
        <v>17</v>
      </c>
      <c r="G15">
        <v>36</v>
      </c>
      <c r="H15">
        <v>1</v>
      </c>
      <c r="I15">
        <v>20</v>
      </c>
      <c r="J15">
        <v>3</v>
      </c>
      <c r="K15">
        <v>16</v>
      </c>
    </row>
    <row r="16" spans="1:23" x14ac:dyDescent="0.25">
      <c r="A16" t="s">
        <v>35</v>
      </c>
      <c r="B16">
        <v>6</v>
      </c>
      <c r="C16">
        <v>10</v>
      </c>
      <c r="D16">
        <v>685</v>
      </c>
      <c r="E16">
        <v>50</v>
      </c>
      <c r="F16">
        <v>20</v>
      </c>
      <c r="G16">
        <v>46</v>
      </c>
      <c r="H16">
        <v>1</v>
      </c>
      <c r="I16">
        <v>26</v>
      </c>
      <c r="J16">
        <v>3</v>
      </c>
      <c r="K16">
        <v>20</v>
      </c>
    </row>
    <row r="17" spans="1:23" x14ac:dyDescent="0.25">
      <c r="A17" t="s">
        <v>36</v>
      </c>
      <c r="B17">
        <v>6</v>
      </c>
      <c r="C17">
        <v>9</v>
      </c>
      <c r="D17">
        <v>747</v>
      </c>
      <c r="E17">
        <v>59</v>
      </c>
      <c r="F17">
        <v>28</v>
      </c>
      <c r="G17">
        <v>55</v>
      </c>
      <c r="H17">
        <v>1</v>
      </c>
      <c r="I17">
        <v>34</v>
      </c>
      <c r="J17">
        <v>3</v>
      </c>
      <c r="K17">
        <v>21</v>
      </c>
    </row>
    <row r="18" spans="1:23" x14ac:dyDescent="0.25">
      <c r="A18" t="s">
        <v>37</v>
      </c>
      <c r="B18">
        <v>4</v>
      </c>
      <c r="C18">
        <v>16</v>
      </c>
      <c r="D18">
        <v>909</v>
      </c>
      <c r="E18">
        <v>77</v>
      </c>
      <c r="F18">
        <v>38</v>
      </c>
      <c r="G18">
        <v>71</v>
      </c>
      <c r="H18">
        <v>1</v>
      </c>
      <c r="I18">
        <v>42</v>
      </c>
      <c r="J18">
        <v>5</v>
      </c>
      <c r="K18">
        <v>29</v>
      </c>
    </row>
    <row r="19" spans="1:23" x14ac:dyDescent="0.25">
      <c r="A19" t="s">
        <v>38</v>
      </c>
      <c r="B19">
        <v>2</v>
      </c>
      <c r="C19">
        <v>27</v>
      </c>
      <c r="D19">
        <v>1269</v>
      </c>
      <c r="E19">
        <v>104</v>
      </c>
      <c r="F19">
        <v>58</v>
      </c>
      <c r="G19">
        <v>98</v>
      </c>
      <c r="H19">
        <v>1</v>
      </c>
      <c r="I19">
        <v>60</v>
      </c>
      <c r="J19">
        <v>5</v>
      </c>
      <c r="K19">
        <v>38</v>
      </c>
    </row>
    <row r="20" spans="1:23" x14ac:dyDescent="0.25">
      <c r="A20" t="s">
        <v>39</v>
      </c>
      <c r="B20">
        <v>2</v>
      </c>
      <c r="C20">
        <v>23</v>
      </c>
      <c r="D20">
        <v>1449</v>
      </c>
      <c r="E20">
        <v>129</v>
      </c>
      <c r="F20">
        <v>77</v>
      </c>
      <c r="G20">
        <v>121</v>
      </c>
      <c r="H20">
        <v>3</v>
      </c>
      <c r="I20">
        <v>79</v>
      </c>
      <c r="J20">
        <v>5</v>
      </c>
      <c r="K20">
        <v>42</v>
      </c>
      <c r="N20" s="1">
        <f t="shared" ref="N20:N31" si="0">J20/J19</f>
        <v>1</v>
      </c>
      <c r="O20" s="1">
        <f t="shared" ref="O20:O31" si="1">J20/J18</f>
        <v>1</v>
      </c>
      <c r="P20" s="1">
        <f t="shared" ref="P20:P31" si="2">J20/J17</f>
        <v>1.6666666666666667</v>
      </c>
      <c r="Q20" s="1">
        <f t="shared" ref="Q20:Q31" si="3">J20/J16</f>
        <v>1.6666666666666667</v>
      </c>
      <c r="R20" s="1">
        <f t="shared" ref="R20:R31" si="4">J20/J15</f>
        <v>1.6666666666666667</v>
      </c>
      <c r="S20" s="1">
        <f t="shared" ref="S20:S31" si="5">J20/J14</f>
        <v>2.5</v>
      </c>
      <c r="T20" s="1">
        <f t="shared" ref="T20:T31" si="6">J20/J13</f>
        <v>5</v>
      </c>
      <c r="U20" s="1">
        <f t="shared" ref="U20:U31" si="7">J20/J12</f>
        <v>5</v>
      </c>
      <c r="V20" s="1">
        <f t="shared" ref="V20:V31" si="8">J20/J11</f>
        <v>5</v>
      </c>
    </row>
    <row r="21" spans="1:23" x14ac:dyDescent="0.25">
      <c r="A21" t="s">
        <v>40</v>
      </c>
      <c r="B21">
        <v>6</v>
      </c>
      <c r="C21">
        <v>35</v>
      </c>
      <c r="D21">
        <v>1681</v>
      </c>
      <c r="E21">
        <v>166</v>
      </c>
      <c r="F21">
        <v>91</v>
      </c>
      <c r="G21">
        <v>156</v>
      </c>
      <c r="H21">
        <v>2</v>
      </c>
      <c r="I21">
        <v>97</v>
      </c>
      <c r="J21">
        <v>8</v>
      </c>
      <c r="K21">
        <v>59</v>
      </c>
      <c r="N21" s="1">
        <f t="shared" si="0"/>
        <v>1.6</v>
      </c>
      <c r="O21" s="1">
        <f t="shared" si="1"/>
        <v>1.6</v>
      </c>
      <c r="P21" s="1">
        <f t="shared" si="2"/>
        <v>1.6</v>
      </c>
      <c r="Q21" s="1">
        <f t="shared" si="3"/>
        <v>2.6666666666666665</v>
      </c>
      <c r="R21" s="1">
        <f t="shared" si="4"/>
        <v>2.6666666666666665</v>
      </c>
      <c r="S21" s="1">
        <f t="shared" si="5"/>
        <v>2.6666666666666665</v>
      </c>
      <c r="T21" s="1">
        <f t="shared" si="6"/>
        <v>4</v>
      </c>
      <c r="U21" s="1">
        <f t="shared" si="7"/>
        <v>8</v>
      </c>
      <c r="V21" s="1">
        <f t="shared" si="8"/>
        <v>8</v>
      </c>
      <c r="W21" s="1">
        <f t="shared" ref="W21:W31" si="9">J21/J11</f>
        <v>8</v>
      </c>
    </row>
    <row r="22" spans="1:23" x14ac:dyDescent="0.25">
      <c r="A22" t="s">
        <v>41</v>
      </c>
      <c r="B22">
        <v>6</v>
      </c>
      <c r="C22">
        <v>56</v>
      </c>
      <c r="D22">
        <v>2017</v>
      </c>
      <c r="E22">
        <v>230</v>
      </c>
      <c r="F22">
        <v>116</v>
      </c>
      <c r="G22">
        <v>212</v>
      </c>
      <c r="H22">
        <v>2</v>
      </c>
      <c r="I22">
        <v>122</v>
      </c>
      <c r="J22">
        <v>16</v>
      </c>
      <c r="K22">
        <v>90</v>
      </c>
      <c r="M22">
        <v>1</v>
      </c>
      <c r="N22" s="1">
        <f t="shared" si="0"/>
        <v>2</v>
      </c>
      <c r="O22" s="1">
        <f t="shared" si="1"/>
        <v>3.2</v>
      </c>
      <c r="P22" s="1">
        <f t="shared" si="2"/>
        <v>3.2</v>
      </c>
      <c r="Q22" s="1">
        <f t="shared" si="3"/>
        <v>3.2</v>
      </c>
      <c r="R22" s="1">
        <f t="shared" si="4"/>
        <v>5.333333333333333</v>
      </c>
      <c r="S22" s="1">
        <f t="shared" si="5"/>
        <v>5.333333333333333</v>
      </c>
      <c r="T22" s="1">
        <f t="shared" si="6"/>
        <v>5.333333333333333</v>
      </c>
      <c r="U22" s="1">
        <f t="shared" si="7"/>
        <v>8</v>
      </c>
      <c r="V22" s="1">
        <f t="shared" si="8"/>
        <v>16</v>
      </c>
      <c r="W22" s="1">
        <f t="shared" si="9"/>
        <v>16</v>
      </c>
    </row>
    <row r="23" spans="1:23" x14ac:dyDescent="0.25">
      <c r="A23" t="s">
        <v>42</v>
      </c>
      <c r="B23">
        <v>6</v>
      </c>
      <c r="C23">
        <v>0</v>
      </c>
      <c r="D23">
        <v>2017</v>
      </c>
      <c r="E23">
        <v>230</v>
      </c>
      <c r="F23">
        <v>116</v>
      </c>
      <c r="G23">
        <v>212</v>
      </c>
      <c r="H23">
        <v>2</v>
      </c>
      <c r="I23">
        <v>122</v>
      </c>
      <c r="J23">
        <v>16</v>
      </c>
      <c r="K23">
        <v>90</v>
      </c>
      <c r="M23">
        <v>2</v>
      </c>
      <c r="N23" s="1">
        <f t="shared" si="0"/>
        <v>1</v>
      </c>
      <c r="O23" s="1">
        <f t="shared" si="1"/>
        <v>2</v>
      </c>
      <c r="P23" s="1">
        <f t="shared" si="2"/>
        <v>3.2</v>
      </c>
      <c r="Q23" s="1">
        <f t="shared" si="3"/>
        <v>3.2</v>
      </c>
      <c r="R23" s="1">
        <f t="shared" si="4"/>
        <v>3.2</v>
      </c>
      <c r="S23" s="1">
        <f t="shared" si="5"/>
        <v>5.333333333333333</v>
      </c>
      <c r="T23" s="1">
        <f t="shared" si="6"/>
        <v>5.333333333333333</v>
      </c>
      <c r="U23" s="1">
        <f t="shared" si="7"/>
        <v>5.333333333333333</v>
      </c>
      <c r="V23" s="1">
        <f t="shared" si="8"/>
        <v>8</v>
      </c>
      <c r="W23" s="1">
        <f t="shared" si="9"/>
        <v>16</v>
      </c>
    </row>
    <row r="24" spans="1:23" x14ac:dyDescent="0.25">
      <c r="A24" t="s">
        <v>43</v>
      </c>
      <c r="B24">
        <v>14</v>
      </c>
      <c r="C24">
        <v>108</v>
      </c>
      <c r="D24">
        <v>3077</v>
      </c>
      <c r="E24">
        <v>340</v>
      </c>
      <c r="F24">
        <v>155</v>
      </c>
      <c r="G24">
        <v>320</v>
      </c>
      <c r="H24">
        <v>2</v>
      </c>
      <c r="I24">
        <v>169</v>
      </c>
      <c r="J24">
        <v>18</v>
      </c>
      <c r="K24">
        <v>151</v>
      </c>
      <c r="M24">
        <v>3</v>
      </c>
      <c r="N24" s="1">
        <f t="shared" si="0"/>
        <v>1.125</v>
      </c>
      <c r="O24" s="1">
        <f t="shared" si="1"/>
        <v>1.125</v>
      </c>
      <c r="P24" s="1">
        <f t="shared" si="2"/>
        <v>2.25</v>
      </c>
      <c r="Q24" s="1">
        <f t="shared" si="3"/>
        <v>3.6</v>
      </c>
      <c r="R24" s="1">
        <f t="shared" si="4"/>
        <v>3.6</v>
      </c>
      <c r="S24" s="1">
        <f t="shared" si="5"/>
        <v>3.6</v>
      </c>
      <c r="T24" s="1">
        <f t="shared" si="6"/>
        <v>6</v>
      </c>
      <c r="U24" s="1">
        <f t="shared" si="7"/>
        <v>6</v>
      </c>
      <c r="V24" s="1">
        <f t="shared" si="8"/>
        <v>6</v>
      </c>
      <c r="W24" s="1">
        <f t="shared" si="9"/>
        <v>9</v>
      </c>
    </row>
    <row r="25" spans="1:23" x14ac:dyDescent="0.25">
      <c r="A25" t="s">
        <v>44</v>
      </c>
      <c r="B25">
        <v>30</v>
      </c>
      <c r="C25">
        <v>42</v>
      </c>
      <c r="D25">
        <v>3433</v>
      </c>
      <c r="E25">
        <v>383</v>
      </c>
      <c r="F25">
        <v>156</v>
      </c>
      <c r="G25">
        <v>362</v>
      </c>
      <c r="H25">
        <v>2</v>
      </c>
      <c r="I25">
        <v>186</v>
      </c>
      <c r="J25">
        <v>19</v>
      </c>
      <c r="K25">
        <v>176</v>
      </c>
      <c r="M25">
        <v>4</v>
      </c>
      <c r="N25" s="1">
        <f t="shared" si="0"/>
        <v>1.0555555555555556</v>
      </c>
      <c r="O25" s="1">
        <f t="shared" si="1"/>
        <v>1.1875</v>
      </c>
      <c r="P25" s="1">
        <f t="shared" si="2"/>
        <v>1.1875</v>
      </c>
      <c r="Q25" s="1">
        <f t="shared" si="3"/>
        <v>2.375</v>
      </c>
      <c r="R25" s="1">
        <f t="shared" si="4"/>
        <v>3.8</v>
      </c>
      <c r="S25" s="1">
        <f t="shared" si="5"/>
        <v>3.8</v>
      </c>
      <c r="T25" s="1">
        <f t="shared" si="6"/>
        <v>3.8</v>
      </c>
      <c r="U25" s="1">
        <f t="shared" si="7"/>
        <v>6.333333333333333</v>
      </c>
      <c r="V25" s="1">
        <f t="shared" si="8"/>
        <v>6.333333333333333</v>
      </c>
      <c r="W25" s="1">
        <f t="shared" si="9"/>
        <v>6.333333333333333</v>
      </c>
    </row>
    <row r="26" spans="1:23" x14ac:dyDescent="0.25">
      <c r="A26" t="s">
        <v>45</v>
      </c>
      <c r="B26">
        <v>31</v>
      </c>
      <c r="C26">
        <v>87</v>
      </c>
      <c r="D26">
        <v>4046</v>
      </c>
      <c r="E26">
        <v>478</v>
      </c>
      <c r="F26">
        <v>173</v>
      </c>
      <c r="G26">
        <v>449</v>
      </c>
      <c r="H26">
        <v>4</v>
      </c>
      <c r="I26">
        <v>204</v>
      </c>
      <c r="J26">
        <v>25</v>
      </c>
      <c r="K26">
        <v>245</v>
      </c>
      <c r="M26">
        <v>5</v>
      </c>
      <c r="N26" s="1">
        <f t="shared" si="0"/>
        <v>1.3157894736842106</v>
      </c>
      <c r="O26" s="1">
        <f t="shared" si="1"/>
        <v>1.3888888888888888</v>
      </c>
      <c r="P26" s="1">
        <f t="shared" si="2"/>
        <v>1.5625</v>
      </c>
      <c r="Q26" s="1">
        <f t="shared" si="3"/>
        <v>1.5625</v>
      </c>
      <c r="R26" s="1">
        <f t="shared" si="4"/>
        <v>3.125</v>
      </c>
      <c r="S26" s="1">
        <f t="shared" si="5"/>
        <v>5</v>
      </c>
      <c r="T26" s="1">
        <f t="shared" si="6"/>
        <v>5</v>
      </c>
      <c r="U26" s="1">
        <f t="shared" si="7"/>
        <v>5</v>
      </c>
      <c r="V26" s="1">
        <f t="shared" si="8"/>
        <v>8.3333333333333339</v>
      </c>
      <c r="W26" s="1">
        <f t="shared" si="9"/>
        <v>8.3333333333333339</v>
      </c>
    </row>
    <row r="27" spans="1:23" x14ac:dyDescent="0.25">
      <c r="A27" t="s">
        <v>46</v>
      </c>
      <c r="B27">
        <v>31</v>
      </c>
      <c r="C27">
        <v>102</v>
      </c>
      <c r="D27">
        <v>4789</v>
      </c>
      <c r="E27">
        <v>581</v>
      </c>
      <c r="F27">
        <v>191</v>
      </c>
      <c r="G27">
        <v>551</v>
      </c>
      <c r="H27">
        <v>4</v>
      </c>
      <c r="I27">
        <v>222</v>
      </c>
      <c r="J27">
        <v>26</v>
      </c>
      <c r="K27">
        <v>329</v>
      </c>
      <c r="M27">
        <v>6</v>
      </c>
      <c r="N27" s="1">
        <f t="shared" si="0"/>
        <v>1.04</v>
      </c>
      <c r="O27" s="1">
        <f t="shared" si="1"/>
        <v>1.368421052631579</v>
      </c>
      <c r="P27" s="1">
        <f t="shared" si="2"/>
        <v>1.4444444444444444</v>
      </c>
      <c r="Q27" s="1">
        <f t="shared" si="3"/>
        <v>1.625</v>
      </c>
      <c r="R27" s="1">
        <f t="shared" si="4"/>
        <v>1.625</v>
      </c>
      <c r="S27" s="1">
        <f t="shared" si="5"/>
        <v>3.25</v>
      </c>
      <c r="T27" s="1">
        <f t="shared" si="6"/>
        <v>5.2</v>
      </c>
      <c r="U27" s="1">
        <f t="shared" si="7"/>
        <v>5.2</v>
      </c>
      <c r="V27" s="1">
        <f t="shared" si="8"/>
        <v>5.2</v>
      </c>
      <c r="W27" s="1">
        <f t="shared" si="9"/>
        <v>8.6666666666666661</v>
      </c>
    </row>
    <row r="28" spans="1:23" x14ac:dyDescent="0.25">
      <c r="A28" t="s">
        <v>47</v>
      </c>
      <c r="B28">
        <v>33</v>
      </c>
      <c r="C28">
        <v>91</v>
      </c>
      <c r="D28">
        <v>5617</v>
      </c>
      <c r="E28">
        <v>675</v>
      </c>
      <c r="F28">
        <v>209</v>
      </c>
      <c r="G28">
        <v>642</v>
      </c>
      <c r="H28">
        <v>4</v>
      </c>
      <c r="I28">
        <v>242</v>
      </c>
      <c r="J28">
        <v>29</v>
      </c>
      <c r="K28">
        <v>400</v>
      </c>
      <c r="M28">
        <v>7</v>
      </c>
      <c r="N28" s="1">
        <f t="shared" si="0"/>
        <v>1.1153846153846154</v>
      </c>
      <c r="O28" s="1">
        <f t="shared" si="1"/>
        <v>1.1599999999999999</v>
      </c>
      <c r="P28" s="1">
        <f t="shared" si="2"/>
        <v>1.5263157894736843</v>
      </c>
      <c r="Q28" s="1">
        <f t="shared" si="3"/>
        <v>1.6111111111111112</v>
      </c>
      <c r="R28" s="1">
        <f t="shared" si="4"/>
        <v>1.8125</v>
      </c>
      <c r="S28" s="1">
        <f t="shared" si="5"/>
        <v>1.8125</v>
      </c>
      <c r="T28" s="1">
        <f t="shared" si="6"/>
        <v>3.625</v>
      </c>
      <c r="U28" s="1">
        <f t="shared" si="7"/>
        <v>5.8</v>
      </c>
      <c r="V28" s="1">
        <f t="shared" si="8"/>
        <v>5.8</v>
      </c>
      <c r="W28" s="1">
        <f t="shared" si="9"/>
        <v>5.8</v>
      </c>
    </row>
    <row r="29" spans="1:23" x14ac:dyDescent="0.25">
      <c r="A29" t="s">
        <v>48</v>
      </c>
      <c r="B29">
        <v>37</v>
      </c>
      <c r="C29">
        <v>106</v>
      </c>
      <c r="D29">
        <v>6160</v>
      </c>
      <c r="E29">
        <v>786</v>
      </c>
      <c r="F29">
        <v>252</v>
      </c>
      <c r="G29">
        <v>748</v>
      </c>
      <c r="H29">
        <v>7</v>
      </c>
      <c r="I29">
        <v>289</v>
      </c>
      <c r="J29">
        <v>31</v>
      </c>
      <c r="K29">
        <v>459</v>
      </c>
      <c r="M29">
        <v>8</v>
      </c>
      <c r="N29" s="1">
        <f t="shared" si="0"/>
        <v>1.0689655172413792</v>
      </c>
      <c r="O29" s="1">
        <f t="shared" si="1"/>
        <v>1.1923076923076923</v>
      </c>
      <c r="P29" s="1">
        <f t="shared" si="2"/>
        <v>1.24</v>
      </c>
      <c r="Q29" s="1">
        <f t="shared" si="3"/>
        <v>1.631578947368421</v>
      </c>
      <c r="R29" s="1">
        <f t="shared" si="4"/>
        <v>1.7222222222222223</v>
      </c>
      <c r="S29" s="1">
        <f t="shared" si="5"/>
        <v>1.9375</v>
      </c>
      <c r="T29" s="1">
        <f t="shared" si="6"/>
        <v>1.9375</v>
      </c>
      <c r="U29" s="1">
        <f t="shared" si="7"/>
        <v>3.875</v>
      </c>
      <c r="V29" s="1">
        <f t="shared" si="8"/>
        <v>6.2</v>
      </c>
      <c r="W29" s="1">
        <f t="shared" si="9"/>
        <v>6.2</v>
      </c>
    </row>
    <row r="30" spans="1:23" x14ac:dyDescent="0.25">
      <c r="A30" t="s">
        <v>49</v>
      </c>
      <c r="B30">
        <v>45</v>
      </c>
      <c r="C30">
        <v>114</v>
      </c>
      <c r="D30">
        <v>6761</v>
      </c>
      <c r="E30">
        <v>906</v>
      </c>
      <c r="F30">
        <v>285</v>
      </c>
      <c r="G30">
        <v>862</v>
      </c>
      <c r="H30">
        <v>7</v>
      </c>
      <c r="I30">
        <v>330</v>
      </c>
      <c r="J30">
        <v>37</v>
      </c>
      <c r="K30">
        <v>532</v>
      </c>
      <c r="M30">
        <v>9</v>
      </c>
      <c r="N30" s="1">
        <f t="shared" si="0"/>
        <v>1.1935483870967742</v>
      </c>
      <c r="O30" s="1">
        <f t="shared" si="1"/>
        <v>1.2758620689655173</v>
      </c>
      <c r="P30" s="1">
        <f t="shared" si="2"/>
        <v>1.4230769230769231</v>
      </c>
      <c r="Q30" s="1">
        <f t="shared" si="3"/>
        <v>1.48</v>
      </c>
      <c r="R30" s="1">
        <f t="shared" si="4"/>
        <v>1.9473684210526316</v>
      </c>
      <c r="S30" s="1">
        <f t="shared" si="5"/>
        <v>2.0555555555555554</v>
      </c>
      <c r="T30" s="1">
        <f t="shared" si="6"/>
        <v>2.3125</v>
      </c>
      <c r="U30" s="1">
        <f t="shared" si="7"/>
        <v>2.3125</v>
      </c>
      <c r="V30" s="1">
        <f t="shared" si="8"/>
        <v>4.625</v>
      </c>
      <c r="W30" s="1">
        <f t="shared" si="9"/>
        <v>7.4</v>
      </c>
    </row>
    <row r="31" spans="1:23" x14ac:dyDescent="0.25">
      <c r="A31" t="s">
        <v>50</v>
      </c>
      <c r="B31">
        <v>57</v>
      </c>
      <c r="C31">
        <v>78</v>
      </c>
      <c r="D31">
        <v>7345</v>
      </c>
      <c r="E31">
        <v>1005</v>
      </c>
      <c r="F31">
        <v>317</v>
      </c>
      <c r="G31">
        <v>940</v>
      </c>
      <c r="H31">
        <v>21</v>
      </c>
      <c r="I31">
        <v>374</v>
      </c>
      <c r="J31">
        <v>44</v>
      </c>
      <c r="K31">
        <v>566</v>
      </c>
      <c r="M31">
        <v>10</v>
      </c>
      <c r="N31" s="1">
        <f t="shared" si="0"/>
        <v>1.1891891891891893</v>
      </c>
      <c r="O31" s="1">
        <f t="shared" si="1"/>
        <v>1.4193548387096775</v>
      </c>
      <c r="P31" s="1">
        <f t="shared" si="2"/>
        <v>1.5172413793103448</v>
      </c>
      <c r="Q31" s="1">
        <f t="shared" si="3"/>
        <v>1.6923076923076923</v>
      </c>
      <c r="R31" s="1">
        <f t="shared" si="4"/>
        <v>1.76</v>
      </c>
      <c r="S31" s="1">
        <f t="shared" si="5"/>
        <v>2.3157894736842106</v>
      </c>
      <c r="T31" s="1">
        <f t="shared" si="6"/>
        <v>2.4444444444444446</v>
      </c>
      <c r="U31" s="1">
        <f t="shared" si="7"/>
        <v>2.75</v>
      </c>
      <c r="V31" s="1">
        <f t="shared" si="8"/>
        <v>2.75</v>
      </c>
      <c r="W31" s="1">
        <f t="shared" si="9"/>
        <v>5.5</v>
      </c>
    </row>
    <row r="34" spans="11:23" x14ac:dyDescent="0.25">
      <c r="K34" t="s">
        <v>51</v>
      </c>
      <c r="M34" t="s">
        <v>52</v>
      </c>
      <c r="N34">
        <f>EXP(INDEX(LINEST(LN(N22:N31),M22:M31),1,2))</f>
        <v>1.3444650783040615</v>
      </c>
      <c r="O34">
        <f>EXP(INDEX(LINEST(LN(O22:O31),M22:M31),1,2))</f>
        <v>2.0391841808400311</v>
      </c>
      <c r="P34">
        <f>EXP(INDEX(LINEST(LN(P22:P31),M22:M31),1,2))</f>
        <v>2.8373001044323369</v>
      </c>
      <c r="Q34">
        <f>EXP(INDEX(LINEST(LN(Q22:Q31),M22:M31),1,2))</f>
        <v>3.5583743440609759</v>
      </c>
      <c r="R34">
        <f>EXP(INDEX(LINEST(LN(R22:R31),M22:M31),1,2))</f>
        <v>5.0128980031130714</v>
      </c>
      <c r="S34">
        <f>EXP(INDEX(LINEST(LN(S22:S31),M22:M31),1,2))</f>
        <v>6.1793792891088328</v>
      </c>
      <c r="T34">
        <f>EXP(INDEX(LINEST(LN(T22:T31),M22:M31),1,2))</f>
        <v>7.115345006463591</v>
      </c>
      <c r="U34">
        <f>EXP(INDEX(LINEST(LN(U22:U31),M22:M31),1,2))</f>
        <v>8.6437668793508617</v>
      </c>
      <c r="V34">
        <f>EXP(INDEX(LINEST(LN(V22:V31),M22:M31),1,2))</f>
        <v>12.349422011384137</v>
      </c>
      <c r="W34">
        <f>EXP(INDEX(LINEST(LN(W22:W31),M22:M31),1,2))</f>
        <v>14.666130755765741</v>
      </c>
    </row>
    <row r="35" spans="11:23" x14ac:dyDescent="0.25">
      <c r="M35" t="s">
        <v>53</v>
      </c>
      <c r="N35">
        <f>INDEX(LINEST(LN(N22:N31),M22:M31),1)</f>
        <v>-2.2822075167954637E-2</v>
      </c>
      <c r="O35">
        <f>INDEX(LINEST(LN(O22:O31),M22:M31),1)</f>
        <v>-6.2168546776813369E-2</v>
      </c>
      <c r="P35">
        <f>INDEX(LINEST(LN(P22:P31),M22:M31),1)</f>
        <v>-8.9050035290700075E-2</v>
      </c>
      <c r="Q35">
        <f>INDEX(LINEST(LN(Q22:Q31),M22:M31),1)</f>
        <v>-9.8261866443273435E-2</v>
      </c>
      <c r="R35">
        <f>INDEX(LINEST(LN(R22:R31),M22:M31),1)</f>
        <v>-0.12130949753768969</v>
      </c>
      <c r="S35">
        <f>INDEX(LINEST(LN(S22:S31),M22:M31),1)</f>
        <v>-0.12079627618349596</v>
      </c>
      <c r="T35">
        <f>INDEX(LINEST(LN(T22:T31),M22:M31),1)</f>
        <v>-0.11287868046760031</v>
      </c>
      <c r="U35">
        <f>INDEX(LINEST(LN(U22:U31),M22:M31),1)</f>
        <v>-0.10830818793927949</v>
      </c>
      <c r="V35">
        <f>INDEX(LINEST(LN(V22:V31),M22:M31),1)</f>
        <v>-0.12276490063876043</v>
      </c>
      <c r="W35">
        <f>INDEX(LINEST(LN(W22:W31),M22:M31),1)</f>
        <v>-0.10361447731109251</v>
      </c>
    </row>
    <row r="36" spans="11:23" x14ac:dyDescent="0.25">
      <c r="M36" t="s">
        <v>54</v>
      </c>
      <c r="N36">
        <f t="shared" ref="N36:W36" si="10">PEARSON(N22:N31,N40:N49)</f>
        <v>0.41218145878026857</v>
      </c>
      <c r="O36">
        <f t="shared" si="10"/>
        <v>0.64884468597629896</v>
      </c>
      <c r="P36">
        <f t="shared" si="10"/>
        <v>0.81624925947749494</v>
      </c>
      <c r="Q36">
        <f t="shared" si="10"/>
        <v>0.86378160616386823</v>
      </c>
      <c r="R36">
        <f t="shared" si="10"/>
        <v>0.89205420456210038</v>
      </c>
      <c r="S36">
        <f t="shared" si="10"/>
        <v>0.86538137400941895</v>
      </c>
      <c r="T36">
        <f t="shared" si="10"/>
        <v>0.80760877637613471</v>
      </c>
      <c r="U36">
        <f t="shared" si="10"/>
        <v>0.84459523506907175</v>
      </c>
      <c r="V36">
        <f t="shared" si="10"/>
        <v>0.79693587075486017</v>
      </c>
      <c r="W36">
        <f t="shared" si="10"/>
        <v>0.84396454971602719</v>
      </c>
    </row>
    <row r="37" spans="11:23" x14ac:dyDescent="0.25">
      <c r="M37" t="s">
        <v>55</v>
      </c>
      <c r="N37">
        <f t="shared" ref="N37:W37" si="11">INT(0.5-LN(N34)/N35)</f>
        <v>13</v>
      </c>
      <c r="O37">
        <f t="shared" si="11"/>
        <v>11</v>
      </c>
      <c r="P37">
        <f t="shared" si="11"/>
        <v>12</v>
      </c>
      <c r="Q37">
        <f t="shared" si="11"/>
        <v>13</v>
      </c>
      <c r="R37">
        <f t="shared" si="11"/>
        <v>13</v>
      </c>
      <c r="S37">
        <f t="shared" si="11"/>
        <v>15</v>
      </c>
      <c r="T37">
        <f t="shared" si="11"/>
        <v>17</v>
      </c>
      <c r="U37">
        <f t="shared" si="11"/>
        <v>20</v>
      </c>
      <c r="V37">
        <f t="shared" si="11"/>
        <v>20</v>
      </c>
      <c r="W37">
        <f t="shared" si="11"/>
        <v>26</v>
      </c>
    </row>
    <row r="38" spans="11:23" x14ac:dyDescent="0.25">
      <c r="M38" t="s">
        <v>56</v>
      </c>
      <c r="N38" s="2">
        <f>N37+A21</f>
        <v>43917</v>
      </c>
      <c r="O38" s="2">
        <f>O37+A21</f>
        <v>43915</v>
      </c>
      <c r="P38" s="2">
        <f>P37+A21</f>
        <v>43916</v>
      </c>
      <c r="Q38" s="2">
        <f>Q37+A21</f>
        <v>43917</v>
      </c>
      <c r="R38" s="2">
        <f>R37+A21</f>
        <v>43917</v>
      </c>
      <c r="S38" s="2">
        <f>S37+A21</f>
        <v>43919</v>
      </c>
      <c r="T38" s="2">
        <f>T37+A21</f>
        <v>43921</v>
      </c>
      <c r="U38" s="2">
        <f>U37+A21</f>
        <v>43924</v>
      </c>
      <c r="V38" s="2">
        <f>V37+A21</f>
        <v>43924</v>
      </c>
      <c r="W38" s="2">
        <f>W37+A21</f>
        <v>43930</v>
      </c>
    </row>
    <row r="40" spans="11:23" x14ac:dyDescent="0.25">
      <c r="N40">
        <f>N34*EXP(N35*M22)</f>
        <v>1.3141290771655811</v>
      </c>
      <c r="O40">
        <f>O34*EXP(O35*M22)</f>
        <v>1.9162713060142593</v>
      </c>
      <c r="P40">
        <f>P34*EXP(P35*M22)</f>
        <v>2.5955615685155555</v>
      </c>
      <c r="Q40">
        <f>Q34*EXP(Q35*M22)</f>
        <v>3.2253514762722286</v>
      </c>
      <c r="R40">
        <f>R34*EXP(R35*M22)</f>
        <v>4.440223415835888</v>
      </c>
      <c r="S40">
        <f>S34*EXP(S35*M22)</f>
        <v>5.4762554293776571</v>
      </c>
      <c r="T40">
        <f>T34*EXP(T35*M22)</f>
        <v>6.3558461309846237</v>
      </c>
      <c r="U40">
        <f>U34*EXP(U35*M22)</f>
        <v>7.7564928620725802</v>
      </c>
      <c r="V40">
        <f>V34*EXP(V35*M22)</f>
        <v>10.92271275925361</v>
      </c>
      <c r="W40">
        <f>W34*EXP(W35*M22)</f>
        <v>13.222584676286766</v>
      </c>
    </row>
    <row r="41" spans="11:23" x14ac:dyDescent="0.25">
      <c r="N41">
        <f>N34*EXP(N35*M23)</f>
        <v>1.284477566074425</v>
      </c>
      <c r="O41">
        <f>O34*EXP(O35*M23)</f>
        <v>1.800767067906978</v>
      </c>
      <c r="P41">
        <f>P34*EXP(P35*M23)</f>
        <v>2.3744192041690284</v>
      </c>
      <c r="Q41">
        <f>Q34*EXP(Q35*M23)</f>
        <v>2.9234957145119242</v>
      </c>
      <c r="R41">
        <f>R34*EXP(R35*M23)</f>
        <v>3.9329713012899323</v>
      </c>
      <c r="S41">
        <f>S34*EXP(S35*M23)</f>
        <v>4.8531368806968338</v>
      </c>
      <c r="T41">
        <f>T34*EXP(T35*M23)</f>
        <v>5.677416907269528</v>
      </c>
      <c r="U41">
        <f>U34*EXP(U35*M23)</f>
        <v>6.9602966344577162</v>
      </c>
      <c r="V41">
        <f>V34*EXP(V35*M23)</f>
        <v>9.6608289773546829</v>
      </c>
      <c r="W41">
        <f>W34*EXP(W35*M23)</f>
        <v>11.921122785083552</v>
      </c>
    </row>
    <row r="42" spans="11:23" x14ac:dyDescent="0.25">
      <c r="N42">
        <f>N34*EXP(N35*M24)</f>
        <v>1.2554951004562485</v>
      </c>
      <c r="O42">
        <f>O34*EXP(O35*M24)</f>
        <v>1.6922249071312685</v>
      </c>
      <c r="P42">
        <f>P34*EXP(P35*M24)</f>
        <v>2.1721182134589361</v>
      </c>
      <c r="Q42">
        <f>Q34*EXP(Q35*M24)</f>
        <v>2.6498901765111729</v>
      </c>
      <c r="R42">
        <f>R34*EXP(R35*M24)</f>
        <v>3.4836677815812713</v>
      </c>
      <c r="S42">
        <f>S34*EXP(S35*M24)</f>
        <v>4.3009201974818128</v>
      </c>
      <c r="T42">
        <f>T34*EXP(T35*M24)</f>
        <v>5.0714038815090818</v>
      </c>
      <c r="U42">
        <f>U34*EXP(U35*M24)</f>
        <v>6.2458291525712077</v>
      </c>
      <c r="V42">
        <f>V34*EXP(V35*M24)</f>
        <v>8.5447286390119821</v>
      </c>
      <c r="W42">
        <f>W34*EXP(W35*M24)</f>
        <v>10.747760134363318</v>
      </c>
    </row>
    <row r="43" spans="11:23" x14ac:dyDescent="0.25">
      <c r="N43">
        <f>N34*EXP(N35*M25)</f>
        <v>1.2271665842222377</v>
      </c>
      <c r="O43">
        <f>O34*EXP(O35*M25)</f>
        <v>1.5902251808968311</v>
      </c>
      <c r="P43">
        <f>P34*EXP(P35*M25)</f>
        <v>1.9870533075861072</v>
      </c>
      <c r="Q43">
        <f>Q34*EXP(Q35*M25)</f>
        <v>2.4018909665967199</v>
      </c>
      <c r="R43">
        <f>R34*EXP(R35*M25)</f>
        <v>3.0856927962955241</v>
      </c>
      <c r="S43">
        <f>S34*EXP(S35*M25)</f>
        <v>3.8115377743994281</v>
      </c>
      <c r="T43">
        <f>T34*EXP(T35*M25)</f>
        <v>4.5300772780053995</v>
      </c>
      <c r="U43">
        <f>U34*EXP(U35*M25)</f>
        <v>5.6047010424790198</v>
      </c>
      <c r="V43">
        <f>V34*EXP(V35*M25)</f>
        <v>7.5575696128660512</v>
      </c>
      <c r="W43">
        <f>W34*EXP(W35*M25)</f>
        <v>9.6898882754859414</v>
      </c>
    </row>
    <row r="44" spans="11:23" x14ac:dyDescent="0.25">
      <c r="N44">
        <f>N34*EXP(N35*M26)</f>
        <v>1.1994772619060119</v>
      </c>
      <c r="O44">
        <f>O34*EXP(O35*M26)</f>
        <v>1.4943735405982861</v>
      </c>
      <c r="P44">
        <f>P34*EXP(P35*M26)</f>
        <v>1.8177559686778679</v>
      </c>
      <c r="Q44">
        <f>Q34*EXP(Q35*M26)</f>
        <v>2.1771016272887418</v>
      </c>
      <c r="R44">
        <f>R34*EXP(R35*M26)</f>
        <v>2.7331825621983352</v>
      </c>
      <c r="S44">
        <f>S34*EXP(S35*M26)</f>
        <v>3.3778399827506167</v>
      </c>
      <c r="T44">
        <f>T34*EXP(T35*M26)</f>
        <v>4.0465324048681879</v>
      </c>
      <c r="U44">
        <f>U34*EXP(U35*M26)</f>
        <v>5.0293840910832195</v>
      </c>
      <c r="V44">
        <f>V34*EXP(V35*M26)</f>
        <v>6.6844555124363421</v>
      </c>
      <c r="W44">
        <f>W34*EXP(W35*M26)</f>
        <v>8.736139774016463</v>
      </c>
    </row>
    <row r="45" spans="11:23" x14ac:dyDescent="0.25">
      <c r="N45">
        <f>N34*EXP(N35*M27)</f>
        <v>1.1724127109779494</v>
      </c>
      <c r="O45">
        <f>O34*EXP(O35*M27)</f>
        <v>1.4042994071951733</v>
      </c>
      <c r="P45">
        <f>P34*EXP(P35*M27)</f>
        <v>1.6628827968777726</v>
      </c>
      <c r="Q45">
        <f>Q34*EXP(Q35*M27)</f>
        <v>1.9733499819349214</v>
      </c>
      <c r="R45">
        <f>R34*EXP(R35*M27)</f>
        <v>2.4209431759614515</v>
      </c>
      <c r="S45">
        <f>S34*EXP(S35*M27)</f>
        <v>2.9934907180256118</v>
      </c>
      <c r="T45">
        <f>T34*EXP(T35*M27)</f>
        <v>3.614601583763271</v>
      </c>
      <c r="U45">
        <f>U34*EXP(U35*M27)</f>
        <v>4.5131228488242172</v>
      </c>
      <c r="V45">
        <f>V34*EXP(V35*M27)</f>
        <v>5.9122109072834457</v>
      </c>
      <c r="W45">
        <f>W34*EXP(W35*M27)</f>
        <v>7.8762660601806589</v>
      </c>
    </row>
    <row r="46" spans="11:23" x14ac:dyDescent="0.25">
      <c r="N46">
        <f>N34*EXP(N35*M28)</f>
        <v>1.145958834332927</v>
      </c>
      <c r="O46">
        <f>O34*EXP(O35*M28)</f>
        <v>1.319654538489208</v>
      </c>
      <c r="P46">
        <f>P34*EXP(P35*M28)</f>
        <v>1.5212048502656144</v>
      </c>
      <c r="Q46">
        <f>Q34*EXP(Q35*M28)</f>
        <v>1.788667144607343</v>
      </c>
      <c r="R46">
        <f>R34*EXP(R35*M28)</f>
        <v>2.1443740869326584</v>
      </c>
      <c r="S46">
        <f>S34*EXP(S35*M28)</f>
        <v>2.6528748326344491</v>
      </c>
      <c r="T46">
        <f>T34*EXP(T35*M28)</f>
        <v>3.2287754803657718</v>
      </c>
      <c r="U46">
        <f>U34*EXP(U35*M28)</f>
        <v>4.0498553062771432</v>
      </c>
      <c r="V46">
        <f>V34*EXP(V35*M28)</f>
        <v>5.2291825036713071</v>
      </c>
      <c r="W46">
        <f>W34*EXP(W35*M28)</f>
        <v>7.1010273021573624</v>
      </c>
    </row>
    <row r="47" spans="11:23" x14ac:dyDescent="0.25">
      <c r="N47">
        <f>N34*EXP(N35*M29)</f>
        <v>1.1201018529475666</v>
      </c>
      <c r="O47">
        <f>O34*EXP(O35*M29)</f>
        <v>1.2401116827596355</v>
      </c>
      <c r="P47">
        <f>P34*EXP(P35*M29)</f>
        <v>1.3915978930183865</v>
      </c>
      <c r="Q47">
        <f>Q34*EXP(Q35*M29)</f>
        <v>1.6212684944313625</v>
      </c>
      <c r="R47">
        <f>R34*EXP(R35*M29)</f>
        <v>1.8994003123935739</v>
      </c>
      <c r="S47">
        <f>S34*EXP(S35*M29)</f>
        <v>2.3510161014519784</v>
      </c>
      <c r="T47">
        <f>T34*EXP(T35*M29)</f>
        <v>2.884132832077567</v>
      </c>
      <c r="U47">
        <f>U34*EXP(U35*M29)</f>
        <v>3.6341417132161804</v>
      </c>
      <c r="V47">
        <f>V34*EXP(V35*M29)</f>
        <v>4.6250632945140238</v>
      </c>
      <c r="W47">
        <f>W34*EXP(W35*M29)</f>
        <v>6.4020931188334789</v>
      </c>
    </row>
    <row r="48" spans="11:23" x14ac:dyDescent="0.25">
      <c r="N48">
        <f>N34*EXP(N35*M30)</f>
        <v>1.0948282987031577</v>
      </c>
      <c r="O48">
        <f>O34*EXP(O35*M30)</f>
        <v>1.1653633135514057</v>
      </c>
      <c r="P48">
        <f>P34*EXP(P35*M30)</f>
        <v>1.2730334744298752</v>
      </c>
      <c r="Q48">
        <f>Q34*EXP(Q35*M30)</f>
        <v>1.4695364304982301</v>
      </c>
      <c r="R48">
        <f>R34*EXP(R35*M30)</f>
        <v>1.6824123965615254</v>
      </c>
      <c r="S48">
        <f>S34*EXP(S35*M30)</f>
        <v>2.0835045216956476</v>
      </c>
      <c r="T48">
        <f>T34*EXP(T35*M30)</f>
        <v>2.5762776766768045</v>
      </c>
      <c r="U48">
        <f>U34*EXP(U35*M30)</f>
        <v>3.2611007043307052</v>
      </c>
      <c r="V48">
        <f>V34*EXP(V35*M30)</f>
        <v>4.0907370250020083</v>
      </c>
      <c r="W48">
        <f>W34*EXP(W35*M30)</f>
        <v>5.7719530651238014</v>
      </c>
    </row>
    <row r="49" spans="14:23" x14ac:dyDescent="0.25">
      <c r="N49">
        <f>N34*EXP(N35*M31)</f>
        <v>1.0701250073705224</v>
      </c>
      <c r="O49">
        <f>O34*EXP(O35*M31)</f>
        <v>1.0951204407246442</v>
      </c>
      <c r="P49">
        <f>P34*EXP(P35*M31)</f>
        <v>1.1645707679995656</v>
      </c>
      <c r="Q49">
        <f>Q34*EXP(Q35*M31)</f>
        <v>1.3320047407193387</v>
      </c>
      <c r="R49">
        <f>R34*EXP(R35*M31)</f>
        <v>1.4902132286884588</v>
      </c>
      <c r="S49">
        <f>S34*EXP(S35*M31)</f>
        <v>1.8464318850241941</v>
      </c>
      <c r="T49">
        <f>T34*EXP(T35*M31)</f>
        <v>2.3012832812426898</v>
      </c>
      <c r="U49">
        <f>U34*EXP(U35*M31)</f>
        <v>2.9263519815727128</v>
      </c>
      <c r="V49">
        <f>V34*EXP(V35*M31)</f>
        <v>3.6181406268691108</v>
      </c>
      <c r="W49">
        <f>W34*EXP(W35*M31)</f>
        <v>5.2038359279695126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49"/>
  <sheetViews>
    <sheetView workbookViewId="0"/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0</v>
      </c>
      <c r="D2">
        <v>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 x14ac:dyDescent="0.25">
      <c r="A3" t="s">
        <v>22</v>
      </c>
      <c r="B3">
        <v>0</v>
      </c>
      <c r="C3">
        <v>0</v>
      </c>
      <c r="D3">
        <v>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 x14ac:dyDescent="0.25">
      <c r="A4" t="s">
        <v>23</v>
      </c>
      <c r="B4">
        <v>0</v>
      </c>
      <c r="C4">
        <v>0</v>
      </c>
      <c r="D4">
        <v>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 x14ac:dyDescent="0.25">
      <c r="A5" t="s">
        <v>24</v>
      </c>
      <c r="B5">
        <v>0</v>
      </c>
      <c r="C5">
        <v>0</v>
      </c>
      <c r="D5">
        <v>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23" x14ac:dyDescent="0.25">
      <c r="A6" t="s">
        <v>25</v>
      </c>
      <c r="B6">
        <v>0</v>
      </c>
      <c r="C6">
        <v>0</v>
      </c>
      <c r="D6">
        <v>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23" x14ac:dyDescent="0.25">
      <c r="A7" t="s">
        <v>26</v>
      </c>
      <c r="B7">
        <v>0</v>
      </c>
      <c r="C7">
        <v>0</v>
      </c>
      <c r="D7">
        <v>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23" x14ac:dyDescent="0.25">
      <c r="A8" t="s">
        <v>27</v>
      </c>
      <c r="B8">
        <v>0</v>
      </c>
      <c r="C8">
        <v>0</v>
      </c>
      <c r="D8">
        <v>10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23" x14ac:dyDescent="0.25">
      <c r="A9" t="s">
        <v>28</v>
      </c>
      <c r="B9">
        <v>0</v>
      </c>
      <c r="C9">
        <v>0</v>
      </c>
      <c r="D9">
        <v>11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23" x14ac:dyDescent="0.25">
      <c r="A10" t="s">
        <v>29</v>
      </c>
      <c r="B10">
        <v>0</v>
      </c>
      <c r="C10">
        <v>0</v>
      </c>
      <c r="D10">
        <v>12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23" x14ac:dyDescent="0.25">
      <c r="A11" t="s">
        <v>30</v>
      </c>
      <c r="B11">
        <v>0</v>
      </c>
      <c r="C11">
        <v>0</v>
      </c>
      <c r="D11">
        <v>15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23" x14ac:dyDescent="0.25">
      <c r="A12" t="s">
        <v>31</v>
      </c>
      <c r="B12">
        <v>0</v>
      </c>
      <c r="C12">
        <v>2</v>
      </c>
      <c r="D12">
        <v>21</v>
      </c>
      <c r="E12">
        <v>2</v>
      </c>
      <c r="F12">
        <v>0</v>
      </c>
      <c r="G12">
        <v>2</v>
      </c>
      <c r="H12">
        <v>0</v>
      </c>
      <c r="I12">
        <v>0</v>
      </c>
      <c r="J12">
        <v>0</v>
      </c>
      <c r="K12">
        <v>2</v>
      </c>
    </row>
    <row r="13" spans="1:23" x14ac:dyDescent="0.25">
      <c r="A13" t="s">
        <v>32</v>
      </c>
      <c r="B13">
        <v>0</v>
      </c>
      <c r="C13">
        <v>5</v>
      </c>
      <c r="D13">
        <v>28</v>
      </c>
      <c r="E13">
        <v>7</v>
      </c>
      <c r="F13">
        <v>0</v>
      </c>
      <c r="G13">
        <v>7</v>
      </c>
      <c r="H13">
        <v>0</v>
      </c>
      <c r="I13">
        <v>0</v>
      </c>
      <c r="J13">
        <v>0</v>
      </c>
      <c r="K13">
        <v>7</v>
      </c>
    </row>
    <row r="14" spans="1:23" x14ac:dyDescent="0.25">
      <c r="A14" t="s">
        <v>33</v>
      </c>
      <c r="B14">
        <v>0</v>
      </c>
      <c r="C14">
        <v>1</v>
      </c>
      <c r="D14">
        <v>32</v>
      </c>
      <c r="E14">
        <v>8</v>
      </c>
      <c r="F14">
        <v>1</v>
      </c>
      <c r="G14">
        <v>8</v>
      </c>
      <c r="H14">
        <v>0</v>
      </c>
      <c r="I14">
        <v>1</v>
      </c>
      <c r="J14">
        <v>0</v>
      </c>
      <c r="K14">
        <v>7</v>
      </c>
    </row>
    <row r="15" spans="1:23" x14ac:dyDescent="0.25">
      <c r="A15" t="s">
        <v>34</v>
      </c>
      <c r="B15">
        <v>0</v>
      </c>
      <c r="C15">
        <v>1</v>
      </c>
      <c r="D15">
        <v>41</v>
      </c>
      <c r="E15">
        <v>9</v>
      </c>
      <c r="F15">
        <v>1</v>
      </c>
      <c r="G15">
        <v>9</v>
      </c>
      <c r="H15">
        <v>0</v>
      </c>
      <c r="I15">
        <v>1</v>
      </c>
      <c r="J15">
        <v>0</v>
      </c>
      <c r="K15">
        <v>8</v>
      </c>
    </row>
    <row r="16" spans="1:23" x14ac:dyDescent="0.25">
      <c r="A16" t="s">
        <v>35</v>
      </c>
      <c r="B16">
        <v>0</v>
      </c>
      <c r="C16">
        <v>6</v>
      </c>
      <c r="D16">
        <v>67</v>
      </c>
      <c r="E16">
        <v>15</v>
      </c>
      <c r="F16">
        <v>4</v>
      </c>
      <c r="G16">
        <v>15</v>
      </c>
      <c r="H16">
        <v>0</v>
      </c>
      <c r="I16">
        <v>4</v>
      </c>
      <c r="J16">
        <v>0</v>
      </c>
      <c r="K16">
        <v>11</v>
      </c>
    </row>
    <row r="17" spans="1:23" x14ac:dyDescent="0.25">
      <c r="A17" t="s">
        <v>36</v>
      </c>
      <c r="B17">
        <v>0</v>
      </c>
      <c r="C17">
        <v>2</v>
      </c>
      <c r="D17">
        <v>89</v>
      </c>
      <c r="E17">
        <v>17</v>
      </c>
      <c r="F17">
        <v>2</v>
      </c>
      <c r="G17">
        <v>17</v>
      </c>
      <c r="H17">
        <v>0</v>
      </c>
      <c r="I17">
        <v>2</v>
      </c>
      <c r="J17">
        <v>0</v>
      </c>
      <c r="K17">
        <v>15</v>
      </c>
    </row>
    <row r="18" spans="1:23" x14ac:dyDescent="0.25">
      <c r="A18" t="s">
        <v>37</v>
      </c>
      <c r="B18">
        <v>0</v>
      </c>
      <c r="C18">
        <v>2</v>
      </c>
      <c r="D18">
        <v>99</v>
      </c>
      <c r="E18">
        <v>20</v>
      </c>
      <c r="F18">
        <v>2</v>
      </c>
      <c r="G18">
        <v>19</v>
      </c>
      <c r="H18">
        <v>0</v>
      </c>
      <c r="I18">
        <v>2</v>
      </c>
      <c r="J18">
        <v>1</v>
      </c>
      <c r="K18">
        <v>17</v>
      </c>
    </row>
    <row r="19" spans="1:23" x14ac:dyDescent="0.25">
      <c r="A19" t="s">
        <v>38</v>
      </c>
      <c r="B19">
        <v>0</v>
      </c>
      <c r="C19">
        <v>7</v>
      </c>
      <c r="D19">
        <v>118</v>
      </c>
      <c r="E19">
        <v>27</v>
      </c>
      <c r="F19">
        <v>7</v>
      </c>
      <c r="G19">
        <v>26</v>
      </c>
      <c r="H19">
        <v>0</v>
      </c>
      <c r="I19">
        <v>7</v>
      </c>
      <c r="J19">
        <v>1</v>
      </c>
      <c r="K19">
        <v>19</v>
      </c>
    </row>
    <row r="20" spans="1:23" x14ac:dyDescent="0.25">
      <c r="A20" t="s">
        <v>39</v>
      </c>
      <c r="B20">
        <v>0</v>
      </c>
      <c r="C20">
        <v>1</v>
      </c>
      <c r="D20">
        <v>189</v>
      </c>
      <c r="E20">
        <v>28</v>
      </c>
      <c r="F20">
        <v>6</v>
      </c>
      <c r="G20">
        <v>27</v>
      </c>
      <c r="H20">
        <v>0</v>
      </c>
      <c r="I20">
        <v>6</v>
      </c>
      <c r="J20">
        <v>1</v>
      </c>
      <c r="K20">
        <v>21</v>
      </c>
      <c r="N20" s="1">
        <f t="shared" ref="N20:N31" si="0">J20/J19</f>
        <v>1</v>
      </c>
      <c r="O20" s="1">
        <f t="shared" ref="O20:O31" si="1">J20/J18</f>
        <v>1</v>
      </c>
    </row>
    <row r="21" spans="1:23" x14ac:dyDescent="0.25">
      <c r="A21" t="s">
        <v>40</v>
      </c>
      <c r="B21">
        <v>0</v>
      </c>
      <c r="C21">
        <v>14</v>
      </c>
      <c r="D21">
        <v>231</v>
      </c>
      <c r="E21">
        <v>42</v>
      </c>
      <c r="F21">
        <v>12</v>
      </c>
      <c r="G21">
        <v>41</v>
      </c>
      <c r="H21">
        <v>0</v>
      </c>
      <c r="I21">
        <v>12</v>
      </c>
      <c r="J21">
        <v>1</v>
      </c>
      <c r="K21">
        <v>29</v>
      </c>
      <c r="N21" s="1">
        <f t="shared" si="0"/>
        <v>1</v>
      </c>
      <c r="O21" s="1">
        <f t="shared" si="1"/>
        <v>1</v>
      </c>
      <c r="P21" s="1">
        <f t="shared" ref="P21:P31" si="2">J21/J18</f>
        <v>1</v>
      </c>
    </row>
    <row r="22" spans="1:23" x14ac:dyDescent="0.25">
      <c r="A22" t="s">
        <v>41</v>
      </c>
      <c r="B22">
        <v>3</v>
      </c>
      <c r="C22">
        <v>15</v>
      </c>
      <c r="D22">
        <v>230</v>
      </c>
      <c r="E22">
        <v>57</v>
      </c>
      <c r="F22">
        <v>10</v>
      </c>
      <c r="G22">
        <v>56</v>
      </c>
      <c r="H22">
        <v>0</v>
      </c>
      <c r="I22">
        <v>13</v>
      </c>
      <c r="J22">
        <v>1</v>
      </c>
      <c r="K22">
        <v>43</v>
      </c>
      <c r="M22">
        <v>1</v>
      </c>
      <c r="N22" s="1">
        <f t="shared" si="0"/>
        <v>1</v>
      </c>
      <c r="O22" s="1">
        <f t="shared" si="1"/>
        <v>1</v>
      </c>
      <c r="P22" s="1">
        <f t="shared" si="2"/>
        <v>1</v>
      </c>
      <c r="Q22" s="1">
        <f t="shared" ref="Q22:Q31" si="3">J22/J18</f>
        <v>1</v>
      </c>
    </row>
    <row r="23" spans="1:23" x14ac:dyDescent="0.25">
      <c r="A23" t="s">
        <v>42</v>
      </c>
      <c r="B23">
        <v>5</v>
      </c>
      <c r="C23">
        <v>47</v>
      </c>
      <c r="D23">
        <v>287</v>
      </c>
      <c r="E23">
        <v>105</v>
      </c>
      <c r="F23">
        <v>28</v>
      </c>
      <c r="G23">
        <v>103</v>
      </c>
      <c r="H23">
        <v>0</v>
      </c>
      <c r="I23">
        <v>33</v>
      </c>
      <c r="J23">
        <v>2</v>
      </c>
      <c r="K23">
        <v>70</v>
      </c>
      <c r="M23">
        <v>2</v>
      </c>
      <c r="N23" s="1">
        <f t="shared" si="0"/>
        <v>2</v>
      </c>
      <c r="O23" s="1">
        <f t="shared" si="1"/>
        <v>2</v>
      </c>
      <c r="P23" s="1">
        <f t="shared" si="2"/>
        <v>2</v>
      </c>
      <c r="Q23" s="1">
        <f t="shared" si="3"/>
        <v>2</v>
      </c>
      <c r="R23" s="1">
        <f t="shared" ref="R23:R31" si="4">J23/J18</f>
        <v>2</v>
      </c>
    </row>
    <row r="24" spans="1:23" x14ac:dyDescent="0.25">
      <c r="A24" t="s">
        <v>43</v>
      </c>
      <c r="B24">
        <v>6</v>
      </c>
      <c r="C24">
        <v>31</v>
      </c>
      <c r="D24">
        <v>398</v>
      </c>
      <c r="E24">
        <v>136</v>
      </c>
      <c r="F24">
        <v>35</v>
      </c>
      <c r="G24">
        <v>134</v>
      </c>
      <c r="H24">
        <v>0</v>
      </c>
      <c r="I24">
        <v>41</v>
      </c>
      <c r="J24">
        <v>2</v>
      </c>
      <c r="K24">
        <v>93</v>
      </c>
      <c r="M24">
        <v>3</v>
      </c>
      <c r="N24" s="1">
        <f t="shared" si="0"/>
        <v>1</v>
      </c>
      <c r="O24" s="1">
        <f t="shared" si="1"/>
        <v>2</v>
      </c>
      <c r="P24" s="1">
        <f t="shared" si="2"/>
        <v>2</v>
      </c>
      <c r="Q24" s="1">
        <f t="shared" si="3"/>
        <v>2</v>
      </c>
      <c r="R24" s="1">
        <f t="shared" si="4"/>
        <v>2</v>
      </c>
      <c r="S24" s="1">
        <f t="shared" ref="S24:S31" si="5">J24/J18</f>
        <v>2</v>
      </c>
    </row>
    <row r="25" spans="1:23" x14ac:dyDescent="0.25">
      <c r="A25" t="s">
        <v>44</v>
      </c>
      <c r="B25">
        <v>3</v>
      </c>
      <c r="C25">
        <v>28</v>
      </c>
      <c r="D25">
        <v>486</v>
      </c>
      <c r="E25">
        <v>165</v>
      </c>
      <c r="F25">
        <v>41</v>
      </c>
      <c r="G25">
        <v>162</v>
      </c>
      <c r="H25">
        <v>0</v>
      </c>
      <c r="I25">
        <v>44</v>
      </c>
      <c r="J25">
        <v>3</v>
      </c>
      <c r="K25">
        <v>118</v>
      </c>
      <c r="M25">
        <v>4</v>
      </c>
      <c r="N25" s="1">
        <f t="shared" si="0"/>
        <v>1.5</v>
      </c>
      <c r="O25" s="1">
        <f t="shared" si="1"/>
        <v>1.5</v>
      </c>
      <c r="P25" s="1">
        <f t="shared" si="2"/>
        <v>3</v>
      </c>
      <c r="Q25" s="1">
        <f t="shared" si="3"/>
        <v>3</v>
      </c>
      <c r="R25" s="1">
        <f t="shared" si="4"/>
        <v>3</v>
      </c>
      <c r="S25" s="1">
        <f t="shared" si="5"/>
        <v>3</v>
      </c>
      <c r="T25" s="1">
        <f t="shared" ref="T25:T31" si="6">J25/J18</f>
        <v>3</v>
      </c>
    </row>
    <row r="26" spans="1:23" x14ac:dyDescent="0.25">
      <c r="A26" t="s">
        <v>45</v>
      </c>
      <c r="B26">
        <v>9</v>
      </c>
      <c r="C26">
        <v>47</v>
      </c>
      <c r="D26">
        <v>608</v>
      </c>
      <c r="E26">
        <v>215</v>
      </c>
      <c r="F26">
        <v>47</v>
      </c>
      <c r="G26">
        <v>209</v>
      </c>
      <c r="H26">
        <v>0</v>
      </c>
      <c r="I26">
        <v>56</v>
      </c>
      <c r="J26">
        <v>6</v>
      </c>
      <c r="K26">
        <v>153</v>
      </c>
      <c r="M26">
        <v>5</v>
      </c>
      <c r="N26" s="1">
        <f t="shared" si="0"/>
        <v>2</v>
      </c>
      <c r="O26" s="1">
        <f t="shared" si="1"/>
        <v>3</v>
      </c>
      <c r="P26" s="1">
        <f t="shared" si="2"/>
        <v>3</v>
      </c>
      <c r="Q26" s="1">
        <f t="shared" si="3"/>
        <v>6</v>
      </c>
      <c r="R26" s="1">
        <f t="shared" si="4"/>
        <v>6</v>
      </c>
      <c r="S26" s="1">
        <f t="shared" si="5"/>
        <v>6</v>
      </c>
      <c r="T26" s="1">
        <f t="shared" si="6"/>
        <v>6</v>
      </c>
      <c r="U26" s="1">
        <f t="shared" ref="U26:U31" si="7">J26/J18</f>
        <v>6</v>
      </c>
    </row>
    <row r="27" spans="1:23" x14ac:dyDescent="0.25">
      <c r="A27" t="s">
        <v>46</v>
      </c>
      <c r="B27">
        <v>9</v>
      </c>
      <c r="C27">
        <v>48</v>
      </c>
      <c r="D27">
        <v>814</v>
      </c>
      <c r="E27">
        <v>264</v>
      </c>
      <c r="F27">
        <v>54</v>
      </c>
      <c r="G27">
        <v>257</v>
      </c>
      <c r="H27">
        <v>0</v>
      </c>
      <c r="I27">
        <v>63</v>
      </c>
      <c r="J27">
        <v>7</v>
      </c>
      <c r="K27">
        <v>194</v>
      </c>
      <c r="M27">
        <v>6</v>
      </c>
      <c r="N27" s="1">
        <f t="shared" si="0"/>
        <v>1.1666666666666667</v>
      </c>
      <c r="O27" s="1">
        <f t="shared" si="1"/>
        <v>2.3333333333333335</v>
      </c>
      <c r="P27" s="1">
        <f t="shared" si="2"/>
        <v>3.5</v>
      </c>
      <c r="Q27" s="1">
        <f t="shared" si="3"/>
        <v>3.5</v>
      </c>
      <c r="R27" s="1">
        <f t="shared" si="4"/>
        <v>7</v>
      </c>
      <c r="S27" s="1">
        <f t="shared" si="5"/>
        <v>7</v>
      </c>
      <c r="T27" s="1">
        <f t="shared" si="6"/>
        <v>7</v>
      </c>
      <c r="U27" s="1">
        <f t="shared" si="7"/>
        <v>7</v>
      </c>
      <c r="V27" s="1">
        <f>J27/J18</f>
        <v>7</v>
      </c>
    </row>
    <row r="28" spans="1:23" x14ac:dyDescent="0.25">
      <c r="A28" t="s">
        <v>47</v>
      </c>
      <c r="B28">
        <v>15</v>
      </c>
      <c r="C28">
        <v>47</v>
      </c>
      <c r="D28">
        <v>884</v>
      </c>
      <c r="E28">
        <v>313</v>
      </c>
      <c r="F28">
        <v>62</v>
      </c>
      <c r="G28">
        <v>304</v>
      </c>
      <c r="H28">
        <v>1</v>
      </c>
      <c r="I28">
        <v>77</v>
      </c>
      <c r="J28">
        <v>8</v>
      </c>
      <c r="K28">
        <v>227</v>
      </c>
      <c r="M28">
        <v>7</v>
      </c>
      <c r="N28" s="1">
        <f t="shared" si="0"/>
        <v>1.1428571428571428</v>
      </c>
      <c r="O28" s="1">
        <f t="shared" si="1"/>
        <v>1.3333333333333333</v>
      </c>
      <c r="P28" s="1">
        <f t="shared" si="2"/>
        <v>2.6666666666666665</v>
      </c>
      <c r="Q28" s="1">
        <f t="shared" si="3"/>
        <v>4</v>
      </c>
      <c r="R28" s="1">
        <f t="shared" si="4"/>
        <v>4</v>
      </c>
      <c r="S28" s="1">
        <f t="shared" si="5"/>
        <v>8</v>
      </c>
      <c r="T28" s="1">
        <f t="shared" si="6"/>
        <v>8</v>
      </c>
      <c r="U28" s="1">
        <f t="shared" si="7"/>
        <v>8</v>
      </c>
      <c r="V28" s="1">
        <f>J28/J19</f>
        <v>8</v>
      </c>
      <c r="W28" s="1">
        <f>J28/J18</f>
        <v>8</v>
      </c>
    </row>
    <row r="29" spans="1:23" x14ac:dyDescent="0.25">
      <c r="A29" t="s">
        <v>48</v>
      </c>
      <c r="B29">
        <v>21</v>
      </c>
      <c r="C29">
        <v>50</v>
      </c>
      <c r="D29">
        <v>950</v>
      </c>
      <c r="E29">
        <v>364</v>
      </c>
      <c r="F29">
        <v>63</v>
      </c>
      <c r="G29">
        <v>354</v>
      </c>
      <c r="H29">
        <v>1</v>
      </c>
      <c r="I29">
        <v>84</v>
      </c>
      <c r="J29">
        <v>9</v>
      </c>
      <c r="K29">
        <v>270</v>
      </c>
      <c r="M29">
        <v>8</v>
      </c>
      <c r="N29" s="1">
        <f t="shared" si="0"/>
        <v>1.125</v>
      </c>
      <c r="O29" s="1">
        <f t="shared" si="1"/>
        <v>1.2857142857142858</v>
      </c>
      <c r="P29" s="1">
        <f t="shared" si="2"/>
        <v>1.5</v>
      </c>
      <c r="Q29" s="1">
        <f t="shared" si="3"/>
        <v>3</v>
      </c>
      <c r="R29" s="1">
        <f t="shared" si="4"/>
        <v>4.5</v>
      </c>
      <c r="S29" s="1">
        <f t="shared" si="5"/>
        <v>4.5</v>
      </c>
      <c r="T29" s="1">
        <f t="shared" si="6"/>
        <v>9</v>
      </c>
      <c r="U29" s="1">
        <f t="shared" si="7"/>
        <v>9</v>
      </c>
      <c r="V29" s="1">
        <f>J29/J20</f>
        <v>9</v>
      </c>
      <c r="W29" s="1">
        <f>J29/J19</f>
        <v>9</v>
      </c>
    </row>
    <row r="30" spans="1:23" x14ac:dyDescent="0.25">
      <c r="A30" t="s">
        <v>49</v>
      </c>
      <c r="B30">
        <v>20</v>
      </c>
      <c r="C30">
        <v>25</v>
      </c>
      <c r="D30">
        <v>1098</v>
      </c>
      <c r="E30">
        <v>393</v>
      </c>
      <c r="F30">
        <v>69</v>
      </c>
      <c r="G30">
        <v>379</v>
      </c>
      <c r="H30">
        <v>2</v>
      </c>
      <c r="I30">
        <v>89</v>
      </c>
      <c r="J30">
        <v>12</v>
      </c>
      <c r="K30">
        <v>290</v>
      </c>
      <c r="M30">
        <v>9</v>
      </c>
      <c r="N30" s="1">
        <f t="shared" si="0"/>
        <v>1.3333333333333333</v>
      </c>
      <c r="O30" s="1">
        <f t="shared" si="1"/>
        <v>1.5</v>
      </c>
      <c r="P30" s="1">
        <f t="shared" si="2"/>
        <v>1.7142857142857142</v>
      </c>
      <c r="Q30" s="1">
        <f t="shared" si="3"/>
        <v>2</v>
      </c>
      <c r="R30" s="1">
        <f t="shared" si="4"/>
        <v>4</v>
      </c>
      <c r="S30" s="1">
        <f t="shared" si="5"/>
        <v>6</v>
      </c>
      <c r="T30" s="1">
        <f t="shared" si="6"/>
        <v>6</v>
      </c>
      <c r="U30" s="1">
        <f t="shared" si="7"/>
        <v>12</v>
      </c>
      <c r="V30" s="1">
        <f>J30/J21</f>
        <v>12</v>
      </c>
      <c r="W30" s="1">
        <f>J30/J20</f>
        <v>12</v>
      </c>
    </row>
    <row r="31" spans="1:23" x14ac:dyDescent="0.25">
      <c r="A31" t="s">
        <v>50</v>
      </c>
      <c r="B31">
        <v>20</v>
      </c>
      <c r="C31">
        <v>0</v>
      </c>
      <c r="D31">
        <v>1180</v>
      </c>
      <c r="E31">
        <v>400</v>
      </c>
      <c r="F31">
        <v>71</v>
      </c>
      <c r="G31">
        <v>379</v>
      </c>
      <c r="H31">
        <v>2</v>
      </c>
      <c r="I31">
        <v>91</v>
      </c>
      <c r="J31">
        <v>19</v>
      </c>
      <c r="K31">
        <v>288</v>
      </c>
      <c r="M31">
        <v>10</v>
      </c>
      <c r="N31" s="1">
        <f t="shared" si="0"/>
        <v>1.5833333333333333</v>
      </c>
      <c r="O31" s="1">
        <f t="shared" si="1"/>
        <v>2.1111111111111112</v>
      </c>
      <c r="P31" s="1">
        <f t="shared" si="2"/>
        <v>2.375</v>
      </c>
      <c r="Q31" s="1">
        <f t="shared" si="3"/>
        <v>2.7142857142857144</v>
      </c>
      <c r="R31" s="1">
        <f t="shared" si="4"/>
        <v>3.1666666666666665</v>
      </c>
      <c r="S31" s="1">
        <f t="shared" si="5"/>
        <v>6.333333333333333</v>
      </c>
      <c r="T31" s="1">
        <f t="shared" si="6"/>
        <v>9.5</v>
      </c>
      <c r="U31" s="1">
        <f t="shared" si="7"/>
        <v>9.5</v>
      </c>
      <c r="V31" s="1">
        <f>J31/J22</f>
        <v>19</v>
      </c>
      <c r="W31" s="1">
        <f>J31/J21</f>
        <v>19</v>
      </c>
    </row>
    <row r="34" spans="11:23" x14ac:dyDescent="0.25">
      <c r="K34" t="s">
        <v>51</v>
      </c>
      <c r="M34" t="s">
        <v>52</v>
      </c>
      <c r="N34">
        <f>EXP(INDEX(LINEST(LN(N22:N31),M22:M31),1,2))</f>
        <v>1.3187998783314319</v>
      </c>
      <c r="O34">
        <f>EXP(INDEX(LINEST(LN(O22:O31),M22:M31),1,2))</f>
        <v>1.6155739854404887</v>
      </c>
      <c r="P34">
        <f>EXP(INDEX(LINEST(LN(P22:P31),M22:M31),1,2))</f>
        <v>1.8106995113736388</v>
      </c>
      <c r="Q34">
        <f>EXP(INDEX(LINEST(LN(Q22:Q31),M22:M31),1,2))</f>
        <v>1.8087994728132082</v>
      </c>
      <c r="R34" t="e">
        <f>EXP(INDEX(LINEST(LN(R22:R31),M22:M31),1,2))</f>
        <v>#VALUE!</v>
      </c>
      <c r="S34" t="e">
        <f>EXP(INDEX(LINEST(LN(S22:S31),M22:M31),1,2))</f>
        <v>#VALUE!</v>
      </c>
      <c r="T34" t="e">
        <f>EXP(INDEX(LINEST(LN(T22:T31),M22:M31),1,2))</f>
        <v>#VALUE!</v>
      </c>
      <c r="U34" t="e">
        <f>EXP(INDEX(LINEST(LN(U22:U31),M22:M31),1,2))</f>
        <v>#VALUE!</v>
      </c>
      <c r="V34" t="e">
        <f>EXP(INDEX(LINEST(LN(V22:V31),M22:M31),1,2))</f>
        <v>#VALUE!</v>
      </c>
      <c r="W34" t="e">
        <f>EXP(INDEX(LINEST(LN(W22:W31),M22:M31),1,2))</f>
        <v>#VALUE!</v>
      </c>
    </row>
    <row r="35" spans="11:23" x14ac:dyDescent="0.25">
      <c r="M35" t="s">
        <v>53</v>
      </c>
      <c r="N35">
        <f>INDEX(LINEST(LN(N22:N31),M22:M31),1)</f>
        <v>3.2221378105885606E-3</v>
      </c>
      <c r="O35">
        <f>INDEX(LINEST(LN(O22:O31),M22:M31),1)</f>
        <v>1.1498956440389525E-2</v>
      </c>
      <c r="P35">
        <f>INDEX(LINEST(LN(P22:P31),M22:M31),1)</f>
        <v>3.0717050843562629E-2</v>
      </c>
      <c r="Q35">
        <f>INDEX(LINEST(LN(Q22:Q31),M22:M31),1)</f>
        <v>6.8715968049476522E-2</v>
      </c>
      <c r="R35" t="e">
        <f>INDEX(LINEST(LN(R22:R31),M22:M31),1)</f>
        <v>#VALUE!</v>
      </c>
      <c r="S35" t="e">
        <f>INDEX(LINEST(LN(S22:S31),M22:M31),1)</f>
        <v>#VALUE!</v>
      </c>
      <c r="T35" t="e">
        <f>INDEX(LINEST(LN(T22:T31),M22:M31),1)</f>
        <v>#VALUE!</v>
      </c>
      <c r="U35" t="e">
        <f>INDEX(LINEST(LN(U22:U31),M22:M31),1)</f>
        <v>#VALUE!</v>
      </c>
      <c r="V35" t="e">
        <f>INDEX(LINEST(LN(V22:V31),M22:M31),1)</f>
        <v>#VALUE!</v>
      </c>
      <c r="W35" t="e">
        <f>INDEX(LINEST(LN(W22:W31),M22:M31),1)</f>
        <v>#VALUE!</v>
      </c>
    </row>
    <row r="36" spans="11:23" x14ac:dyDescent="0.25">
      <c r="M36" t="s">
        <v>54</v>
      </c>
      <c r="N36">
        <f t="shared" ref="N36:W36" si="8">PEARSON(N22:N31,N40:N49)</f>
        <v>-3.4026729771720297E-2</v>
      </c>
      <c r="O36">
        <f t="shared" si="8"/>
        <v>4.8991324533142686E-2</v>
      </c>
      <c r="P36">
        <f t="shared" si="8"/>
        <v>0.14750542166639208</v>
      </c>
      <c r="Q36">
        <f t="shared" si="8"/>
        <v>0.2157747835138952</v>
      </c>
      <c r="R36" t="e">
        <f t="shared" si="8"/>
        <v>#VALUE!</v>
      </c>
      <c r="S36" t="e">
        <f t="shared" si="8"/>
        <v>#VALUE!</v>
      </c>
      <c r="T36" t="e">
        <f t="shared" si="8"/>
        <v>#VALUE!</v>
      </c>
      <c r="U36" t="e">
        <f t="shared" si="8"/>
        <v>#VALUE!</v>
      </c>
      <c r="V36" t="e">
        <f t="shared" si="8"/>
        <v>#VALUE!</v>
      </c>
      <c r="W36" t="e">
        <f t="shared" si="8"/>
        <v>#VALUE!</v>
      </c>
    </row>
    <row r="37" spans="11:23" x14ac:dyDescent="0.25">
      <c r="M37" t="s">
        <v>55</v>
      </c>
      <c r="N37">
        <f t="shared" ref="N37:W37" si="9">INT(0.5-LN(N34)/N35)</f>
        <v>-86</v>
      </c>
      <c r="O37">
        <f t="shared" si="9"/>
        <v>-42</v>
      </c>
      <c r="P37">
        <f t="shared" si="9"/>
        <v>-19</v>
      </c>
      <c r="Q37">
        <f t="shared" si="9"/>
        <v>-9</v>
      </c>
      <c r="R37" t="e">
        <f t="shared" si="9"/>
        <v>#VALUE!</v>
      </c>
      <c r="S37" t="e">
        <f t="shared" si="9"/>
        <v>#VALUE!</v>
      </c>
      <c r="T37" t="e">
        <f t="shared" si="9"/>
        <v>#VALUE!</v>
      </c>
      <c r="U37" t="e">
        <f t="shared" si="9"/>
        <v>#VALUE!</v>
      </c>
      <c r="V37" t="e">
        <f t="shared" si="9"/>
        <v>#VALUE!</v>
      </c>
      <c r="W37" t="e">
        <f t="shared" si="9"/>
        <v>#VALUE!</v>
      </c>
    </row>
    <row r="38" spans="11:23" x14ac:dyDescent="0.25">
      <c r="M38" t="s">
        <v>56</v>
      </c>
      <c r="N38" s="2">
        <f>N37+A21</f>
        <v>43818</v>
      </c>
      <c r="O38" s="2">
        <f>O37+A21</f>
        <v>43862</v>
      </c>
      <c r="P38" s="2">
        <f>P37+A21</f>
        <v>43885</v>
      </c>
      <c r="Q38" s="2">
        <f>Q37+A21</f>
        <v>43895</v>
      </c>
      <c r="R38" s="2" t="e">
        <f>R37+A21</f>
        <v>#VALUE!</v>
      </c>
      <c r="S38" s="2" t="e">
        <f>S37+A21</f>
        <v>#VALUE!</v>
      </c>
      <c r="T38" s="2" t="e">
        <f>T37+A21</f>
        <v>#VALUE!</v>
      </c>
      <c r="U38" s="2" t="e">
        <f>U37+A21</f>
        <v>#VALUE!</v>
      </c>
      <c r="V38" s="2" t="e">
        <f>V37+A21</f>
        <v>#VALUE!</v>
      </c>
      <c r="W38" s="2" t="e">
        <f>W37+A21</f>
        <v>#VALUE!</v>
      </c>
    </row>
    <row r="40" spans="11:23" x14ac:dyDescent="0.25">
      <c r="N40">
        <f>N34*EXP(N35*M22)</f>
        <v>1.323056086646484</v>
      </c>
      <c r="O40">
        <f>O34*EXP(O35*M22)</f>
        <v>1.6342586213500758</v>
      </c>
      <c r="P40">
        <f>P34*EXP(P35*M22)</f>
        <v>1.8671819055806673</v>
      </c>
      <c r="Q40">
        <f>Q34*EXP(Q35*M22)</f>
        <v>1.937462870743283</v>
      </c>
      <c r="R40" t="e">
        <f>R34*EXP(R35*M22)</f>
        <v>#VALUE!</v>
      </c>
      <c r="S40" t="e">
        <f>S34*EXP(S35*M22)</f>
        <v>#VALUE!</v>
      </c>
      <c r="T40" t="e">
        <f>T34*EXP(T35*M22)</f>
        <v>#VALUE!</v>
      </c>
      <c r="U40" t="e">
        <f>U34*EXP(U35*M22)</f>
        <v>#VALUE!</v>
      </c>
      <c r="V40" t="e">
        <f>V34*EXP(V35*M22)</f>
        <v>#VALUE!</v>
      </c>
      <c r="W40" t="e">
        <f>W34*EXP(W35*M22)</f>
        <v>#VALUE!</v>
      </c>
    </row>
    <row r="41" spans="11:23" x14ac:dyDescent="0.25">
      <c r="N41">
        <f>N34*EXP(N35*M23)</f>
        <v>1.3273260311693709</v>
      </c>
      <c r="O41">
        <f>O34*EXP(O35*M23)</f>
        <v>1.6531593511199378</v>
      </c>
      <c r="P41">
        <f>P34*EXP(P35*M23)</f>
        <v>1.9254261939260213</v>
      </c>
      <c r="Q41">
        <f>Q34*EXP(Q35*M23)</f>
        <v>2.075278344520199</v>
      </c>
      <c r="R41" t="e">
        <f>R34*EXP(R35*M23)</f>
        <v>#VALUE!</v>
      </c>
      <c r="S41" t="e">
        <f>S34*EXP(S35*M23)</f>
        <v>#VALUE!</v>
      </c>
      <c r="T41" t="e">
        <f>T34*EXP(T35*M23)</f>
        <v>#VALUE!</v>
      </c>
      <c r="U41" t="e">
        <f>U34*EXP(U35*M23)</f>
        <v>#VALUE!</v>
      </c>
      <c r="V41" t="e">
        <f>V34*EXP(V35*M23)</f>
        <v>#VALUE!</v>
      </c>
      <c r="W41" t="e">
        <f>W34*EXP(W35*M23)</f>
        <v>#VALUE!</v>
      </c>
    </row>
    <row r="42" spans="11:23" x14ac:dyDescent="0.25">
      <c r="N42">
        <f>N34*EXP(N35*M24)</f>
        <v>1.3316097562314297</v>
      </c>
      <c r="O42">
        <f>O34*EXP(O35*M24)</f>
        <v>1.6722786739454931</v>
      </c>
      <c r="P42">
        <f>P34*EXP(P35*M24)</f>
        <v>1.9854873363843664</v>
      </c>
      <c r="Q42">
        <f>Q34*EXP(Q35*M24)</f>
        <v>2.2228968989647049</v>
      </c>
      <c r="R42" t="e">
        <f>R34*EXP(R35*M24)</f>
        <v>#VALUE!</v>
      </c>
      <c r="S42" t="e">
        <f>S34*EXP(S35*M24)</f>
        <v>#VALUE!</v>
      </c>
      <c r="T42" t="e">
        <f>T34*EXP(T35*M24)</f>
        <v>#VALUE!</v>
      </c>
      <c r="U42" t="e">
        <f>U34*EXP(U35*M24)</f>
        <v>#VALUE!</v>
      </c>
      <c r="V42" t="e">
        <f>V34*EXP(V35*M24)</f>
        <v>#VALUE!</v>
      </c>
      <c r="W42" t="e">
        <f>W34*EXP(W35*M24)</f>
        <v>#VALUE!</v>
      </c>
    </row>
    <row r="43" spans="11:23" x14ac:dyDescent="0.25">
      <c r="N43">
        <f>N34*EXP(N35*M25)</f>
        <v>1.3359073063070692</v>
      </c>
      <c r="O43">
        <f>O34*EXP(O35*M25)</f>
        <v>1.6916191179261624</v>
      </c>
      <c r="P43">
        <f>P34*EXP(P35*M25)</f>
        <v>2.0474220073346272</v>
      </c>
      <c r="Q43">
        <f>Q34*EXP(Q35*M25)</f>
        <v>2.3810158461270472</v>
      </c>
      <c r="R43" t="e">
        <f>R34*EXP(R35*M25)</f>
        <v>#VALUE!</v>
      </c>
      <c r="S43" t="e">
        <f>S34*EXP(S35*M25)</f>
        <v>#VALUE!</v>
      </c>
      <c r="T43" t="e">
        <f>T34*EXP(T35*M25)</f>
        <v>#VALUE!</v>
      </c>
      <c r="U43" t="e">
        <f>U34*EXP(U35*M25)</f>
        <v>#VALUE!</v>
      </c>
      <c r="V43" t="e">
        <f>V34*EXP(V35*M25)</f>
        <v>#VALUE!</v>
      </c>
      <c r="W43" t="e">
        <f>W34*EXP(W35*M25)</f>
        <v>#VALUE!</v>
      </c>
    </row>
    <row r="44" spans="11:23" x14ac:dyDescent="0.25">
      <c r="N44">
        <f>N34*EXP(N35*M26)</f>
        <v>1.3402187260142329</v>
      </c>
      <c r="O44">
        <f>O34*EXP(O35*M26)</f>
        <v>1.7111832403996556</v>
      </c>
      <c r="P44">
        <f>P34*EXP(P35*M26)</f>
        <v>2.1112886490385785</v>
      </c>
      <c r="Q44">
        <f>Q34*EXP(Q35*M26)</f>
        <v>2.5503820992095938</v>
      </c>
      <c r="R44" t="e">
        <f>R34*EXP(R35*M26)</f>
        <v>#VALUE!</v>
      </c>
      <c r="S44" t="e">
        <f>S34*EXP(S35*M26)</f>
        <v>#VALUE!</v>
      </c>
      <c r="T44" t="e">
        <f>T34*EXP(T35*M26)</f>
        <v>#VALUE!</v>
      </c>
      <c r="U44" t="e">
        <f>U34*EXP(U35*M26)</f>
        <v>#VALUE!</v>
      </c>
      <c r="V44" t="e">
        <f>V34*EXP(V35*M26)</f>
        <v>#VALUE!</v>
      </c>
      <c r="W44" t="e">
        <f>W34*EXP(W35*M26)</f>
        <v>#VALUE!</v>
      </c>
    </row>
    <row r="45" spans="11:23" x14ac:dyDescent="0.25">
      <c r="N45">
        <f>N34*EXP(N35*M27)</f>
        <v>1.3445440601148604</v>
      </c>
      <c r="O45">
        <f>O34*EXP(O35*M27)</f>
        <v>1.73097362828012</v>
      </c>
      <c r="P45">
        <f>P34*EXP(P35*M27)</f>
        <v>2.1771475267876288</v>
      </c>
      <c r="Q45">
        <f>Q34*EXP(Q35*M27)</f>
        <v>2.7317957007925209</v>
      </c>
      <c r="R45" t="e">
        <f>R34*EXP(R35*M27)</f>
        <v>#VALUE!</v>
      </c>
      <c r="S45" t="e">
        <f>S34*EXP(S35*M27)</f>
        <v>#VALUE!</v>
      </c>
      <c r="T45" t="e">
        <f>T34*EXP(T35*M27)</f>
        <v>#VALUE!</v>
      </c>
      <c r="U45" t="e">
        <f>U34*EXP(U35*M27)</f>
        <v>#VALUE!</v>
      </c>
      <c r="V45" t="e">
        <f>V34*EXP(V35*M27)</f>
        <v>#VALUE!</v>
      </c>
      <c r="W45" t="e">
        <f>W34*EXP(W35*M27)</f>
        <v>#VALUE!</v>
      </c>
    </row>
    <row r="46" spans="11:23" x14ac:dyDescent="0.25">
      <c r="N46">
        <f>N34*EXP(N35*M28)</f>
        <v>1.3488833535153537</v>
      </c>
      <c r="O46">
        <f>O34*EXP(O35*M28)</f>
        <v>1.7509928984002023</v>
      </c>
      <c r="P46">
        <f>P34*EXP(P35*M28)</f>
        <v>2.2450607857698368</v>
      </c>
      <c r="Q46">
        <f>Q34*EXP(Q35*M28)</f>
        <v>2.9261136020290128</v>
      </c>
      <c r="R46" t="e">
        <f>R34*EXP(R35*M28)</f>
        <v>#VALUE!</v>
      </c>
      <c r="S46" t="e">
        <f>S34*EXP(S35*M28)</f>
        <v>#VALUE!</v>
      </c>
      <c r="T46" t="e">
        <f>T34*EXP(T35*M28)</f>
        <v>#VALUE!</v>
      </c>
      <c r="U46" t="e">
        <f>U34*EXP(U35*M28)</f>
        <v>#VALUE!</v>
      </c>
      <c r="V46" t="e">
        <f>V34*EXP(V35*M28)</f>
        <v>#VALUE!</v>
      </c>
      <c r="W46" t="e">
        <f>W34*EXP(W35*M28)</f>
        <v>#VALUE!</v>
      </c>
    </row>
    <row r="47" spans="11:23" x14ac:dyDescent="0.25">
      <c r="N47">
        <f>N34*EXP(N35*M29)</f>
        <v>1.3532366512670424</v>
      </c>
      <c r="O47">
        <f>O34*EXP(O35*M29)</f>
        <v>1.7712436978570651</v>
      </c>
      <c r="P47">
        <f>P34*EXP(P35*M29)</f>
        <v>2.3150925097108206</v>
      </c>
      <c r="Q47">
        <f>Q34*EXP(Q35*M29)</f>
        <v>3.1342537106619073</v>
      </c>
      <c r="R47" t="e">
        <f>R34*EXP(R35*M29)</f>
        <v>#VALUE!</v>
      </c>
      <c r="S47" t="e">
        <f>S34*EXP(S35*M29)</f>
        <v>#VALUE!</v>
      </c>
      <c r="T47" t="e">
        <f>T34*EXP(T35*M29)</f>
        <v>#VALUE!</v>
      </c>
      <c r="U47" t="e">
        <f>U34*EXP(U35*M29)</f>
        <v>#VALUE!</v>
      </c>
      <c r="V47" t="e">
        <f>V34*EXP(V35*M29)</f>
        <v>#VALUE!</v>
      </c>
      <c r="W47" t="e">
        <f>W34*EXP(W35*M29)</f>
        <v>#VALUE!</v>
      </c>
    </row>
    <row r="48" spans="11:23" x14ac:dyDescent="0.25">
      <c r="N48">
        <f>N34*EXP(N35*M30)</f>
        <v>1.3576039985666519</v>
      </c>
      <c r="O48">
        <f>O34*EXP(O35*M30)</f>
        <v>1.7917287043624073</v>
      </c>
      <c r="P48">
        <f>P34*EXP(P35*M30)</f>
        <v>2.3873087813438905</v>
      </c>
      <c r="Q48">
        <f>Q34*EXP(Q35*M30)</f>
        <v>3.3571992269835782</v>
      </c>
      <c r="R48" t="e">
        <f>R34*EXP(R35*M30)</f>
        <v>#VALUE!</v>
      </c>
      <c r="S48" t="e">
        <f>S34*EXP(S35*M30)</f>
        <v>#VALUE!</v>
      </c>
      <c r="T48" t="e">
        <f>T34*EXP(T35*M30)</f>
        <v>#VALUE!</v>
      </c>
      <c r="U48" t="e">
        <f>U34*EXP(U35*M30)</f>
        <v>#VALUE!</v>
      </c>
      <c r="V48" t="e">
        <f>V34*EXP(V35*M30)</f>
        <v>#VALUE!</v>
      </c>
      <c r="W48" t="e">
        <f>W34*EXP(W35*M30)</f>
        <v>#VALUE!</v>
      </c>
    </row>
    <row r="49" spans="14:23" x14ac:dyDescent="0.25">
      <c r="N49">
        <f>N34*EXP(N35*M31)</f>
        <v>1.3619854407567726</v>
      </c>
      <c r="O49">
        <f>O34*EXP(O35*M31)</f>
        <v>1.8124506265965288</v>
      </c>
      <c r="P49">
        <f>P34*EXP(P35*M31)</f>
        <v>2.4617777447664699</v>
      </c>
      <c r="Q49">
        <f>Q34*EXP(Q35*M31)</f>
        <v>3.5960032882210147</v>
      </c>
      <c r="R49" t="e">
        <f>R34*EXP(R35*M31)</f>
        <v>#VALUE!</v>
      </c>
      <c r="S49" t="e">
        <f>S34*EXP(S35*M31)</f>
        <v>#VALUE!</v>
      </c>
      <c r="T49" t="e">
        <f>T34*EXP(T35*M31)</f>
        <v>#VALUE!</v>
      </c>
      <c r="U49" t="e">
        <f>U34*EXP(U35*M31)</f>
        <v>#VALUE!</v>
      </c>
      <c r="V49" t="e">
        <f>V34*EXP(V35*M31)</f>
        <v>#VALUE!</v>
      </c>
      <c r="W49" t="e">
        <f>W34*EXP(W35*M31)</f>
        <v>#VALUE!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49"/>
  <sheetViews>
    <sheetView workbookViewId="0"/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3</v>
      </c>
      <c r="D2">
        <v>141</v>
      </c>
      <c r="E2">
        <v>3</v>
      </c>
      <c r="F2">
        <v>2</v>
      </c>
      <c r="G2">
        <v>3</v>
      </c>
      <c r="H2">
        <v>0</v>
      </c>
      <c r="I2">
        <v>2</v>
      </c>
      <c r="J2">
        <v>0</v>
      </c>
      <c r="K2">
        <v>1</v>
      </c>
    </row>
    <row r="3" spans="1:23" x14ac:dyDescent="0.25">
      <c r="A3" t="s">
        <v>22</v>
      </c>
      <c r="B3">
        <v>0</v>
      </c>
      <c r="C3">
        <v>0</v>
      </c>
      <c r="D3">
        <v>141</v>
      </c>
      <c r="E3">
        <v>3</v>
      </c>
      <c r="F3">
        <v>2</v>
      </c>
      <c r="G3">
        <v>3</v>
      </c>
      <c r="H3">
        <v>0</v>
      </c>
      <c r="I3">
        <v>2</v>
      </c>
      <c r="J3">
        <v>0</v>
      </c>
      <c r="K3">
        <v>1</v>
      </c>
    </row>
    <row r="4" spans="1:23" x14ac:dyDescent="0.25">
      <c r="A4" t="s">
        <v>23</v>
      </c>
      <c r="B4">
        <v>0</v>
      </c>
      <c r="C4">
        <v>0</v>
      </c>
      <c r="D4">
        <v>156</v>
      </c>
      <c r="E4">
        <v>3</v>
      </c>
      <c r="F4">
        <v>2</v>
      </c>
      <c r="G4">
        <v>3</v>
      </c>
      <c r="H4">
        <v>0</v>
      </c>
      <c r="I4">
        <v>2</v>
      </c>
      <c r="J4">
        <v>0</v>
      </c>
      <c r="K4">
        <v>1</v>
      </c>
    </row>
    <row r="5" spans="1:23" x14ac:dyDescent="0.25">
      <c r="A5" t="s">
        <v>24</v>
      </c>
      <c r="B5">
        <v>0</v>
      </c>
      <c r="C5">
        <v>-1</v>
      </c>
      <c r="D5">
        <v>156</v>
      </c>
      <c r="E5">
        <v>2</v>
      </c>
      <c r="F5">
        <v>2</v>
      </c>
      <c r="G5">
        <v>2</v>
      </c>
      <c r="H5">
        <v>0</v>
      </c>
      <c r="I5">
        <v>2</v>
      </c>
      <c r="J5">
        <v>0</v>
      </c>
      <c r="K5">
        <v>0</v>
      </c>
    </row>
    <row r="6" spans="1:23" x14ac:dyDescent="0.25">
      <c r="A6" t="s">
        <v>25</v>
      </c>
      <c r="B6">
        <v>0</v>
      </c>
      <c r="C6">
        <v>9</v>
      </c>
      <c r="D6">
        <v>227</v>
      </c>
      <c r="E6">
        <v>11</v>
      </c>
      <c r="F6">
        <v>7</v>
      </c>
      <c r="G6">
        <v>11</v>
      </c>
      <c r="H6">
        <v>0</v>
      </c>
      <c r="I6">
        <v>7</v>
      </c>
      <c r="J6">
        <v>0</v>
      </c>
      <c r="K6">
        <v>4</v>
      </c>
    </row>
    <row r="7" spans="1:23" x14ac:dyDescent="0.25">
      <c r="A7" t="s">
        <v>26</v>
      </c>
      <c r="B7">
        <v>0</v>
      </c>
      <c r="C7">
        <v>0</v>
      </c>
      <c r="D7">
        <v>308</v>
      </c>
      <c r="E7">
        <v>11</v>
      </c>
      <c r="F7">
        <v>7</v>
      </c>
      <c r="G7">
        <v>11</v>
      </c>
      <c r="H7">
        <v>0</v>
      </c>
      <c r="I7">
        <v>7</v>
      </c>
      <c r="J7">
        <v>0</v>
      </c>
      <c r="K7">
        <v>4</v>
      </c>
    </row>
    <row r="8" spans="1:23" x14ac:dyDescent="0.25">
      <c r="A8" t="s">
        <v>27</v>
      </c>
      <c r="B8">
        <v>2</v>
      </c>
      <c r="C8">
        <v>38</v>
      </c>
      <c r="D8">
        <v>362</v>
      </c>
      <c r="E8">
        <v>49</v>
      </c>
      <c r="F8">
        <v>11</v>
      </c>
      <c r="G8">
        <v>49</v>
      </c>
      <c r="H8">
        <v>0</v>
      </c>
      <c r="I8">
        <v>13</v>
      </c>
      <c r="J8">
        <v>0</v>
      </c>
      <c r="K8">
        <v>36</v>
      </c>
    </row>
    <row r="9" spans="1:23" x14ac:dyDescent="0.25">
      <c r="A9" t="s">
        <v>28</v>
      </c>
      <c r="B9">
        <v>2</v>
      </c>
      <c r="C9">
        <v>2</v>
      </c>
      <c r="D9">
        <v>434</v>
      </c>
      <c r="E9">
        <v>51</v>
      </c>
      <c r="F9">
        <v>12</v>
      </c>
      <c r="G9">
        <v>51</v>
      </c>
      <c r="H9">
        <v>0</v>
      </c>
      <c r="I9">
        <v>14</v>
      </c>
      <c r="J9">
        <v>0</v>
      </c>
      <c r="K9">
        <v>37</v>
      </c>
    </row>
    <row r="10" spans="1:23" x14ac:dyDescent="0.25">
      <c r="A10" t="s">
        <v>29</v>
      </c>
      <c r="B10">
        <v>3</v>
      </c>
      <c r="C10">
        <v>5</v>
      </c>
      <c r="D10">
        <v>458</v>
      </c>
      <c r="E10">
        <v>56</v>
      </c>
      <c r="F10">
        <v>13</v>
      </c>
      <c r="G10">
        <v>56</v>
      </c>
      <c r="H10">
        <v>0</v>
      </c>
      <c r="I10">
        <v>16</v>
      </c>
      <c r="J10">
        <v>0</v>
      </c>
      <c r="K10">
        <v>40</v>
      </c>
    </row>
    <row r="11" spans="1:23" x14ac:dyDescent="0.25">
      <c r="A11" t="s">
        <v>30</v>
      </c>
      <c r="B11">
        <v>13</v>
      </c>
      <c r="C11">
        <v>26</v>
      </c>
      <c r="D11">
        <v>543</v>
      </c>
      <c r="E11">
        <v>82</v>
      </c>
      <c r="F11">
        <v>26</v>
      </c>
      <c r="G11">
        <v>82</v>
      </c>
      <c r="H11">
        <v>0</v>
      </c>
      <c r="I11">
        <v>39</v>
      </c>
      <c r="J11">
        <v>0</v>
      </c>
      <c r="K11">
        <v>43</v>
      </c>
    </row>
    <row r="12" spans="1:23" x14ac:dyDescent="0.25">
      <c r="A12" t="s">
        <v>31</v>
      </c>
      <c r="B12">
        <v>17</v>
      </c>
      <c r="C12">
        <v>24</v>
      </c>
      <c r="D12">
        <v>543</v>
      </c>
      <c r="E12">
        <v>108</v>
      </c>
      <c r="F12">
        <v>43</v>
      </c>
      <c r="G12">
        <v>106</v>
      </c>
      <c r="H12">
        <v>0</v>
      </c>
      <c r="I12">
        <v>60</v>
      </c>
      <c r="J12">
        <v>2</v>
      </c>
      <c r="K12">
        <v>46</v>
      </c>
    </row>
    <row r="13" spans="1:23" x14ac:dyDescent="0.25">
      <c r="A13" t="s">
        <v>32</v>
      </c>
      <c r="B13">
        <v>30</v>
      </c>
      <c r="C13">
        <v>33</v>
      </c>
      <c r="D13">
        <v>793</v>
      </c>
      <c r="E13">
        <v>143</v>
      </c>
      <c r="F13">
        <v>57</v>
      </c>
      <c r="G13">
        <v>139</v>
      </c>
      <c r="H13">
        <v>0</v>
      </c>
      <c r="I13">
        <v>87</v>
      </c>
      <c r="J13">
        <v>4</v>
      </c>
      <c r="K13">
        <v>52</v>
      </c>
    </row>
    <row r="14" spans="1:23" x14ac:dyDescent="0.25">
      <c r="A14" t="s">
        <v>33</v>
      </c>
      <c r="B14">
        <v>38</v>
      </c>
      <c r="C14">
        <v>63</v>
      </c>
      <c r="D14">
        <v>1046</v>
      </c>
      <c r="E14">
        <v>207</v>
      </c>
      <c r="F14">
        <v>110</v>
      </c>
      <c r="G14">
        <v>202</v>
      </c>
      <c r="H14">
        <v>0</v>
      </c>
      <c r="I14">
        <v>148</v>
      </c>
      <c r="J14">
        <v>5</v>
      </c>
      <c r="K14">
        <v>54</v>
      </c>
    </row>
    <row r="15" spans="1:23" x14ac:dyDescent="0.25">
      <c r="A15" t="s">
        <v>34</v>
      </c>
      <c r="B15">
        <v>45</v>
      </c>
      <c r="C15">
        <v>153</v>
      </c>
      <c r="D15">
        <v>1636</v>
      </c>
      <c r="E15">
        <v>360</v>
      </c>
      <c r="F15">
        <v>245</v>
      </c>
      <c r="G15">
        <v>355</v>
      </c>
      <c r="H15">
        <v>0</v>
      </c>
      <c r="I15">
        <v>290</v>
      </c>
      <c r="J15">
        <v>5</v>
      </c>
      <c r="K15">
        <v>65</v>
      </c>
    </row>
    <row r="16" spans="1:23" x14ac:dyDescent="0.25">
      <c r="A16" t="s">
        <v>35</v>
      </c>
      <c r="B16">
        <v>50</v>
      </c>
      <c r="C16">
        <v>-18</v>
      </c>
      <c r="D16">
        <v>1681</v>
      </c>
      <c r="E16">
        <v>350</v>
      </c>
      <c r="F16">
        <v>222</v>
      </c>
      <c r="G16">
        <v>337</v>
      </c>
      <c r="H16">
        <v>0</v>
      </c>
      <c r="I16">
        <v>272</v>
      </c>
      <c r="J16">
        <v>13</v>
      </c>
      <c r="K16">
        <v>65</v>
      </c>
    </row>
    <row r="17" spans="1:23" x14ac:dyDescent="0.25">
      <c r="A17" t="s">
        <v>36</v>
      </c>
      <c r="B17">
        <v>66</v>
      </c>
      <c r="C17">
        <v>99</v>
      </c>
      <c r="D17">
        <v>2374</v>
      </c>
      <c r="E17">
        <v>453</v>
      </c>
      <c r="F17">
        <v>306</v>
      </c>
      <c r="G17">
        <v>436</v>
      </c>
      <c r="H17">
        <v>0</v>
      </c>
      <c r="I17">
        <v>372</v>
      </c>
      <c r="J17">
        <v>17</v>
      </c>
      <c r="K17">
        <v>64</v>
      </c>
    </row>
    <row r="18" spans="1:23" x14ac:dyDescent="0.25">
      <c r="A18" t="s">
        <v>37</v>
      </c>
      <c r="B18">
        <v>75</v>
      </c>
      <c r="C18">
        <v>44</v>
      </c>
      <c r="D18">
        <v>2431</v>
      </c>
      <c r="E18">
        <v>501</v>
      </c>
      <c r="F18">
        <v>319</v>
      </c>
      <c r="G18">
        <v>480</v>
      </c>
      <c r="H18">
        <v>0</v>
      </c>
      <c r="I18">
        <v>394</v>
      </c>
      <c r="J18">
        <v>21</v>
      </c>
      <c r="K18">
        <v>86</v>
      </c>
    </row>
    <row r="19" spans="1:23" x14ac:dyDescent="0.25">
      <c r="A19" t="s">
        <v>38</v>
      </c>
      <c r="B19">
        <v>97</v>
      </c>
      <c r="C19">
        <v>74</v>
      </c>
      <c r="D19">
        <v>2879</v>
      </c>
      <c r="E19">
        <v>580</v>
      </c>
      <c r="F19">
        <v>368</v>
      </c>
      <c r="G19">
        <v>554</v>
      </c>
      <c r="H19">
        <v>0</v>
      </c>
      <c r="I19">
        <v>465</v>
      </c>
      <c r="J19">
        <v>26</v>
      </c>
      <c r="K19">
        <v>89</v>
      </c>
    </row>
    <row r="20" spans="1:23" x14ac:dyDescent="0.25">
      <c r="A20" t="s">
        <v>39</v>
      </c>
      <c r="B20">
        <v>135</v>
      </c>
      <c r="C20">
        <v>240</v>
      </c>
      <c r="D20">
        <v>3105</v>
      </c>
      <c r="E20">
        <v>840</v>
      </c>
      <c r="F20">
        <v>556</v>
      </c>
      <c r="G20">
        <v>794</v>
      </c>
      <c r="H20">
        <v>0</v>
      </c>
      <c r="I20">
        <v>691</v>
      </c>
      <c r="J20">
        <v>46</v>
      </c>
      <c r="K20">
        <v>103</v>
      </c>
      <c r="N20" s="1">
        <f t="shared" ref="N20:N31" si="0">J20/J19</f>
        <v>1.7692307692307692</v>
      </c>
      <c r="O20" s="1">
        <f t="shared" ref="O20:O31" si="1">J20/J18</f>
        <v>2.1904761904761907</v>
      </c>
      <c r="P20" s="1">
        <f t="shared" ref="P20:P31" si="2">J20/J17</f>
        <v>2.7058823529411766</v>
      </c>
      <c r="Q20" s="1">
        <f t="shared" ref="Q20:Q31" si="3">J20/J16</f>
        <v>3.5384615384615383</v>
      </c>
      <c r="R20" s="1">
        <f t="shared" ref="R20:R31" si="4">J20/J15</f>
        <v>9.1999999999999993</v>
      </c>
      <c r="S20" s="1">
        <f t="shared" ref="S20:S31" si="5">J20/J14</f>
        <v>9.1999999999999993</v>
      </c>
      <c r="T20" s="1">
        <f t="shared" ref="T20:T31" si="6">J20/J13</f>
        <v>11.5</v>
      </c>
      <c r="U20" s="1">
        <f t="shared" ref="U20:U31" si="7">J20/J12</f>
        <v>23</v>
      </c>
    </row>
    <row r="21" spans="1:23" x14ac:dyDescent="0.25">
      <c r="A21" t="s">
        <v>40</v>
      </c>
      <c r="B21">
        <v>150</v>
      </c>
      <c r="C21">
        <v>20</v>
      </c>
      <c r="D21">
        <v>3680</v>
      </c>
      <c r="E21">
        <v>873</v>
      </c>
      <c r="F21">
        <v>538</v>
      </c>
      <c r="G21">
        <v>814</v>
      </c>
      <c r="H21">
        <v>0</v>
      </c>
      <c r="I21">
        <v>688</v>
      </c>
      <c r="J21">
        <v>59</v>
      </c>
      <c r="K21">
        <v>126</v>
      </c>
      <c r="N21" s="1">
        <f t="shared" si="0"/>
        <v>1.2826086956521738</v>
      </c>
      <c r="O21" s="1">
        <f t="shared" si="1"/>
        <v>2.2692307692307692</v>
      </c>
      <c r="P21" s="1">
        <f t="shared" si="2"/>
        <v>2.8095238095238093</v>
      </c>
      <c r="Q21" s="1">
        <f t="shared" si="3"/>
        <v>3.4705882352941178</v>
      </c>
      <c r="R21" s="1">
        <f t="shared" si="4"/>
        <v>4.5384615384615383</v>
      </c>
      <c r="S21" s="1">
        <f t="shared" si="5"/>
        <v>11.8</v>
      </c>
      <c r="T21" s="1">
        <f t="shared" si="6"/>
        <v>11.8</v>
      </c>
      <c r="U21" s="1">
        <f t="shared" si="7"/>
        <v>14.75</v>
      </c>
      <c r="V21" s="1">
        <f t="shared" ref="V21:V31" si="8">J21/J12</f>
        <v>29.5</v>
      </c>
    </row>
    <row r="22" spans="1:23" x14ac:dyDescent="0.25">
      <c r="A22" t="s">
        <v>41</v>
      </c>
      <c r="B22">
        <v>171</v>
      </c>
      <c r="C22">
        <v>216</v>
      </c>
      <c r="D22">
        <v>4375</v>
      </c>
      <c r="E22">
        <v>1111</v>
      </c>
      <c r="F22">
        <v>726</v>
      </c>
      <c r="G22">
        <v>1030</v>
      </c>
      <c r="H22">
        <v>0</v>
      </c>
      <c r="I22">
        <v>897</v>
      </c>
      <c r="J22">
        <v>81</v>
      </c>
      <c r="K22">
        <v>133</v>
      </c>
      <c r="M22">
        <v>1</v>
      </c>
      <c r="N22" s="1">
        <f t="shared" si="0"/>
        <v>1.3728813559322033</v>
      </c>
      <c r="O22" s="1">
        <f t="shared" si="1"/>
        <v>1.7608695652173914</v>
      </c>
      <c r="P22" s="1">
        <f t="shared" si="2"/>
        <v>3.1153846153846154</v>
      </c>
      <c r="Q22" s="1">
        <f t="shared" si="3"/>
        <v>3.8571428571428572</v>
      </c>
      <c r="R22" s="1">
        <f t="shared" si="4"/>
        <v>4.7647058823529411</v>
      </c>
      <c r="S22" s="1">
        <f t="shared" si="5"/>
        <v>6.2307692307692308</v>
      </c>
      <c r="T22" s="1">
        <f t="shared" si="6"/>
        <v>16.2</v>
      </c>
      <c r="U22" s="1">
        <f t="shared" si="7"/>
        <v>16.2</v>
      </c>
      <c r="V22" s="1">
        <f t="shared" si="8"/>
        <v>20.25</v>
      </c>
      <c r="W22" s="1">
        <f t="shared" ref="W22:W31" si="9">J22/J12</f>
        <v>40.5</v>
      </c>
    </row>
    <row r="23" spans="1:23" x14ac:dyDescent="0.25">
      <c r="A23" t="s">
        <v>42</v>
      </c>
      <c r="B23">
        <v>186</v>
      </c>
      <c r="C23">
        <v>375</v>
      </c>
      <c r="D23">
        <v>5588</v>
      </c>
      <c r="E23">
        <v>1516</v>
      </c>
      <c r="F23">
        <v>1045</v>
      </c>
      <c r="G23">
        <v>1405</v>
      </c>
      <c r="H23">
        <v>0</v>
      </c>
      <c r="I23">
        <v>1231</v>
      </c>
      <c r="J23">
        <v>111</v>
      </c>
      <c r="K23">
        <v>174</v>
      </c>
      <c r="M23">
        <v>2</v>
      </c>
      <c r="N23" s="1">
        <f t="shared" si="0"/>
        <v>1.3703703703703705</v>
      </c>
      <c r="O23" s="1">
        <f t="shared" si="1"/>
        <v>1.8813559322033899</v>
      </c>
      <c r="P23" s="1">
        <f t="shared" si="2"/>
        <v>2.4130434782608696</v>
      </c>
      <c r="Q23" s="1">
        <f t="shared" si="3"/>
        <v>4.2692307692307692</v>
      </c>
      <c r="R23" s="1">
        <f t="shared" si="4"/>
        <v>5.2857142857142856</v>
      </c>
      <c r="S23" s="1">
        <f t="shared" si="5"/>
        <v>6.5294117647058822</v>
      </c>
      <c r="T23" s="1">
        <f t="shared" si="6"/>
        <v>8.5384615384615383</v>
      </c>
      <c r="U23" s="1">
        <f t="shared" si="7"/>
        <v>22.2</v>
      </c>
      <c r="V23" s="1">
        <f t="shared" si="8"/>
        <v>22.2</v>
      </c>
      <c r="W23" s="1">
        <f t="shared" si="9"/>
        <v>27.75</v>
      </c>
    </row>
    <row r="24" spans="1:23" x14ac:dyDescent="0.25">
      <c r="A24" t="s">
        <v>43</v>
      </c>
      <c r="B24">
        <v>206</v>
      </c>
      <c r="C24">
        <v>359</v>
      </c>
      <c r="D24">
        <v>6543</v>
      </c>
      <c r="E24">
        <v>1897</v>
      </c>
      <c r="F24">
        <v>1378</v>
      </c>
      <c r="G24">
        <v>1764</v>
      </c>
      <c r="H24">
        <v>0</v>
      </c>
      <c r="I24">
        <v>1584</v>
      </c>
      <c r="J24">
        <v>133</v>
      </c>
      <c r="K24">
        <v>180</v>
      </c>
      <c r="M24">
        <v>3</v>
      </c>
      <c r="N24" s="1">
        <f t="shared" si="0"/>
        <v>1.1981981981981982</v>
      </c>
      <c r="O24" s="1">
        <f t="shared" si="1"/>
        <v>1.6419753086419753</v>
      </c>
      <c r="P24" s="1">
        <f t="shared" si="2"/>
        <v>2.2542372881355934</v>
      </c>
      <c r="Q24" s="1">
        <f t="shared" si="3"/>
        <v>2.8913043478260869</v>
      </c>
      <c r="R24" s="1">
        <f t="shared" si="4"/>
        <v>5.115384615384615</v>
      </c>
      <c r="S24" s="1">
        <f t="shared" si="5"/>
        <v>6.333333333333333</v>
      </c>
      <c r="T24" s="1">
        <f t="shared" si="6"/>
        <v>7.8235294117647056</v>
      </c>
      <c r="U24" s="1">
        <f t="shared" si="7"/>
        <v>10.23076923076923</v>
      </c>
      <c r="V24" s="1">
        <f t="shared" si="8"/>
        <v>26.6</v>
      </c>
      <c r="W24" s="1">
        <f t="shared" si="9"/>
        <v>26.6</v>
      </c>
    </row>
    <row r="25" spans="1:23" x14ac:dyDescent="0.25">
      <c r="A25" t="s">
        <v>44</v>
      </c>
      <c r="B25">
        <v>227</v>
      </c>
      <c r="C25">
        <v>423</v>
      </c>
      <c r="D25">
        <v>7516</v>
      </c>
      <c r="E25">
        <v>2341</v>
      </c>
      <c r="F25">
        <v>1780</v>
      </c>
      <c r="G25">
        <v>2187</v>
      </c>
      <c r="H25">
        <v>0</v>
      </c>
      <c r="I25">
        <v>2007</v>
      </c>
      <c r="J25">
        <v>154</v>
      </c>
      <c r="K25">
        <v>180</v>
      </c>
      <c r="M25">
        <v>4</v>
      </c>
      <c r="N25" s="1">
        <f t="shared" si="0"/>
        <v>1.1578947368421053</v>
      </c>
      <c r="O25" s="1">
        <f t="shared" si="1"/>
        <v>1.3873873873873874</v>
      </c>
      <c r="P25" s="1">
        <f t="shared" si="2"/>
        <v>1.9012345679012346</v>
      </c>
      <c r="Q25" s="1">
        <f t="shared" si="3"/>
        <v>2.6101694915254239</v>
      </c>
      <c r="R25" s="1">
        <f t="shared" si="4"/>
        <v>3.347826086956522</v>
      </c>
      <c r="S25" s="1">
        <f t="shared" si="5"/>
        <v>5.9230769230769234</v>
      </c>
      <c r="T25" s="1">
        <f t="shared" si="6"/>
        <v>7.333333333333333</v>
      </c>
      <c r="U25" s="1">
        <f t="shared" si="7"/>
        <v>9.0588235294117645</v>
      </c>
      <c r="V25" s="1">
        <f t="shared" si="8"/>
        <v>11.846153846153847</v>
      </c>
      <c r="W25" s="1">
        <f t="shared" si="9"/>
        <v>30.8</v>
      </c>
    </row>
    <row r="26" spans="1:23" x14ac:dyDescent="0.25">
      <c r="A26" t="s">
        <v>45</v>
      </c>
      <c r="B26">
        <v>257</v>
      </c>
      <c r="C26">
        <v>567</v>
      </c>
      <c r="D26">
        <v>8853</v>
      </c>
      <c r="E26">
        <v>2932</v>
      </c>
      <c r="F26">
        <v>2279</v>
      </c>
      <c r="G26">
        <v>2754</v>
      </c>
      <c r="H26">
        <v>3</v>
      </c>
      <c r="I26">
        <v>2536</v>
      </c>
      <c r="J26">
        <v>175</v>
      </c>
      <c r="K26">
        <v>218</v>
      </c>
      <c r="M26">
        <v>5</v>
      </c>
      <c r="N26" s="1">
        <f t="shared" si="0"/>
        <v>1.1363636363636365</v>
      </c>
      <c r="O26" s="1">
        <f t="shared" si="1"/>
        <v>1.3157894736842106</v>
      </c>
      <c r="P26" s="1">
        <f t="shared" si="2"/>
        <v>1.5765765765765767</v>
      </c>
      <c r="Q26" s="1">
        <f t="shared" si="3"/>
        <v>2.1604938271604937</v>
      </c>
      <c r="R26" s="1">
        <f t="shared" si="4"/>
        <v>2.9661016949152543</v>
      </c>
      <c r="S26" s="1">
        <f t="shared" si="5"/>
        <v>3.8043478260869565</v>
      </c>
      <c r="T26" s="1">
        <f t="shared" si="6"/>
        <v>6.7307692307692308</v>
      </c>
      <c r="U26" s="1">
        <f t="shared" si="7"/>
        <v>8.3333333333333339</v>
      </c>
      <c r="V26" s="1">
        <f t="shared" si="8"/>
        <v>10.294117647058824</v>
      </c>
      <c r="W26" s="1">
        <f t="shared" si="9"/>
        <v>13.461538461538462</v>
      </c>
    </row>
    <row r="27" spans="1:23" x14ac:dyDescent="0.25">
      <c r="A27" t="s">
        <v>46</v>
      </c>
      <c r="B27">
        <v>280</v>
      </c>
      <c r="C27">
        <v>490</v>
      </c>
      <c r="D27">
        <v>9975</v>
      </c>
      <c r="E27">
        <v>3461</v>
      </c>
      <c r="F27">
        <v>1541</v>
      </c>
      <c r="G27">
        <v>3244</v>
      </c>
      <c r="H27">
        <v>8</v>
      </c>
      <c r="I27">
        <v>1821</v>
      </c>
      <c r="J27">
        <v>209</v>
      </c>
      <c r="K27">
        <v>1423</v>
      </c>
      <c r="M27">
        <v>6</v>
      </c>
      <c r="N27" s="1">
        <f t="shared" si="0"/>
        <v>1.1942857142857144</v>
      </c>
      <c r="O27" s="1">
        <f t="shared" si="1"/>
        <v>1.3571428571428572</v>
      </c>
      <c r="P27" s="1">
        <f t="shared" si="2"/>
        <v>1.5714285714285714</v>
      </c>
      <c r="Q27" s="1">
        <f t="shared" si="3"/>
        <v>1.882882882882883</v>
      </c>
      <c r="R27" s="1">
        <f t="shared" si="4"/>
        <v>2.5802469135802468</v>
      </c>
      <c r="S27" s="1">
        <f t="shared" si="5"/>
        <v>3.5423728813559321</v>
      </c>
      <c r="T27" s="1">
        <f t="shared" si="6"/>
        <v>4.5434782608695654</v>
      </c>
      <c r="U27" s="1">
        <f t="shared" si="7"/>
        <v>8.0384615384615383</v>
      </c>
      <c r="V27" s="1">
        <f t="shared" si="8"/>
        <v>9.9523809523809526</v>
      </c>
      <c r="W27" s="1">
        <f t="shared" si="9"/>
        <v>12.294117647058824</v>
      </c>
    </row>
    <row r="28" spans="1:23" x14ac:dyDescent="0.25">
      <c r="A28" t="s">
        <v>47</v>
      </c>
      <c r="B28">
        <v>301</v>
      </c>
      <c r="C28">
        <v>262</v>
      </c>
      <c r="D28">
        <v>10701</v>
      </c>
      <c r="E28">
        <v>3752</v>
      </c>
      <c r="F28">
        <v>1976</v>
      </c>
      <c r="G28">
        <v>3506</v>
      </c>
      <c r="H28">
        <v>8</v>
      </c>
      <c r="I28">
        <v>2277</v>
      </c>
      <c r="J28">
        <v>238</v>
      </c>
      <c r="K28">
        <v>1229</v>
      </c>
      <c r="M28">
        <v>7</v>
      </c>
      <c r="N28" s="1">
        <f t="shared" si="0"/>
        <v>1.138755980861244</v>
      </c>
      <c r="O28" s="1">
        <f t="shared" si="1"/>
        <v>1.36</v>
      </c>
      <c r="P28" s="1">
        <f t="shared" si="2"/>
        <v>1.5454545454545454</v>
      </c>
      <c r="Q28" s="1">
        <f t="shared" si="3"/>
        <v>1.7894736842105263</v>
      </c>
      <c r="R28" s="1">
        <f t="shared" si="4"/>
        <v>2.144144144144144</v>
      </c>
      <c r="S28" s="1">
        <f t="shared" si="5"/>
        <v>2.9382716049382718</v>
      </c>
      <c r="T28" s="1">
        <f t="shared" si="6"/>
        <v>4.0338983050847457</v>
      </c>
      <c r="U28" s="1">
        <f t="shared" si="7"/>
        <v>5.1739130434782608</v>
      </c>
      <c r="V28" s="1">
        <f t="shared" si="8"/>
        <v>9.1538461538461533</v>
      </c>
      <c r="W28" s="1">
        <f t="shared" si="9"/>
        <v>11.333333333333334</v>
      </c>
    </row>
    <row r="29" spans="1:23" x14ac:dyDescent="0.25">
      <c r="A29" t="s">
        <v>48</v>
      </c>
      <c r="B29">
        <v>308</v>
      </c>
      <c r="C29">
        <v>621</v>
      </c>
      <c r="D29">
        <v>12701</v>
      </c>
      <c r="E29">
        <v>4420</v>
      </c>
      <c r="F29">
        <v>2118</v>
      </c>
      <c r="G29">
        <v>4127</v>
      </c>
      <c r="H29">
        <v>10</v>
      </c>
      <c r="I29">
        <v>2426</v>
      </c>
      <c r="J29">
        <v>283</v>
      </c>
      <c r="K29">
        <v>1701</v>
      </c>
      <c r="M29">
        <v>8</v>
      </c>
      <c r="N29" s="1">
        <f t="shared" si="0"/>
        <v>1.1890756302521008</v>
      </c>
      <c r="O29" s="1">
        <f t="shared" si="1"/>
        <v>1.3540669856459331</v>
      </c>
      <c r="P29" s="1">
        <f t="shared" si="2"/>
        <v>1.6171428571428572</v>
      </c>
      <c r="Q29" s="1">
        <f t="shared" si="3"/>
        <v>1.8376623376623376</v>
      </c>
      <c r="R29" s="1">
        <f t="shared" si="4"/>
        <v>2.1278195488721803</v>
      </c>
      <c r="S29" s="1">
        <f t="shared" si="5"/>
        <v>2.5495495495495497</v>
      </c>
      <c r="T29" s="1">
        <f t="shared" si="6"/>
        <v>3.4938271604938271</v>
      </c>
      <c r="U29" s="1">
        <f t="shared" si="7"/>
        <v>4.7966101694915251</v>
      </c>
      <c r="V29" s="1">
        <f t="shared" si="8"/>
        <v>6.1521739130434785</v>
      </c>
      <c r="W29" s="1">
        <f t="shared" si="9"/>
        <v>10.884615384615385</v>
      </c>
    </row>
    <row r="30" spans="1:23" x14ac:dyDescent="0.25">
      <c r="A30" t="s">
        <v>49</v>
      </c>
      <c r="B30">
        <v>343</v>
      </c>
      <c r="C30">
        <v>402</v>
      </c>
      <c r="D30">
        <v>13560</v>
      </c>
      <c r="E30">
        <v>4861</v>
      </c>
      <c r="F30">
        <v>2194</v>
      </c>
      <c r="G30">
        <v>4529</v>
      </c>
      <c r="H30">
        <v>17</v>
      </c>
      <c r="I30">
        <v>2537</v>
      </c>
      <c r="J30">
        <v>315</v>
      </c>
      <c r="K30">
        <v>1992</v>
      </c>
      <c r="M30">
        <v>9</v>
      </c>
      <c r="N30" s="1">
        <f t="shared" si="0"/>
        <v>1.1130742049469964</v>
      </c>
      <c r="O30" s="1">
        <f t="shared" si="1"/>
        <v>1.3235294117647058</v>
      </c>
      <c r="P30" s="1">
        <f t="shared" si="2"/>
        <v>1.5071770334928229</v>
      </c>
      <c r="Q30" s="1">
        <f t="shared" si="3"/>
        <v>1.8</v>
      </c>
      <c r="R30" s="1">
        <f t="shared" si="4"/>
        <v>2.0454545454545454</v>
      </c>
      <c r="S30" s="1">
        <f t="shared" si="5"/>
        <v>2.3684210526315788</v>
      </c>
      <c r="T30" s="1">
        <f t="shared" si="6"/>
        <v>2.8378378378378377</v>
      </c>
      <c r="U30" s="1">
        <f t="shared" si="7"/>
        <v>3.8888888888888888</v>
      </c>
      <c r="V30" s="1">
        <f t="shared" si="8"/>
        <v>5.3389830508474576</v>
      </c>
      <c r="W30" s="1">
        <f t="shared" si="9"/>
        <v>6.8478260869565215</v>
      </c>
    </row>
    <row r="31" spans="1:23" x14ac:dyDescent="0.25">
      <c r="A31" t="s">
        <v>50</v>
      </c>
      <c r="B31">
        <v>360</v>
      </c>
      <c r="C31">
        <v>595</v>
      </c>
      <c r="D31">
        <v>15469</v>
      </c>
      <c r="E31">
        <v>5515</v>
      </c>
      <c r="F31">
        <v>2404</v>
      </c>
      <c r="G31">
        <v>5124</v>
      </c>
      <c r="H31">
        <v>17</v>
      </c>
      <c r="I31">
        <v>2764</v>
      </c>
      <c r="J31">
        <v>374</v>
      </c>
      <c r="K31">
        <v>2360</v>
      </c>
      <c r="M31">
        <v>10</v>
      </c>
      <c r="N31" s="1">
        <f t="shared" si="0"/>
        <v>1.1873015873015873</v>
      </c>
      <c r="O31" s="1">
        <f t="shared" si="1"/>
        <v>1.3215547703180213</v>
      </c>
      <c r="P31" s="1">
        <f t="shared" si="2"/>
        <v>1.5714285714285714</v>
      </c>
      <c r="Q31" s="1">
        <f t="shared" si="3"/>
        <v>1.7894736842105263</v>
      </c>
      <c r="R31" s="1">
        <f t="shared" si="4"/>
        <v>2.137142857142857</v>
      </c>
      <c r="S31" s="1">
        <f t="shared" si="5"/>
        <v>2.4285714285714284</v>
      </c>
      <c r="T31" s="1">
        <f t="shared" si="6"/>
        <v>2.8120300751879701</v>
      </c>
      <c r="U31" s="1">
        <f t="shared" si="7"/>
        <v>3.3693693693693691</v>
      </c>
      <c r="V31" s="1">
        <f t="shared" si="8"/>
        <v>4.617283950617284</v>
      </c>
      <c r="W31" s="1">
        <f t="shared" si="9"/>
        <v>6.3389830508474576</v>
      </c>
    </row>
    <row r="34" spans="11:23" x14ac:dyDescent="0.25">
      <c r="K34" t="s">
        <v>51</v>
      </c>
      <c r="M34" t="s">
        <v>52</v>
      </c>
      <c r="N34">
        <f>EXP(INDEX(LINEST(LN(N22:N31),M22:M31),1,2))</f>
        <v>1.3205477744101579</v>
      </c>
      <c r="O34">
        <f>EXP(INDEX(LINEST(LN(O22:O31),M22:M31),1,2))</f>
        <v>1.7830391570205442</v>
      </c>
      <c r="P34">
        <f>EXP(INDEX(LINEST(LN(P22:P31),M22:M31),1,2))</f>
        <v>2.7376905325542196</v>
      </c>
      <c r="Q34">
        <f>EXP(INDEX(LINEST(LN(Q22:Q31),M22:M31),1,2))</f>
        <v>4.0892572955084496</v>
      </c>
      <c r="R34">
        <f>EXP(INDEX(LINEST(LN(R22:R31),M22:M31),1,2))</f>
        <v>5.8528896720638803</v>
      </c>
      <c r="S34">
        <f>EXP(INDEX(LINEST(LN(S22:S31),M22:M31),1,2))</f>
        <v>8.2720694402082646</v>
      </c>
      <c r="T34">
        <f>EXP(INDEX(LINEST(LN(T22:T31),M22:M31),1,2))</f>
        <v>14.906613303320155</v>
      </c>
      <c r="U34">
        <f>EXP(INDEX(LINEST(LN(U22:U31),M22:M31),1,2))</f>
        <v>22.227238334564547</v>
      </c>
      <c r="V34">
        <f>EXP(INDEX(LINEST(LN(V22:V31),M22:M31),1,2))</f>
        <v>30.556590904327937</v>
      </c>
      <c r="W34">
        <f>EXP(INDEX(LINEST(LN(W22:W31),M22:M31),1,2))</f>
        <v>48.306868119915507</v>
      </c>
    </row>
    <row r="35" spans="11:23" x14ac:dyDescent="0.25">
      <c r="M35" t="s">
        <v>53</v>
      </c>
      <c r="N35">
        <f>INDEX(LINEST(LN(N22:N31),M22:M31),1)</f>
        <v>-1.6977235596456919E-2</v>
      </c>
      <c r="O35">
        <f>INDEX(LINEST(LN(O22:O31),M22:M31),1)</f>
        <v>-3.6591698248731298E-2</v>
      </c>
      <c r="P35">
        <f>INDEX(LINEST(LN(P22:P31),M22:M31),1)</f>
        <v>-7.1148126928531688E-2</v>
      </c>
      <c r="Q35">
        <f>INDEX(LINEST(LN(Q22:Q31),M22:M31),1)</f>
        <v>-9.9961553469716385E-2</v>
      </c>
      <c r="R35">
        <f>INDEX(LINEST(LN(R22:R31),M22:M31),1)</f>
        <v>-0.11953610734351965</v>
      </c>
      <c r="S35">
        <f>INDEX(LINEST(LN(S22:S31),M22:M31),1)</f>
        <v>-0.13516620741119675</v>
      </c>
      <c r="T35">
        <f>INDEX(LINEST(LN(T22:T31),M22:M31),1)</f>
        <v>-0.17992416722997509</v>
      </c>
      <c r="U35">
        <f>INDEX(LINEST(LN(U22:U31),M22:M31),1)</f>
        <v>-0.19291005938906614</v>
      </c>
      <c r="V35">
        <f>INDEX(LINEST(LN(V22:V31),M22:M31),1)</f>
        <v>-0.19035339231334611</v>
      </c>
      <c r="W35">
        <f>INDEX(LINEST(LN(W22:W31),M22:M31),1)</f>
        <v>-0.20632850982970771</v>
      </c>
    </row>
    <row r="36" spans="11:23" x14ac:dyDescent="0.25">
      <c r="M36" t="s">
        <v>54</v>
      </c>
      <c r="N36">
        <f t="shared" ref="N36:W36" si="10">PEARSON(N22:N31,N40:N49)</f>
        <v>0.71365353473109461</v>
      </c>
      <c r="O36">
        <f t="shared" si="10"/>
        <v>0.83532185258264324</v>
      </c>
      <c r="P36">
        <f t="shared" si="10"/>
        <v>0.88694988339624559</v>
      </c>
      <c r="Q36">
        <f t="shared" si="10"/>
        <v>0.91777111718776372</v>
      </c>
      <c r="R36">
        <f t="shared" si="10"/>
        <v>0.92845855270110789</v>
      </c>
      <c r="S36">
        <f t="shared" si="10"/>
        <v>0.93975807619816565</v>
      </c>
      <c r="T36">
        <f t="shared" si="10"/>
        <v>0.93949615183507473</v>
      </c>
      <c r="U36">
        <f t="shared" si="10"/>
        <v>0.89836489816253262</v>
      </c>
      <c r="V36">
        <f t="shared" si="10"/>
        <v>0.8764754397509027</v>
      </c>
      <c r="W36">
        <f t="shared" si="10"/>
        <v>0.94546279076209039</v>
      </c>
    </row>
    <row r="37" spans="11:23" x14ac:dyDescent="0.25">
      <c r="M37" t="s">
        <v>55</v>
      </c>
      <c r="N37">
        <f t="shared" ref="N37:W37" si="11">INT(0.5-LN(N34)/N35)</f>
        <v>16</v>
      </c>
      <c r="O37">
        <f t="shared" si="11"/>
        <v>16</v>
      </c>
      <c r="P37">
        <f t="shared" si="11"/>
        <v>14</v>
      </c>
      <c r="Q37">
        <f t="shared" si="11"/>
        <v>14</v>
      </c>
      <c r="R37">
        <f t="shared" si="11"/>
        <v>15</v>
      </c>
      <c r="S37">
        <f t="shared" si="11"/>
        <v>16</v>
      </c>
      <c r="T37">
        <f t="shared" si="11"/>
        <v>15</v>
      </c>
      <c r="U37">
        <f t="shared" si="11"/>
        <v>16</v>
      </c>
      <c r="V37">
        <f t="shared" si="11"/>
        <v>18</v>
      </c>
      <c r="W37">
        <f t="shared" si="11"/>
        <v>19</v>
      </c>
    </row>
    <row r="38" spans="11:23" x14ac:dyDescent="0.25">
      <c r="M38" t="s">
        <v>56</v>
      </c>
      <c r="N38" s="2">
        <f>N37+A21</f>
        <v>43920</v>
      </c>
      <c r="O38" s="2">
        <f>O37+A21</f>
        <v>43920</v>
      </c>
      <c r="P38" s="2">
        <f>P37+A21</f>
        <v>43918</v>
      </c>
      <c r="Q38" s="2">
        <f>Q37+A21</f>
        <v>43918</v>
      </c>
      <c r="R38" s="2">
        <f>R37+A21</f>
        <v>43919</v>
      </c>
      <c r="S38" s="2">
        <f>S37+A21</f>
        <v>43920</v>
      </c>
      <c r="T38" s="2">
        <f>T37+A21</f>
        <v>43919</v>
      </c>
      <c r="U38" s="2">
        <f>U37+A21</f>
        <v>43920</v>
      </c>
      <c r="V38" s="2">
        <f>V37+A21</f>
        <v>43922</v>
      </c>
      <c r="W38" s="2">
        <f>W37+A21</f>
        <v>43923</v>
      </c>
    </row>
    <row r="40" spans="11:23" x14ac:dyDescent="0.25">
      <c r="N40">
        <f>N34*EXP(N35*M22)</f>
        <v>1.2983177597630391</v>
      </c>
      <c r="O40">
        <f>O34*EXP(O35*M22)</f>
        <v>1.7189740008426679</v>
      </c>
      <c r="P40">
        <f>P34*EXP(P35*M22)</f>
        <v>2.5496766997611067</v>
      </c>
      <c r="Q40">
        <f>Q34*EXP(Q35*M22)</f>
        <v>3.7002552721942514</v>
      </c>
      <c r="R40">
        <f>R34*EXP(R35*M22)</f>
        <v>5.1934561114359639</v>
      </c>
      <c r="S40">
        <f>S34*EXP(S35*M22)</f>
        <v>7.226237538446747</v>
      </c>
      <c r="T40">
        <f>T34*EXP(T35*M22)</f>
        <v>12.451994278706424</v>
      </c>
      <c r="U40">
        <f>U34*EXP(U35*M22)</f>
        <v>18.327605663665935</v>
      </c>
      <c r="V40">
        <f>V34*EXP(V35*M22)</f>
        <v>25.260123639470965</v>
      </c>
      <c r="W40">
        <f>W34*EXP(W35*M22)</f>
        <v>39.300814262944499</v>
      </c>
    </row>
    <row r="41" spans="11:23" x14ac:dyDescent="0.25">
      <c r="N41">
        <f>N34*EXP(N35*M23)</f>
        <v>1.2764619637248851</v>
      </c>
      <c r="O41">
        <f>O34*EXP(O35*M23)</f>
        <v>1.6572107258208699</v>
      </c>
      <c r="P41">
        <f>P34*EXP(P35*M23)</f>
        <v>2.3745749185316072</v>
      </c>
      <c r="Q41">
        <f>Q34*EXP(Q35*M23)</f>
        <v>3.3482581530001116</v>
      </c>
      <c r="R41">
        <f>R34*EXP(R35*M23)</f>
        <v>4.6083196322920843</v>
      </c>
      <c r="S41">
        <f>S34*EXP(S35*M23)</f>
        <v>6.3126294259858389</v>
      </c>
      <c r="T41">
        <f>T34*EXP(T35*M23)</f>
        <v>10.401568643522985</v>
      </c>
      <c r="U41">
        <f>U34*EXP(U35*M23)</f>
        <v>15.112139632771893</v>
      </c>
      <c r="V41">
        <f>V34*EXP(V35*M23)</f>
        <v>20.881709228596741</v>
      </c>
      <c r="W41">
        <f>W34*EXP(W35*M23)</f>
        <v>31.973797139907891</v>
      </c>
    </row>
    <row r="42" spans="11:23" x14ac:dyDescent="0.25">
      <c r="N42">
        <f>N34*EXP(N35*M24)</f>
        <v>1.2549740867241697</v>
      </c>
      <c r="O42">
        <f>O34*EXP(O35*M24)</f>
        <v>1.5976666246432072</v>
      </c>
      <c r="P42">
        <f>P34*EXP(P35*M24)</f>
        <v>2.2114984398797306</v>
      </c>
      <c r="Q42">
        <f>Q34*EXP(Q35*M24)</f>
        <v>3.0297457430507748</v>
      </c>
      <c r="R42">
        <f>R34*EXP(R35*M24)</f>
        <v>4.0891093286810971</v>
      </c>
      <c r="S42">
        <f>S34*EXP(S35*M24)</f>
        <v>5.5145281424540284</v>
      </c>
      <c r="T42">
        <f>T34*EXP(T35*M24)</f>
        <v>8.6887793091051915</v>
      </c>
      <c r="U42">
        <f>U34*EXP(U35*M24)</f>
        <v>12.460807400125749</v>
      </c>
      <c r="V42">
        <f>V34*EXP(V35*M24)</f>
        <v>17.262218765481649</v>
      </c>
      <c r="W42">
        <f>W34*EXP(W35*M24)</f>
        <v>26.012786826859685</v>
      </c>
    </row>
    <row r="43" spans="11:23" x14ac:dyDescent="0.25">
      <c r="N43">
        <f>N34*EXP(N35*M25)</f>
        <v>1.2338479352359404</v>
      </c>
      <c r="O43">
        <f>O34*EXP(O35*M25)</f>
        <v>1.5402619616973958</v>
      </c>
      <c r="P43">
        <f>P34*EXP(P35*M25)</f>
        <v>2.0596214132569117</v>
      </c>
      <c r="Q43">
        <f>Q34*EXP(Q35*M25)</f>
        <v>2.7415327158419336</v>
      </c>
      <c r="R43">
        <f>R34*EXP(R35*M25)</f>
        <v>3.6283974281510889</v>
      </c>
      <c r="S43">
        <f>S34*EXP(S35*M25)</f>
        <v>4.817330240982483</v>
      </c>
      <c r="T43">
        <f>T34*EXP(T35*M25)</f>
        <v>7.2580289059905265</v>
      </c>
      <c r="U43">
        <f>U34*EXP(U35*M25)</f>
        <v>10.274635150029274</v>
      </c>
      <c r="V43">
        <f>V34*EXP(V35*M25)</f>
        <v>14.270105643424447</v>
      </c>
      <c r="W43">
        <f>W34*EXP(W35*M25)</f>
        <v>21.163112893309428</v>
      </c>
    </row>
    <row r="44" spans="11:23" x14ac:dyDescent="0.25">
      <c r="N44">
        <f>N34*EXP(N35*M26)</f>
        <v>1.2130774199966388</v>
      </c>
      <c r="O44">
        <f>O34*EXP(O35*M26)</f>
        <v>1.484919866296712</v>
      </c>
      <c r="P44">
        <f>P34*EXP(P35*M26)</f>
        <v>1.9181747042865174</v>
      </c>
      <c r="Q44">
        <f>Q34*EXP(Q35*M26)</f>
        <v>2.480736757951008</v>
      </c>
      <c r="R44">
        <f>R34*EXP(R35*M26)</f>
        <v>3.2195930307541487</v>
      </c>
      <c r="S44">
        <f>S34*EXP(S35*M26)</f>
        <v>4.2082785781844088</v>
      </c>
      <c r="T44">
        <f>T34*EXP(T35*M26)</f>
        <v>6.0628750859157385</v>
      </c>
      <c r="U44">
        <f>U34*EXP(U35*M26)</f>
        <v>8.4720134158523113</v>
      </c>
      <c r="V44">
        <f>V34*EXP(V35*M26)</f>
        <v>11.796624630994385</v>
      </c>
      <c r="W44">
        <f>W34*EXP(W35*M26)</f>
        <v>17.21758419488145</v>
      </c>
    </row>
    <row r="45" spans="11:23" x14ac:dyDescent="0.25">
      <c r="N45">
        <f>N34*EXP(N35*M27)</f>
        <v>1.1926565542489687</v>
      </c>
      <c r="O45">
        <f>O34*EXP(O35*M27)</f>
        <v>1.4315662297423164</v>
      </c>
      <c r="P45">
        <f>P34*EXP(P35*M27)</f>
        <v>1.7864419997199312</v>
      </c>
      <c r="Q45">
        <f>Q34*EXP(Q35*M27)</f>
        <v>2.2447497440713007</v>
      </c>
      <c r="R45">
        <f>R34*EXP(R35*M27)</f>
        <v>2.8568478202683392</v>
      </c>
      <c r="S45">
        <f>S34*EXP(S35*M27)</f>
        <v>3.6762288873087421</v>
      </c>
      <c r="T45">
        <f>T34*EXP(T35*M27)</f>
        <v>5.0645229970190142</v>
      </c>
      <c r="U45">
        <f>U34*EXP(U35*M27)</f>
        <v>6.9856506114649761</v>
      </c>
      <c r="V45">
        <f>V34*EXP(V35*M27)</f>
        <v>9.7518796399876262</v>
      </c>
      <c r="W45">
        <f>W34*EXP(W35*M27)</f>
        <v>14.007637109073432</v>
      </c>
    </row>
    <row r="46" spans="11:23" x14ac:dyDescent="0.25">
      <c r="N46">
        <f>N34*EXP(N35*M28)</f>
        <v>1.1725794520163144</v>
      </c>
      <c r="O46">
        <f>O34*EXP(O35*M28)</f>
        <v>1.3801296060841639</v>
      </c>
      <c r="P46">
        <f>P34*EXP(P35*M28)</f>
        <v>1.6637561798889473</v>
      </c>
      <c r="Q46">
        <f>Q34*EXP(Q35*M28)</f>
        <v>2.0312116541015448</v>
      </c>
      <c r="R46">
        <f>R34*EXP(R35*M28)</f>
        <v>2.5349723987507247</v>
      </c>
      <c r="S46">
        <f>S34*EXP(S35*M28)</f>
        <v>3.2114458633852951</v>
      </c>
      <c r="T46">
        <f>T34*EXP(T35*M28)</f>
        <v>4.2305659977918495</v>
      </c>
      <c r="U46">
        <f>U34*EXP(U35*M28)</f>
        <v>5.7600610468995148</v>
      </c>
      <c r="V46">
        <f>V34*EXP(V35*M28)</f>
        <v>8.0615565458395793</v>
      </c>
      <c r="W46">
        <f>W34*EXP(W35*M28)</f>
        <v>11.396134042882899</v>
      </c>
    </row>
    <row r="47" spans="11:23" x14ac:dyDescent="0.25">
      <c r="N47">
        <f>N34*EXP(N35*M29)</f>
        <v>1.1528403264062046</v>
      </c>
      <c r="O47">
        <f>O34*EXP(O35*M29)</f>
        <v>1.3305411164476044</v>
      </c>
      <c r="P47">
        <f>P34*EXP(P35*M29)</f>
        <v>1.5494959402838875</v>
      </c>
      <c r="Q47">
        <f>Q34*EXP(Q35*M29)</f>
        <v>1.8379869714451711</v>
      </c>
      <c r="R47">
        <f>R34*EXP(R35*M29)</f>
        <v>2.249362047511656</v>
      </c>
      <c r="S47">
        <f>S34*EXP(S35*M29)</f>
        <v>2.805425029181098</v>
      </c>
      <c r="T47">
        <f>T34*EXP(T35*M29)</f>
        <v>3.53393373318813</v>
      </c>
      <c r="U47">
        <f>U34*EXP(U35*M29)</f>
        <v>4.7494936562610652</v>
      </c>
      <c r="V47">
        <f>V34*EXP(V35*M29)</f>
        <v>6.6642223182577585</v>
      </c>
      <c r="W47">
        <f>W34*EXP(W35*M29)</f>
        <v>9.2715045451334692</v>
      </c>
    </row>
    <row r="48" spans="11:23" x14ac:dyDescent="0.25">
      <c r="N48">
        <f>N34*EXP(N35*M30)</f>
        <v>1.133433487942336</v>
      </c>
      <c r="O48">
        <f>O34*EXP(O35*M30)</f>
        <v>1.2827343567975584</v>
      </c>
      <c r="P48">
        <f>P34*EXP(P35*M30)</f>
        <v>1.4430826451484657</v>
      </c>
      <c r="Q48">
        <f>Q34*EXP(Q35*M30)</f>
        <v>1.6631433264872895</v>
      </c>
      <c r="R48">
        <f>R34*EXP(R35*M30)</f>
        <v>1.9959308524539743</v>
      </c>
      <c r="S48">
        <f>S34*EXP(S35*M30)</f>
        <v>2.4507371225181727</v>
      </c>
      <c r="T48">
        <f>T34*EXP(T35*M30)</f>
        <v>2.9520134273010949</v>
      </c>
      <c r="U48">
        <f>U34*EXP(U35*M30)</f>
        <v>3.91622411762568</v>
      </c>
      <c r="V48">
        <f>V34*EXP(V35*M30)</f>
        <v>5.509092301794368</v>
      </c>
      <c r="W48">
        <f>W34*EXP(W35*M30)</f>
        <v>7.5429787160247299</v>
      </c>
    </row>
    <row r="49" spans="14:23" x14ac:dyDescent="0.25">
      <c r="N49">
        <f>N34*EXP(N35*M31)</f>
        <v>1.1143533429246768</v>
      </c>
      <c r="O49">
        <f>O34*EXP(O35*M31)</f>
        <v>1.2366453090167551</v>
      </c>
      <c r="P49">
        <f>P34*EXP(P35*M31)</f>
        <v>1.3439773971573969</v>
      </c>
      <c r="Q49">
        <f>Q34*EXP(Q35*M31)</f>
        <v>1.5049321716705761</v>
      </c>
      <c r="R49">
        <f>R34*EXP(R35*M31)</f>
        <v>1.7710532513806028</v>
      </c>
      <c r="S49">
        <f>S34*EXP(S35*M31)</f>
        <v>2.1408921575929023</v>
      </c>
      <c r="T49">
        <f>T34*EXP(T35*M31)</f>
        <v>2.4659158696516639</v>
      </c>
      <c r="U49">
        <f>U34*EXP(U35*M31)</f>
        <v>3.2291466100297104</v>
      </c>
      <c r="V49">
        <f>V34*EXP(V35*M31)</f>
        <v>4.5541845004991428</v>
      </c>
      <c r="W49">
        <f>W34*EXP(W35*M31)</f>
        <v>6.1367092723118564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49"/>
  <sheetViews>
    <sheetView workbookViewId="0"/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0</v>
      </c>
      <c r="D2">
        <v>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 x14ac:dyDescent="0.25">
      <c r="A3" t="s">
        <v>22</v>
      </c>
      <c r="B3">
        <v>0</v>
      </c>
      <c r="C3">
        <v>3</v>
      </c>
      <c r="D3">
        <v>5</v>
      </c>
      <c r="E3">
        <v>3</v>
      </c>
      <c r="F3">
        <v>1</v>
      </c>
      <c r="G3">
        <v>3</v>
      </c>
      <c r="H3">
        <v>0</v>
      </c>
      <c r="I3">
        <v>2</v>
      </c>
      <c r="J3">
        <v>0</v>
      </c>
      <c r="K3">
        <v>2</v>
      </c>
    </row>
    <row r="4" spans="1:23" x14ac:dyDescent="0.25">
      <c r="A4" t="s">
        <v>23</v>
      </c>
      <c r="B4">
        <v>0</v>
      </c>
      <c r="C4">
        <v>0</v>
      </c>
      <c r="D4">
        <v>5</v>
      </c>
      <c r="E4">
        <v>3</v>
      </c>
      <c r="F4">
        <v>1</v>
      </c>
      <c r="G4">
        <v>3</v>
      </c>
      <c r="H4">
        <v>0</v>
      </c>
      <c r="I4">
        <v>1</v>
      </c>
      <c r="J4">
        <v>0</v>
      </c>
      <c r="K4">
        <v>2</v>
      </c>
    </row>
    <row r="5" spans="1:23" x14ac:dyDescent="0.25">
      <c r="A5" t="s">
        <v>24</v>
      </c>
      <c r="B5">
        <v>0</v>
      </c>
      <c r="C5">
        <v>-1</v>
      </c>
      <c r="D5">
        <v>5</v>
      </c>
      <c r="E5">
        <v>4</v>
      </c>
      <c r="F5">
        <v>1</v>
      </c>
      <c r="G5">
        <v>2</v>
      </c>
      <c r="H5">
        <v>2</v>
      </c>
      <c r="I5">
        <v>1</v>
      </c>
      <c r="J5">
        <v>0</v>
      </c>
      <c r="K5">
        <v>1</v>
      </c>
    </row>
    <row r="6" spans="1:23" x14ac:dyDescent="0.25">
      <c r="A6" t="s">
        <v>25</v>
      </c>
      <c r="B6">
        <v>0</v>
      </c>
      <c r="C6">
        <v>0</v>
      </c>
      <c r="D6">
        <v>5</v>
      </c>
      <c r="E6">
        <v>4</v>
      </c>
      <c r="F6">
        <v>1</v>
      </c>
      <c r="G6">
        <v>2</v>
      </c>
      <c r="H6">
        <v>2</v>
      </c>
      <c r="I6">
        <v>1</v>
      </c>
      <c r="J6">
        <v>0</v>
      </c>
      <c r="K6">
        <v>1</v>
      </c>
    </row>
    <row r="7" spans="1:23" x14ac:dyDescent="0.25">
      <c r="A7" t="s">
        <v>26</v>
      </c>
      <c r="B7">
        <v>0</v>
      </c>
      <c r="C7">
        <v>0</v>
      </c>
      <c r="D7">
        <v>6</v>
      </c>
      <c r="E7">
        <v>4</v>
      </c>
      <c r="F7">
        <v>1</v>
      </c>
      <c r="G7">
        <v>2</v>
      </c>
      <c r="H7">
        <v>2</v>
      </c>
      <c r="I7">
        <v>1</v>
      </c>
      <c r="J7">
        <v>0</v>
      </c>
      <c r="K7">
        <v>1</v>
      </c>
    </row>
    <row r="8" spans="1:23" x14ac:dyDescent="0.25">
      <c r="A8" t="s">
        <v>27</v>
      </c>
      <c r="B8">
        <v>0</v>
      </c>
      <c r="C8">
        <v>5</v>
      </c>
      <c r="D8">
        <v>291</v>
      </c>
      <c r="E8">
        <v>9</v>
      </c>
      <c r="F8">
        <v>1</v>
      </c>
      <c r="G8">
        <v>7</v>
      </c>
      <c r="H8">
        <v>2</v>
      </c>
      <c r="I8">
        <v>1</v>
      </c>
      <c r="J8">
        <v>0</v>
      </c>
      <c r="K8">
        <v>6</v>
      </c>
    </row>
    <row r="9" spans="1:23" x14ac:dyDescent="0.25">
      <c r="A9" t="s">
        <v>28</v>
      </c>
      <c r="B9">
        <v>0</v>
      </c>
      <c r="C9">
        <v>-2</v>
      </c>
      <c r="D9">
        <v>307</v>
      </c>
      <c r="E9">
        <v>7</v>
      </c>
      <c r="F9">
        <v>2</v>
      </c>
      <c r="G9">
        <v>5</v>
      </c>
      <c r="H9">
        <v>2</v>
      </c>
      <c r="I9">
        <v>2</v>
      </c>
      <c r="J9">
        <v>0</v>
      </c>
      <c r="K9">
        <v>3</v>
      </c>
    </row>
    <row r="10" spans="1:23" x14ac:dyDescent="0.25">
      <c r="A10" t="s">
        <v>29</v>
      </c>
      <c r="B10">
        <v>0</v>
      </c>
      <c r="C10">
        <v>0</v>
      </c>
      <c r="D10">
        <v>307</v>
      </c>
      <c r="E10">
        <v>7</v>
      </c>
      <c r="F10">
        <v>2</v>
      </c>
      <c r="G10">
        <v>5</v>
      </c>
      <c r="H10">
        <v>2</v>
      </c>
      <c r="I10">
        <v>2</v>
      </c>
      <c r="J10">
        <v>0</v>
      </c>
      <c r="K10">
        <v>3</v>
      </c>
    </row>
    <row r="11" spans="1:23" x14ac:dyDescent="0.25">
      <c r="A11" t="s">
        <v>30</v>
      </c>
      <c r="B11">
        <v>0</v>
      </c>
      <c r="C11">
        <v>11</v>
      </c>
      <c r="D11">
        <v>367</v>
      </c>
      <c r="E11">
        <v>18</v>
      </c>
      <c r="F11">
        <v>5</v>
      </c>
      <c r="G11">
        <v>16</v>
      </c>
      <c r="H11">
        <v>2</v>
      </c>
      <c r="I11">
        <v>5</v>
      </c>
      <c r="J11">
        <v>0</v>
      </c>
      <c r="K11">
        <v>11</v>
      </c>
    </row>
    <row r="12" spans="1:23" x14ac:dyDescent="0.25">
      <c r="A12" t="s">
        <v>31</v>
      </c>
      <c r="B12">
        <v>0</v>
      </c>
      <c r="C12">
        <v>0</v>
      </c>
      <c r="D12">
        <v>367</v>
      </c>
      <c r="E12">
        <v>18</v>
      </c>
      <c r="F12">
        <v>5</v>
      </c>
      <c r="G12">
        <v>16</v>
      </c>
      <c r="H12">
        <v>2</v>
      </c>
      <c r="I12">
        <v>5</v>
      </c>
      <c r="J12">
        <v>0</v>
      </c>
      <c r="K12">
        <v>11</v>
      </c>
    </row>
    <row r="13" spans="1:23" x14ac:dyDescent="0.25">
      <c r="A13" t="s">
        <v>32</v>
      </c>
      <c r="B13">
        <v>0</v>
      </c>
      <c r="C13">
        <v>6</v>
      </c>
      <c r="D13">
        <v>367</v>
      </c>
      <c r="E13">
        <v>24</v>
      </c>
      <c r="F13">
        <v>7</v>
      </c>
      <c r="G13">
        <v>22</v>
      </c>
      <c r="H13">
        <v>2</v>
      </c>
      <c r="I13">
        <v>7</v>
      </c>
      <c r="J13">
        <v>0</v>
      </c>
      <c r="K13">
        <v>15</v>
      </c>
    </row>
    <row r="14" spans="1:23" x14ac:dyDescent="0.25">
      <c r="A14" t="s">
        <v>33</v>
      </c>
      <c r="B14">
        <v>0</v>
      </c>
      <c r="C14">
        <v>11</v>
      </c>
      <c r="D14">
        <v>643</v>
      </c>
      <c r="E14">
        <v>35</v>
      </c>
      <c r="F14">
        <v>8</v>
      </c>
      <c r="G14">
        <v>33</v>
      </c>
      <c r="H14">
        <v>2</v>
      </c>
      <c r="I14">
        <v>8</v>
      </c>
      <c r="J14">
        <v>0</v>
      </c>
      <c r="K14">
        <v>25</v>
      </c>
    </row>
    <row r="15" spans="1:23" x14ac:dyDescent="0.25">
      <c r="A15" t="s">
        <v>34</v>
      </c>
      <c r="B15">
        <v>0</v>
      </c>
      <c r="C15">
        <v>18</v>
      </c>
      <c r="D15">
        <v>791</v>
      </c>
      <c r="E15">
        <v>53</v>
      </c>
      <c r="F15">
        <v>18</v>
      </c>
      <c r="G15">
        <v>51</v>
      </c>
      <c r="H15">
        <v>2</v>
      </c>
      <c r="I15">
        <v>18</v>
      </c>
      <c r="J15">
        <v>0</v>
      </c>
      <c r="K15">
        <v>33</v>
      </c>
    </row>
    <row r="16" spans="1:23" x14ac:dyDescent="0.25">
      <c r="A16" t="s">
        <v>35</v>
      </c>
      <c r="B16">
        <v>0</v>
      </c>
      <c r="C16">
        <v>1</v>
      </c>
      <c r="D16">
        <v>836</v>
      </c>
      <c r="E16">
        <v>54</v>
      </c>
      <c r="F16">
        <v>19</v>
      </c>
      <c r="G16">
        <v>52</v>
      </c>
      <c r="H16">
        <v>2</v>
      </c>
      <c r="I16">
        <v>19</v>
      </c>
      <c r="J16">
        <v>0</v>
      </c>
      <c r="K16">
        <v>33</v>
      </c>
    </row>
    <row r="17" spans="1:23" x14ac:dyDescent="0.25">
      <c r="A17" t="s">
        <v>36</v>
      </c>
      <c r="B17">
        <v>2</v>
      </c>
      <c r="C17">
        <v>8</v>
      </c>
      <c r="D17">
        <v>955</v>
      </c>
      <c r="E17">
        <v>62</v>
      </c>
      <c r="F17">
        <v>17</v>
      </c>
      <c r="G17">
        <v>60</v>
      </c>
      <c r="H17">
        <v>2</v>
      </c>
      <c r="I17">
        <v>19</v>
      </c>
      <c r="J17">
        <v>0</v>
      </c>
      <c r="K17">
        <v>41</v>
      </c>
    </row>
    <row r="18" spans="1:23" x14ac:dyDescent="0.25">
      <c r="A18" t="s">
        <v>37</v>
      </c>
      <c r="B18">
        <v>1</v>
      </c>
      <c r="C18">
        <v>21</v>
      </c>
      <c r="D18">
        <v>1194</v>
      </c>
      <c r="E18">
        <v>83</v>
      </c>
      <c r="F18">
        <v>23</v>
      </c>
      <c r="G18">
        <v>81</v>
      </c>
      <c r="H18">
        <v>2</v>
      </c>
      <c r="I18">
        <v>24</v>
      </c>
      <c r="J18">
        <v>0</v>
      </c>
      <c r="K18">
        <v>57</v>
      </c>
    </row>
    <row r="19" spans="1:23" x14ac:dyDescent="0.25">
      <c r="A19" t="s">
        <v>38</v>
      </c>
      <c r="B19">
        <v>5</v>
      </c>
      <c r="C19">
        <v>30</v>
      </c>
      <c r="D19">
        <v>1477</v>
      </c>
      <c r="E19">
        <v>115</v>
      </c>
      <c r="F19">
        <v>28</v>
      </c>
      <c r="G19">
        <v>111</v>
      </c>
      <c r="H19">
        <v>2</v>
      </c>
      <c r="I19">
        <v>33</v>
      </c>
      <c r="J19">
        <v>2</v>
      </c>
      <c r="K19">
        <v>78</v>
      </c>
    </row>
    <row r="20" spans="1:23" x14ac:dyDescent="0.25">
      <c r="A20" t="s">
        <v>39</v>
      </c>
      <c r="B20">
        <v>7</v>
      </c>
      <c r="C20">
        <v>15</v>
      </c>
      <c r="D20">
        <v>1950</v>
      </c>
      <c r="E20">
        <v>130</v>
      </c>
      <c r="F20">
        <v>37</v>
      </c>
      <c r="G20">
        <v>126</v>
      </c>
      <c r="H20">
        <v>2</v>
      </c>
      <c r="I20">
        <v>44</v>
      </c>
      <c r="J20">
        <v>2</v>
      </c>
      <c r="K20">
        <v>82</v>
      </c>
      <c r="N20" s="1">
        <f t="shared" ref="N20:N31" si="0">J20/J19</f>
        <v>1</v>
      </c>
    </row>
    <row r="21" spans="1:23" x14ac:dyDescent="0.25">
      <c r="A21" t="s">
        <v>40</v>
      </c>
      <c r="B21">
        <v>11</v>
      </c>
      <c r="C21">
        <v>24</v>
      </c>
      <c r="D21">
        <v>2100</v>
      </c>
      <c r="E21">
        <v>156</v>
      </c>
      <c r="F21">
        <v>42</v>
      </c>
      <c r="G21">
        <v>150</v>
      </c>
      <c r="H21">
        <v>4</v>
      </c>
      <c r="I21">
        <v>53</v>
      </c>
      <c r="J21">
        <v>2</v>
      </c>
      <c r="K21">
        <v>97</v>
      </c>
      <c r="N21" s="1">
        <f t="shared" si="0"/>
        <v>1</v>
      </c>
      <c r="O21" s="1">
        <f t="shared" ref="O21:O31" si="1">J21/J19</f>
        <v>1</v>
      </c>
    </row>
    <row r="22" spans="1:23" x14ac:dyDescent="0.25">
      <c r="A22" t="s">
        <v>41</v>
      </c>
      <c r="B22">
        <v>15</v>
      </c>
      <c r="C22">
        <v>29</v>
      </c>
      <c r="D22">
        <v>2452</v>
      </c>
      <c r="E22">
        <v>188</v>
      </c>
      <c r="F22">
        <v>56</v>
      </c>
      <c r="G22">
        <v>179</v>
      </c>
      <c r="H22">
        <v>7</v>
      </c>
      <c r="I22">
        <v>71</v>
      </c>
      <c r="J22">
        <v>2</v>
      </c>
      <c r="K22">
        <v>108</v>
      </c>
      <c r="M22">
        <v>1</v>
      </c>
      <c r="N22" s="1">
        <f t="shared" si="0"/>
        <v>1</v>
      </c>
      <c r="O22" s="1">
        <f t="shared" si="1"/>
        <v>1</v>
      </c>
      <c r="P22" s="1">
        <f t="shared" ref="P22:P31" si="2">J22/J19</f>
        <v>1</v>
      </c>
    </row>
    <row r="23" spans="1:23" x14ac:dyDescent="0.25">
      <c r="A23" t="s">
        <v>42</v>
      </c>
      <c r="B23">
        <v>20</v>
      </c>
      <c r="C23">
        <v>24</v>
      </c>
      <c r="D23">
        <v>2653</v>
      </c>
      <c r="E23">
        <v>213</v>
      </c>
      <c r="F23">
        <v>75</v>
      </c>
      <c r="G23">
        <v>203</v>
      </c>
      <c r="H23">
        <v>8</v>
      </c>
      <c r="I23">
        <v>95</v>
      </c>
      <c r="J23">
        <v>2</v>
      </c>
      <c r="K23">
        <v>108</v>
      </c>
      <c r="M23">
        <v>2</v>
      </c>
      <c r="N23" s="1">
        <f t="shared" si="0"/>
        <v>1</v>
      </c>
      <c r="O23" s="1">
        <f t="shared" si="1"/>
        <v>1</v>
      </c>
      <c r="P23" s="1">
        <f t="shared" si="2"/>
        <v>1</v>
      </c>
      <c r="Q23" s="1">
        <f t="shared" ref="Q23:Q31" si="3">J23/J19</f>
        <v>1</v>
      </c>
    </row>
    <row r="24" spans="1:23" x14ac:dyDescent="0.25">
      <c r="A24" t="s">
        <v>43</v>
      </c>
      <c r="B24">
        <v>28</v>
      </c>
      <c r="C24">
        <v>23</v>
      </c>
      <c r="D24">
        <v>2916</v>
      </c>
      <c r="E24">
        <v>237</v>
      </c>
      <c r="F24">
        <v>86</v>
      </c>
      <c r="G24">
        <v>226</v>
      </c>
      <c r="H24">
        <v>8</v>
      </c>
      <c r="I24">
        <v>114</v>
      </c>
      <c r="J24">
        <v>3</v>
      </c>
      <c r="K24">
        <v>112</v>
      </c>
      <c r="M24">
        <v>3</v>
      </c>
      <c r="N24" s="1">
        <f t="shared" si="0"/>
        <v>1.5</v>
      </c>
      <c r="O24" s="1">
        <f t="shared" si="1"/>
        <v>1.5</v>
      </c>
      <c r="P24" s="1">
        <f t="shared" si="2"/>
        <v>1.5</v>
      </c>
      <c r="Q24" s="1">
        <f t="shared" si="3"/>
        <v>1.5</v>
      </c>
      <c r="R24" s="1">
        <f t="shared" ref="R24:R31" si="4">J24/J19</f>
        <v>1.5</v>
      </c>
    </row>
    <row r="25" spans="1:23" x14ac:dyDescent="0.25">
      <c r="A25" t="s">
        <v>44</v>
      </c>
      <c r="B25">
        <v>29</v>
      </c>
      <c r="C25">
        <v>41</v>
      </c>
      <c r="D25">
        <v>3294</v>
      </c>
      <c r="E25">
        <v>282</v>
      </c>
      <c r="F25">
        <v>100</v>
      </c>
      <c r="G25">
        <v>267</v>
      </c>
      <c r="H25">
        <v>12</v>
      </c>
      <c r="I25">
        <v>129</v>
      </c>
      <c r="J25">
        <v>3</v>
      </c>
      <c r="K25">
        <v>138</v>
      </c>
      <c r="M25">
        <v>4</v>
      </c>
      <c r="N25" s="1">
        <f t="shared" si="0"/>
        <v>1</v>
      </c>
      <c r="O25" s="1">
        <f t="shared" si="1"/>
        <v>1.5</v>
      </c>
      <c r="P25" s="1">
        <f t="shared" si="2"/>
        <v>1.5</v>
      </c>
      <c r="Q25" s="1">
        <f t="shared" si="3"/>
        <v>1.5</v>
      </c>
      <c r="R25" s="1">
        <f t="shared" si="4"/>
        <v>1.5</v>
      </c>
      <c r="S25" s="1">
        <f t="shared" ref="S25:S31" si="5">J25/J19</f>
        <v>1.5</v>
      </c>
    </row>
    <row r="26" spans="1:23" x14ac:dyDescent="0.25">
      <c r="A26" t="s">
        <v>45</v>
      </c>
      <c r="B26">
        <v>36</v>
      </c>
      <c r="C26">
        <v>54</v>
      </c>
      <c r="D26">
        <v>3961</v>
      </c>
      <c r="E26">
        <v>340</v>
      </c>
      <c r="F26">
        <v>143</v>
      </c>
      <c r="G26">
        <v>321</v>
      </c>
      <c r="H26">
        <v>15</v>
      </c>
      <c r="I26">
        <v>179</v>
      </c>
      <c r="J26">
        <v>4</v>
      </c>
      <c r="K26">
        <v>142</v>
      </c>
      <c r="M26">
        <v>5</v>
      </c>
      <c r="N26" s="1">
        <f t="shared" si="0"/>
        <v>1.3333333333333333</v>
      </c>
      <c r="O26" s="1">
        <f t="shared" si="1"/>
        <v>1.3333333333333333</v>
      </c>
      <c r="P26" s="1">
        <f t="shared" si="2"/>
        <v>2</v>
      </c>
      <c r="Q26" s="1">
        <f t="shared" si="3"/>
        <v>2</v>
      </c>
      <c r="R26" s="1">
        <f t="shared" si="4"/>
        <v>2</v>
      </c>
      <c r="S26" s="1">
        <f t="shared" si="5"/>
        <v>2</v>
      </c>
      <c r="T26" s="1">
        <f t="shared" ref="T26:T31" si="6">J26/J19</f>
        <v>2</v>
      </c>
    </row>
    <row r="27" spans="1:23" x14ac:dyDescent="0.25">
      <c r="A27" t="s">
        <v>46</v>
      </c>
      <c r="B27">
        <v>42</v>
      </c>
      <c r="C27">
        <v>58</v>
      </c>
      <c r="D27">
        <v>4468</v>
      </c>
      <c r="E27">
        <v>408</v>
      </c>
      <c r="F27">
        <v>168</v>
      </c>
      <c r="G27">
        <v>379</v>
      </c>
      <c r="H27">
        <v>25</v>
      </c>
      <c r="I27">
        <v>210</v>
      </c>
      <c r="J27">
        <v>4</v>
      </c>
      <c r="K27">
        <v>169</v>
      </c>
      <c r="M27">
        <v>6</v>
      </c>
      <c r="N27" s="1">
        <f t="shared" si="0"/>
        <v>1</v>
      </c>
      <c r="O27" s="1">
        <f t="shared" si="1"/>
        <v>1.3333333333333333</v>
      </c>
      <c r="P27" s="1">
        <f t="shared" si="2"/>
        <v>1.3333333333333333</v>
      </c>
      <c r="Q27" s="1">
        <f t="shared" si="3"/>
        <v>2</v>
      </c>
      <c r="R27" s="1">
        <f t="shared" si="4"/>
        <v>2</v>
      </c>
      <c r="S27" s="1">
        <f t="shared" si="5"/>
        <v>2</v>
      </c>
      <c r="T27" s="1">
        <f t="shared" si="6"/>
        <v>2</v>
      </c>
      <c r="U27" s="1">
        <f>J27/J19</f>
        <v>2</v>
      </c>
    </row>
    <row r="28" spans="1:23" x14ac:dyDescent="0.25">
      <c r="A28" t="s">
        <v>47</v>
      </c>
      <c r="B28">
        <v>48</v>
      </c>
      <c r="C28">
        <v>79</v>
      </c>
      <c r="D28">
        <v>4883</v>
      </c>
      <c r="E28">
        <v>490</v>
      </c>
      <c r="F28">
        <v>206</v>
      </c>
      <c r="G28">
        <v>458</v>
      </c>
      <c r="H28">
        <v>26</v>
      </c>
      <c r="I28">
        <v>254</v>
      </c>
      <c r="J28">
        <v>6</v>
      </c>
      <c r="K28">
        <v>204</v>
      </c>
      <c r="M28">
        <v>7</v>
      </c>
      <c r="N28" s="1">
        <f t="shared" si="0"/>
        <v>1.5</v>
      </c>
      <c r="O28" s="1">
        <f t="shared" si="1"/>
        <v>1.5</v>
      </c>
      <c r="P28" s="1">
        <f t="shared" si="2"/>
        <v>2</v>
      </c>
      <c r="Q28" s="1">
        <f t="shared" si="3"/>
        <v>2</v>
      </c>
      <c r="R28" s="1">
        <f t="shared" si="4"/>
        <v>3</v>
      </c>
      <c r="S28" s="1">
        <f t="shared" si="5"/>
        <v>3</v>
      </c>
      <c r="T28" s="1">
        <f t="shared" si="6"/>
        <v>3</v>
      </c>
      <c r="U28" s="1">
        <f>J28/J20</f>
        <v>3</v>
      </c>
      <c r="V28" s="1">
        <f>J28/J19</f>
        <v>3</v>
      </c>
    </row>
    <row r="29" spans="1:23" x14ac:dyDescent="0.25">
      <c r="A29" t="s">
        <v>48</v>
      </c>
      <c r="B29">
        <v>55</v>
      </c>
      <c r="C29">
        <v>138</v>
      </c>
      <c r="D29">
        <v>5580</v>
      </c>
      <c r="E29">
        <v>630</v>
      </c>
      <c r="F29">
        <v>220</v>
      </c>
      <c r="G29">
        <v>596</v>
      </c>
      <c r="H29">
        <v>26</v>
      </c>
      <c r="I29">
        <v>275</v>
      </c>
      <c r="J29">
        <v>8</v>
      </c>
      <c r="K29">
        <v>321</v>
      </c>
      <c r="M29">
        <v>8</v>
      </c>
      <c r="N29" s="1">
        <f t="shared" si="0"/>
        <v>1.3333333333333333</v>
      </c>
      <c r="O29" s="1">
        <f t="shared" si="1"/>
        <v>2</v>
      </c>
      <c r="P29" s="1">
        <f t="shared" si="2"/>
        <v>2</v>
      </c>
      <c r="Q29" s="1">
        <f t="shared" si="3"/>
        <v>2.6666666666666665</v>
      </c>
      <c r="R29" s="1">
        <f t="shared" si="4"/>
        <v>2.6666666666666665</v>
      </c>
      <c r="S29" s="1">
        <f t="shared" si="5"/>
        <v>4</v>
      </c>
      <c r="T29" s="1">
        <f t="shared" si="6"/>
        <v>4</v>
      </c>
      <c r="U29" s="1">
        <f>J29/J21</f>
        <v>4</v>
      </c>
      <c r="V29" s="1">
        <f>J29/J20</f>
        <v>4</v>
      </c>
      <c r="W29" s="1">
        <f>J29/J19</f>
        <v>4</v>
      </c>
    </row>
    <row r="30" spans="1:23" x14ac:dyDescent="0.25">
      <c r="A30" t="s">
        <v>49</v>
      </c>
      <c r="B30">
        <v>60</v>
      </c>
      <c r="C30">
        <v>85</v>
      </c>
      <c r="D30">
        <v>6375</v>
      </c>
      <c r="E30">
        <v>721</v>
      </c>
      <c r="F30">
        <v>250</v>
      </c>
      <c r="G30">
        <v>681</v>
      </c>
      <c r="H30">
        <v>27</v>
      </c>
      <c r="I30">
        <v>310</v>
      </c>
      <c r="J30">
        <v>13</v>
      </c>
      <c r="K30">
        <v>371</v>
      </c>
      <c r="M30">
        <v>9</v>
      </c>
      <c r="N30" s="1">
        <f t="shared" si="0"/>
        <v>1.625</v>
      </c>
      <c r="O30" s="1">
        <f t="shared" si="1"/>
        <v>2.1666666666666665</v>
      </c>
      <c r="P30" s="1">
        <f t="shared" si="2"/>
        <v>3.25</v>
      </c>
      <c r="Q30" s="1">
        <f t="shared" si="3"/>
        <v>3.25</v>
      </c>
      <c r="R30" s="1">
        <f t="shared" si="4"/>
        <v>4.333333333333333</v>
      </c>
      <c r="S30" s="1">
        <f t="shared" si="5"/>
        <v>4.333333333333333</v>
      </c>
      <c r="T30" s="1">
        <f t="shared" si="6"/>
        <v>6.5</v>
      </c>
      <c r="U30" s="1">
        <f>J30/J22</f>
        <v>6.5</v>
      </c>
      <c r="V30" s="1">
        <f>J30/J21</f>
        <v>6.5</v>
      </c>
      <c r="W30" s="1">
        <f>J30/J20</f>
        <v>6.5</v>
      </c>
    </row>
    <row r="31" spans="1:23" x14ac:dyDescent="0.25">
      <c r="A31" t="s">
        <v>50</v>
      </c>
      <c r="B31">
        <v>60</v>
      </c>
      <c r="C31">
        <v>118</v>
      </c>
      <c r="D31">
        <v>7170</v>
      </c>
      <c r="E31">
        <v>846</v>
      </c>
      <c r="F31">
        <v>250</v>
      </c>
      <c r="G31">
        <v>799</v>
      </c>
      <c r="H31">
        <v>27</v>
      </c>
      <c r="I31">
        <v>310</v>
      </c>
      <c r="J31">
        <v>20</v>
      </c>
      <c r="K31">
        <v>489</v>
      </c>
      <c r="M31">
        <v>10</v>
      </c>
      <c r="N31" s="1">
        <f t="shared" si="0"/>
        <v>1.5384615384615385</v>
      </c>
      <c r="O31" s="1">
        <f t="shared" si="1"/>
        <v>2.5</v>
      </c>
      <c r="P31" s="1">
        <f t="shared" si="2"/>
        <v>3.3333333333333335</v>
      </c>
      <c r="Q31" s="1">
        <f t="shared" si="3"/>
        <v>5</v>
      </c>
      <c r="R31" s="1">
        <f t="shared" si="4"/>
        <v>5</v>
      </c>
      <c r="S31" s="1">
        <f t="shared" si="5"/>
        <v>6.666666666666667</v>
      </c>
      <c r="T31" s="1">
        <f t="shared" si="6"/>
        <v>6.666666666666667</v>
      </c>
      <c r="U31" s="1">
        <f>J31/J23</f>
        <v>10</v>
      </c>
      <c r="V31" s="1">
        <f>J31/J22</f>
        <v>10</v>
      </c>
      <c r="W31" s="1">
        <f>J31/J21</f>
        <v>10</v>
      </c>
    </row>
    <row r="34" spans="11:23" x14ac:dyDescent="0.25">
      <c r="K34" t="s">
        <v>51</v>
      </c>
      <c r="M34" t="s">
        <v>52</v>
      </c>
      <c r="N34">
        <f>EXP(INDEX(LINEST(LN(N22:N31),M22:M31),1,2))</f>
        <v>0.97668790025787933</v>
      </c>
      <c r="O34">
        <f>EXP(INDEX(LINEST(LN(O22:O31),M22:M31),1,2))</f>
        <v>0.91777182255204881</v>
      </c>
      <c r="P34">
        <f>EXP(INDEX(LINEST(LN(P22:P31),M22:M31),1,2))</f>
        <v>0.86645691588975016</v>
      </c>
      <c r="Q34" t="e">
        <f>EXP(INDEX(LINEST(LN(Q22:Q31),M22:M31),1,2))</f>
        <v>#VALUE!</v>
      </c>
      <c r="R34" t="e">
        <f>EXP(INDEX(LINEST(LN(R22:R31),M22:M31),1,2))</f>
        <v>#VALUE!</v>
      </c>
      <c r="S34" t="e">
        <f>EXP(INDEX(LINEST(LN(S22:S31),M22:M31),1,2))</f>
        <v>#VALUE!</v>
      </c>
      <c r="T34" t="e">
        <f>EXP(INDEX(LINEST(LN(T22:T31),M22:M31),1,2))</f>
        <v>#VALUE!</v>
      </c>
      <c r="U34" t="e">
        <f>EXP(INDEX(LINEST(LN(U22:U31),M22:M31),1,2))</f>
        <v>#VALUE!</v>
      </c>
      <c r="V34" t="e">
        <f>EXP(INDEX(LINEST(LN(V22:V31),M22:M31),1,2))</f>
        <v>#VALUE!</v>
      </c>
      <c r="W34" t="e">
        <f>EXP(INDEX(LINEST(LN(W22:W31),M22:M31),1,2))</f>
        <v>#VALUE!</v>
      </c>
    </row>
    <row r="35" spans="11:23" x14ac:dyDescent="0.25">
      <c r="M35" t="s">
        <v>53</v>
      </c>
      <c r="N35">
        <f>INDEX(LINEST(LN(N22:N31),M22:M31),1)</f>
        <v>4.6153933508453274E-2</v>
      </c>
      <c r="O35">
        <f>INDEX(LINEST(LN(O22:O31),M22:M31),1)</f>
        <v>9.1499128283398054E-2</v>
      </c>
      <c r="P35">
        <f>INDEX(LINEST(LN(P22:P31),M22:M31),1)</f>
        <v>0.12716564657473356</v>
      </c>
      <c r="Q35" t="e">
        <f>INDEX(LINEST(LN(Q22:Q31),M22:M31),1)</f>
        <v>#VALUE!</v>
      </c>
      <c r="R35" t="e">
        <f>INDEX(LINEST(LN(R22:R31),M22:M31),1)</f>
        <v>#VALUE!</v>
      </c>
      <c r="S35" t="e">
        <f>INDEX(LINEST(LN(S22:S31),M22:M31),1)</f>
        <v>#VALUE!</v>
      </c>
      <c r="T35" t="e">
        <f>INDEX(LINEST(LN(T22:T31),M22:M31),1)</f>
        <v>#VALUE!</v>
      </c>
      <c r="U35" t="e">
        <f>INDEX(LINEST(LN(U22:U31),M22:M31),1)</f>
        <v>#VALUE!</v>
      </c>
      <c r="V35" t="e">
        <f>INDEX(LINEST(LN(V22:V31),M22:M31),1)</f>
        <v>#VALUE!</v>
      </c>
      <c r="W35" t="e">
        <f>INDEX(LINEST(LN(W22:W31),M22:M31),1)</f>
        <v>#VALUE!</v>
      </c>
    </row>
    <row r="36" spans="11:23" x14ac:dyDescent="0.25">
      <c r="M36" t="s">
        <v>54</v>
      </c>
      <c r="N36">
        <f t="shared" ref="N36:W36" si="7">PEARSON(N22:N31,N40:N49)</f>
        <v>0.68237373765874176</v>
      </c>
      <c r="O36">
        <f t="shared" si="7"/>
        <v>0.92476810432873802</v>
      </c>
      <c r="P36">
        <f t="shared" si="7"/>
        <v>0.91962876715461261</v>
      </c>
      <c r="Q36" t="e">
        <f t="shared" si="7"/>
        <v>#VALUE!</v>
      </c>
      <c r="R36" t="e">
        <f t="shared" si="7"/>
        <v>#VALUE!</v>
      </c>
      <c r="S36" t="e">
        <f t="shared" si="7"/>
        <v>#VALUE!</v>
      </c>
      <c r="T36" t="e">
        <f t="shared" si="7"/>
        <v>#VALUE!</v>
      </c>
      <c r="U36" t="e">
        <f t="shared" si="7"/>
        <v>#VALUE!</v>
      </c>
      <c r="V36" t="e">
        <f t="shared" si="7"/>
        <v>#VALUE!</v>
      </c>
      <c r="W36" t="e">
        <f t="shared" si="7"/>
        <v>#VALUE!</v>
      </c>
    </row>
    <row r="37" spans="11:23" x14ac:dyDescent="0.25">
      <c r="M37" t="s">
        <v>55</v>
      </c>
      <c r="N37">
        <f t="shared" ref="N37:W37" si="8">INT(0.5-LN(N34)/N35)</f>
        <v>1</v>
      </c>
      <c r="O37">
        <f t="shared" si="8"/>
        <v>1</v>
      </c>
      <c r="P37">
        <f t="shared" si="8"/>
        <v>1</v>
      </c>
      <c r="Q37" t="e">
        <f t="shared" si="8"/>
        <v>#VALUE!</v>
      </c>
      <c r="R37" t="e">
        <f t="shared" si="8"/>
        <v>#VALUE!</v>
      </c>
      <c r="S37" t="e">
        <f t="shared" si="8"/>
        <v>#VALUE!</v>
      </c>
      <c r="T37" t="e">
        <f t="shared" si="8"/>
        <v>#VALUE!</v>
      </c>
      <c r="U37" t="e">
        <f t="shared" si="8"/>
        <v>#VALUE!</v>
      </c>
      <c r="V37" t="e">
        <f t="shared" si="8"/>
        <v>#VALUE!</v>
      </c>
      <c r="W37" t="e">
        <f t="shared" si="8"/>
        <v>#VALUE!</v>
      </c>
    </row>
    <row r="38" spans="11:23" x14ac:dyDescent="0.25">
      <c r="M38" t="s">
        <v>56</v>
      </c>
      <c r="N38" s="2">
        <f>N37+A21</f>
        <v>43905</v>
      </c>
      <c r="O38" s="2">
        <f>O37+A21</f>
        <v>43905</v>
      </c>
      <c r="P38" s="2">
        <f>P37+A21</f>
        <v>43905</v>
      </c>
      <c r="Q38" s="2" t="e">
        <f>Q37+A21</f>
        <v>#VALUE!</v>
      </c>
      <c r="R38" s="2" t="e">
        <f>R37+A21</f>
        <v>#VALUE!</v>
      </c>
      <c r="S38" s="2" t="e">
        <f>S37+A21</f>
        <v>#VALUE!</v>
      </c>
      <c r="T38" s="2" t="e">
        <f>T37+A21</f>
        <v>#VALUE!</v>
      </c>
      <c r="U38" s="2" t="e">
        <f>U37+A21</f>
        <v>#VALUE!</v>
      </c>
      <c r="V38" s="2" t="e">
        <f>V37+A21</f>
        <v>#VALUE!</v>
      </c>
      <c r="W38" s="2" t="e">
        <f>W37+A21</f>
        <v>#VALUE!</v>
      </c>
    </row>
    <row r="40" spans="11:23" x14ac:dyDescent="0.25">
      <c r="N40">
        <f>N34*EXP(N35*M22)</f>
        <v>1.0228223423654372</v>
      </c>
      <c r="O40">
        <f>O34*EXP(O35*M22)</f>
        <v>1.0057088836347123</v>
      </c>
      <c r="P40">
        <f>P34*EXP(P35*M22)</f>
        <v>0.98395290240517486</v>
      </c>
      <c r="Q40" t="e">
        <f>Q34*EXP(Q35*M22)</f>
        <v>#VALUE!</v>
      </c>
      <c r="R40" t="e">
        <f>R34*EXP(R35*M22)</f>
        <v>#VALUE!</v>
      </c>
      <c r="S40" t="e">
        <f>S34*EXP(S35*M22)</f>
        <v>#VALUE!</v>
      </c>
      <c r="T40" t="e">
        <f>T34*EXP(T35*M22)</f>
        <v>#VALUE!</v>
      </c>
      <c r="U40" t="e">
        <f>U34*EXP(U35*M22)</f>
        <v>#VALUE!</v>
      </c>
      <c r="V40" t="e">
        <f>V34*EXP(V35*M22)</f>
        <v>#VALUE!</v>
      </c>
      <c r="W40" t="e">
        <f>W34*EXP(W35*M22)</f>
        <v>#VALUE!</v>
      </c>
    </row>
    <row r="41" spans="11:23" x14ac:dyDescent="0.25">
      <c r="N41">
        <f>N34*EXP(N35*M23)</f>
        <v>1.0711359726742755</v>
      </c>
      <c r="O41">
        <f>O34*EXP(O35*M23)</f>
        <v>1.1020717064610228</v>
      </c>
      <c r="P41">
        <f>P34*EXP(P35*M23)</f>
        <v>1.1173819452492648</v>
      </c>
      <c r="Q41" t="e">
        <f>Q34*EXP(Q35*M23)</f>
        <v>#VALUE!</v>
      </c>
      <c r="R41" t="e">
        <f>R34*EXP(R35*M23)</f>
        <v>#VALUE!</v>
      </c>
      <c r="S41" t="e">
        <f>S34*EXP(S35*M23)</f>
        <v>#VALUE!</v>
      </c>
      <c r="T41" t="e">
        <f>T34*EXP(T35*M23)</f>
        <v>#VALUE!</v>
      </c>
      <c r="U41" t="e">
        <f>U34*EXP(U35*M23)</f>
        <v>#VALUE!</v>
      </c>
      <c r="V41" t="e">
        <f>V34*EXP(V35*M23)</f>
        <v>#VALUE!</v>
      </c>
      <c r="W41" t="e">
        <f>W34*EXP(W35*M23)</f>
        <v>#VALUE!</v>
      </c>
    </row>
    <row r="42" spans="11:23" x14ac:dyDescent="0.25">
      <c r="N42">
        <f>N34*EXP(N35*M24)</f>
        <v>1.1217317264535702</v>
      </c>
      <c r="O42">
        <f>O34*EXP(O35*M24)</f>
        <v>1.2076676123138004</v>
      </c>
      <c r="P42">
        <f>P34*EXP(P35*M24)</f>
        <v>1.2689046482988091</v>
      </c>
      <c r="Q42" t="e">
        <f>Q34*EXP(Q35*M24)</f>
        <v>#VALUE!</v>
      </c>
      <c r="R42" t="e">
        <f>R34*EXP(R35*M24)</f>
        <v>#VALUE!</v>
      </c>
      <c r="S42" t="e">
        <f>S34*EXP(S35*M24)</f>
        <v>#VALUE!</v>
      </c>
      <c r="T42" t="e">
        <f>T34*EXP(T35*M24)</f>
        <v>#VALUE!</v>
      </c>
      <c r="U42" t="e">
        <f>U34*EXP(U35*M24)</f>
        <v>#VALUE!</v>
      </c>
      <c r="V42" t="e">
        <f>V34*EXP(V35*M24)</f>
        <v>#VALUE!</v>
      </c>
      <c r="W42" t="e">
        <f>W34*EXP(W35*M24)</f>
        <v>#VALUE!</v>
      </c>
    </row>
    <row r="43" spans="11:23" x14ac:dyDescent="0.25">
      <c r="N43">
        <f>N34*EXP(N35*M25)</f>
        <v>1.1747174011820267</v>
      </c>
      <c r="O43">
        <f>O34*EXP(O35*M25)</f>
        <v>1.323381276627754</v>
      </c>
      <c r="P43">
        <f>P34*EXP(P35*M25)</f>
        <v>1.4409746043597831</v>
      </c>
      <c r="Q43" t="e">
        <f>Q34*EXP(Q35*M25)</f>
        <v>#VALUE!</v>
      </c>
      <c r="R43" t="e">
        <f>R34*EXP(R35*M25)</f>
        <v>#VALUE!</v>
      </c>
      <c r="S43" t="e">
        <f>S34*EXP(S35*M25)</f>
        <v>#VALUE!</v>
      </c>
      <c r="T43" t="e">
        <f>T34*EXP(T35*M25)</f>
        <v>#VALUE!</v>
      </c>
      <c r="U43" t="e">
        <f>U34*EXP(U35*M25)</f>
        <v>#VALUE!</v>
      </c>
      <c r="V43" t="e">
        <f>V34*EXP(V35*M25)</f>
        <v>#VALUE!</v>
      </c>
      <c r="W43" t="e">
        <f>W34*EXP(W35*M25)</f>
        <v>#VALUE!</v>
      </c>
    </row>
    <row r="44" spans="11:23" x14ac:dyDescent="0.25">
      <c r="N44">
        <f>N34*EXP(N35*M26)</f>
        <v>1.2302058862172804</v>
      </c>
      <c r="O44">
        <f>O34*EXP(O35*M26)</f>
        <v>1.4501821407410866</v>
      </c>
      <c r="P44">
        <f>P34*EXP(P35*M26)</f>
        <v>1.6363781259637007</v>
      </c>
      <c r="Q44" t="e">
        <f>Q34*EXP(Q35*M26)</f>
        <v>#VALUE!</v>
      </c>
      <c r="R44" t="e">
        <f>R34*EXP(R35*M26)</f>
        <v>#VALUE!</v>
      </c>
      <c r="S44" t="e">
        <f>S34*EXP(S35*M26)</f>
        <v>#VALUE!</v>
      </c>
      <c r="T44" t="e">
        <f>T34*EXP(T35*M26)</f>
        <v>#VALUE!</v>
      </c>
      <c r="U44" t="e">
        <f>U34*EXP(U35*M26)</f>
        <v>#VALUE!</v>
      </c>
      <c r="V44" t="e">
        <f>V34*EXP(V35*M26)</f>
        <v>#VALUE!</v>
      </c>
      <c r="W44" t="e">
        <f>W34*EXP(W35*M26)</f>
        <v>#VALUE!</v>
      </c>
    </row>
    <row r="45" spans="11:23" x14ac:dyDescent="0.25">
      <c r="N45">
        <f>N34*EXP(N35*M27)</f>
        <v>1.2883154033138706</v>
      </c>
      <c r="O45">
        <f>O34*EXP(O35*M27)</f>
        <v>1.5891325338101705</v>
      </c>
      <c r="P45">
        <f>P34*EXP(P35*M27)</f>
        <v>1.8582793638630257</v>
      </c>
      <c r="Q45" t="e">
        <f>Q34*EXP(Q35*M27)</f>
        <v>#VALUE!</v>
      </c>
      <c r="R45" t="e">
        <f>R34*EXP(R35*M27)</f>
        <v>#VALUE!</v>
      </c>
      <c r="S45" t="e">
        <f>S34*EXP(S35*M27)</f>
        <v>#VALUE!</v>
      </c>
      <c r="T45" t="e">
        <f>T34*EXP(T35*M27)</f>
        <v>#VALUE!</v>
      </c>
      <c r="U45" t="e">
        <f>U34*EXP(U35*M27)</f>
        <v>#VALUE!</v>
      </c>
      <c r="V45" t="e">
        <f>V34*EXP(V35*M27)</f>
        <v>#VALUE!</v>
      </c>
      <c r="W45" t="e">
        <f>W34*EXP(W35*M27)</f>
        <v>#VALUE!</v>
      </c>
    </row>
    <row r="46" spans="11:23" x14ac:dyDescent="0.25">
      <c r="N46">
        <f>N34*EXP(N35*M28)</f>
        <v>1.3491697585022226</v>
      </c>
      <c r="O46">
        <f>O34*EXP(O35*M28)</f>
        <v>1.741396572932147</v>
      </c>
      <c r="P46">
        <f>P34*EXP(P35*M28)</f>
        <v>2.1102715438251791</v>
      </c>
      <c r="Q46" t="e">
        <f>Q34*EXP(Q35*M28)</f>
        <v>#VALUE!</v>
      </c>
      <c r="R46" t="e">
        <f>R34*EXP(R35*M28)</f>
        <v>#VALUE!</v>
      </c>
      <c r="S46" t="e">
        <f>S34*EXP(S35*M28)</f>
        <v>#VALUE!</v>
      </c>
      <c r="T46" t="e">
        <f>T34*EXP(T35*M28)</f>
        <v>#VALUE!</v>
      </c>
      <c r="U46" t="e">
        <f>U34*EXP(U35*M28)</f>
        <v>#VALUE!</v>
      </c>
      <c r="V46" t="e">
        <f>V34*EXP(V35*M28)</f>
        <v>#VALUE!</v>
      </c>
      <c r="W46" t="e">
        <f>W34*EXP(W35*M28)</f>
        <v>#VALUE!</v>
      </c>
    </row>
    <row r="47" spans="11:23" x14ac:dyDescent="0.25">
      <c r="N47">
        <f>N34*EXP(N35*M29)</f>
        <v>1.4128986058652893</v>
      </c>
      <c r="O47">
        <f>O34*EXP(O35*M29)</f>
        <v>1.9082499160400856</v>
      </c>
      <c r="P47">
        <f>P34*EXP(P35*M29)</f>
        <v>2.3964351513976956</v>
      </c>
      <c r="Q47" t="e">
        <f>Q34*EXP(Q35*M29)</f>
        <v>#VALUE!</v>
      </c>
      <c r="R47" t="e">
        <f>R34*EXP(R35*M29)</f>
        <v>#VALUE!</v>
      </c>
      <c r="S47" t="e">
        <f>S34*EXP(S35*M29)</f>
        <v>#VALUE!</v>
      </c>
      <c r="T47" t="e">
        <f>T34*EXP(T35*M29)</f>
        <v>#VALUE!</v>
      </c>
      <c r="U47" t="e">
        <f>U34*EXP(U35*M29)</f>
        <v>#VALUE!</v>
      </c>
      <c r="V47" t="e">
        <f>V34*EXP(V35*M29)</f>
        <v>#VALUE!</v>
      </c>
      <c r="W47" t="e">
        <f>W34*EXP(W35*M29)</f>
        <v>#VALUE!</v>
      </c>
    </row>
    <row r="48" spans="11:23" x14ac:dyDescent="0.25">
      <c r="N48">
        <f>N34*EXP(N35*M30)</f>
        <v>1.479637723774839</v>
      </c>
      <c r="O48">
        <f>O34*EXP(O35*M30)</f>
        <v>2.0910904492798035</v>
      </c>
      <c r="P48">
        <f>P34*EXP(P35*M30)</f>
        <v>2.7214040068249412</v>
      </c>
      <c r="Q48" t="e">
        <f>Q34*EXP(Q35*M30)</f>
        <v>#VALUE!</v>
      </c>
      <c r="R48" t="e">
        <f>R34*EXP(R35*M30)</f>
        <v>#VALUE!</v>
      </c>
      <c r="S48" t="e">
        <f>S34*EXP(S35*M30)</f>
        <v>#VALUE!</v>
      </c>
      <c r="T48" t="e">
        <f>T34*EXP(T35*M30)</f>
        <v>#VALUE!</v>
      </c>
      <c r="U48" t="e">
        <f>U34*EXP(U35*M30)</f>
        <v>#VALUE!</v>
      </c>
      <c r="V48" t="e">
        <f>V34*EXP(V35*M30)</f>
        <v>#VALUE!</v>
      </c>
      <c r="W48" t="e">
        <f>W34*EXP(W35*M30)</f>
        <v>#VALUE!</v>
      </c>
    </row>
    <row r="49" spans="14:23" x14ac:dyDescent="0.25">
      <c r="N49">
        <f>N34*EXP(N35*M31)</f>
        <v>1.5495293041759326</v>
      </c>
      <c r="O49">
        <f>O34*EXP(O35*M31)</f>
        <v>2.2914499984064758</v>
      </c>
      <c r="P49">
        <f>P34*EXP(P35*M31)</f>
        <v>3.0904403000612595</v>
      </c>
      <c r="Q49" t="e">
        <f>Q34*EXP(Q35*M31)</f>
        <v>#VALUE!</v>
      </c>
      <c r="R49" t="e">
        <f>R34*EXP(R35*M31)</f>
        <v>#VALUE!</v>
      </c>
      <c r="S49" t="e">
        <f>S34*EXP(S35*M31)</f>
        <v>#VALUE!</v>
      </c>
      <c r="T49" t="e">
        <f>T34*EXP(T35*M31)</f>
        <v>#VALUE!</v>
      </c>
      <c r="U49" t="e">
        <f>U34*EXP(U35*M31)</f>
        <v>#VALUE!</v>
      </c>
      <c r="V49" t="e">
        <f>V34*EXP(V35*M31)</f>
        <v>#VALUE!</v>
      </c>
      <c r="W49" t="e">
        <f>W34*EXP(W35*M31)</f>
        <v>#VALUE!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49"/>
  <sheetViews>
    <sheetView workbookViewId="0"/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2</v>
      </c>
      <c r="C2">
        <v>18</v>
      </c>
      <c r="D2">
        <v>148</v>
      </c>
      <c r="E2">
        <v>18</v>
      </c>
      <c r="F2">
        <v>10</v>
      </c>
      <c r="G2">
        <v>18</v>
      </c>
      <c r="H2">
        <v>0</v>
      </c>
      <c r="I2">
        <v>12</v>
      </c>
      <c r="J2">
        <v>0</v>
      </c>
      <c r="K2">
        <v>6</v>
      </c>
    </row>
    <row r="3" spans="1:23" x14ac:dyDescent="0.25">
      <c r="A3" t="s">
        <v>22</v>
      </c>
      <c r="B3">
        <v>2</v>
      </c>
      <c r="C3">
        <v>8</v>
      </c>
      <c r="D3">
        <v>391</v>
      </c>
      <c r="E3">
        <v>26</v>
      </c>
      <c r="F3">
        <v>15</v>
      </c>
      <c r="G3">
        <v>26</v>
      </c>
      <c r="H3">
        <v>0</v>
      </c>
      <c r="I3">
        <v>17</v>
      </c>
      <c r="J3">
        <v>0</v>
      </c>
      <c r="K3">
        <v>9</v>
      </c>
    </row>
    <row r="4" spans="1:23" x14ac:dyDescent="0.25">
      <c r="A4" t="s">
        <v>23</v>
      </c>
      <c r="B4">
        <v>3</v>
      </c>
      <c r="C4">
        <v>20</v>
      </c>
      <c r="D4">
        <v>577</v>
      </c>
      <c r="E4">
        <v>47</v>
      </c>
      <c r="F4">
        <v>20</v>
      </c>
      <c r="G4">
        <v>46</v>
      </c>
      <c r="H4">
        <v>0</v>
      </c>
      <c r="I4">
        <v>23</v>
      </c>
      <c r="J4">
        <v>1</v>
      </c>
      <c r="K4">
        <v>23</v>
      </c>
    </row>
    <row r="5" spans="1:23" x14ac:dyDescent="0.25">
      <c r="A5" t="s">
        <v>24</v>
      </c>
      <c r="B5">
        <v>6</v>
      </c>
      <c r="C5">
        <v>50</v>
      </c>
      <c r="D5">
        <v>1033</v>
      </c>
      <c r="E5">
        <v>97</v>
      </c>
      <c r="F5">
        <v>36</v>
      </c>
      <c r="G5">
        <v>96</v>
      </c>
      <c r="H5">
        <v>0</v>
      </c>
      <c r="I5">
        <v>42</v>
      </c>
      <c r="J5">
        <v>1</v>
      </c>
      <c r="K5">
        <v>54</v>
      </c>
    </row>
    <row r="6" spans="1:23" x14ac:dyDescent="0.25">
      <c r="A6" t="s">
        <v>25</v>
      </c>
      <c r="B6">
        <v>6</v>
      </c>
      <c r="C6">
        <v>47</v>
      </c>
      <c r="D6">
        <v>1277</v>
      </c>
      <c r="E6">
        <v>145</v>
      </c>
      <c r="F6">
        <v>56</v>
      </c>
      <c r="G6">
        <v>143</v>
      </c>
      <c r="H6">
        <v>0</v>
      </c>
      <c r="I6">
        <v>62</v>
      </c>
      <c r="J6">
        <v>2</v>
      </c>
      <c r="K6">
        <v>81</v>
      </c>
    </row>
    <row r="7" spans="1:23" x14ac:dyDescent="0.25">
      <c r="A7" t="s">
        <v>26</v>
      </c>
      <c r="B7">
        <v>11</v>
      </c>
      <c r="C7">
        <v>70</v>
      </c>
      <c r="D7">
        <v>1550</v>
      </c>
      <c r="E7">
        <v>217</v>
      </c>
      <c r="F7">
        <v>86</v>
      </c>
      <c r="G7">
        <v>213</v>
      </c>
      <c r="H7">
        <v>0</v>
      </c>
      <c r="I7">
        <v>97</v>
      </c>
      <c r="J7">
        <v>4</v>
      </c>
      <c r="K7">
        <v>116</v>
      </c>
    </row>
    <row r="8" spans="1:23" x14ac:dyDescent="0.25">
      <c r="A8" t="s">
        <v>27</v>
      </c>
      <c r="B8">
        <v>13</v>
      </c>
      <c r="C8">
        <v>64</v>
      </c>
      <c r="D8">
        <v>1795</v>
      </c>
      <c r="E8">
        <v>285</v>
      </c>
      <c r="F8">
        <v>127</v>
      </c>
      <c r="G8">
        <v>277</v>
      </c>
      <c r="H8">
        <v>0</v>
      </c>
      <c r="I8">
        <v>140</v>
      </c>
      <c r="J8">
        <v>8</v>
      </c>
      <c r="K8">
        <v>137</v>
      </c>
    </row>
    <row r="9" spans="1:23" x14ac:dyDescent="0.25">
      <c r="A9" t="s">
        <v>28</v>
      </c>
      <c r="B9">
        <v>16</v>
      </c>
      <c r="C9">
        <v>47</v>
      </c>
      <c r="D9">
        <v>1973</v>
      </c>
      <c r="E9">
        <v>335</v>
      </c>
      <c r="F9">
        <v>148</v>
      </c>
      <c r="G9">
        <v>324</v>
      </c>
      <c r="H9">
        <v>0</v>
      </c>
      <c r="I9">
        <v>164</v>
      </c>
      <c r="J9">
        <v>11</v>
      </c>
      <c r="K9">
        <v>160</v>
      </c>
    </row>
    <row r="10" spans="1:23" x14ac:dyDescent="0.25">
      <c r="A10" t="s">
        <v>29</v>
      </c>
      <c r="B10">
        <v>24</v>
      </c>
      <c r="C10">
        <v>74</v>
      </c>
      <c r="D10">
        <v>2012</v>
      </c>
      <c r="E10">
        <v>420</v>
      </c>
      <c r="F10">
        <v>187</v>
      </c>
      <c r="G10">
        <v>398</v>
      </c>
      <c r="H10">
        <v>4</v>
      </c>
      <c r="I10">
        <v>211</v>
      </c>
      <c r="J10">
        <v>18</v>
      </c>
      <c r="K10">
        <v>187</v>
      </c>
    </row>
    <row r="11" spans="1:23" x14ac:dyDescent="0.25">
      <c r="A11" t="s">
        <v>30</v>
      </c>
      <c r="B11">
        <v>26</v>
      </c>
      <c r="C11">
        <v>118</v>
      </c>
      <c r="D11">
        <v>2500</v>
      </c>
      <c r="E11">
        <v>544</v>
      </c>
      <c r="F11">
        <v>256</v>
      </c>
      <c r="G11">
        <v>516</v>
      </c>
      <c r="H11">
        <v>6</v>
      </c>
      <c r="I11">
        <v>282</v>
      </c>
      <c r="J11">
        <v>22</v>
      </c>
      <c r="K11">
        <v>234</v>
      </c>
    </row>
    <row r="12" spans="1:23" x14ac:dyDescent="0.25">
      <c r="A12" t="s">
        <v>31</v>
      </c>
      <c r="B12">
        <v>32</v>
      </c>
      <c r="C12">
        <v>142</v>
      </c>
      <c r="D12">
        <v>2884</v>
      </c>
      <c r="E12">
        <v>698</v>
      </c>
      <c r="F12">
        <v>327</v>
      </c>
      <c r="G12">
        <v>658</v>
      </c>
      <c r="H12">
        <v>10</v>
      </c>
      <c r="I12">
        <v>359</v>
      </c>
      <c r="J12">
        <v>30</v>
      </c>
      <c r="K12">
        <v>299</v>
      </c>
    </row>
    <row r="13" spans="1:23" x14ac:dyDescent="0.25">
      <c r="A13" t="s">
        <v>32</v>
      </c>
      <c r="B13">
        <v>53</v>
      </c>
      <c r="C13">
        <v>158</v>
      </c>
      <c r="D13">
        <v>3136</v>
      </c>
      <c r="E13">
        <v>870</v>
      </c>
      <c r="F13">
        <v>397</v>
      </c>
      <c r="G13">
        <v>816</v>
      </c>
      <c r="H13">
        <v>17</v>
      </c>
      <c r="I13">
        <v>450</v>
      </c>
      <c r="J13">
        <v>37</v>
      </c>
      <c r="K13">
        <v>366</v>
      </c>
    </row>
    <row r="14" spans="1:23" x14ac:dyDescent="0.25">
      <c r="A14" t="s">
        <v>33</v>
      </c>
      <c r="B14">
        <v>64</v>
      </c>
      <c r="C14">
        <v>121</v>
      </c>
      <c r="D14">
        <v>3604</v>
      </c>
      <c r="E14">
        <v>1010</v>
      </c>
      <c r="F14">
        <v>464</v>
      </c>
      <c r="G14">
        <v>937</v>
      </c>
      <c r="H14">
        <v>25</v>
      </c>
      <c r="I14">
        <v>528</v>
      </c>
      <c r="J14">
        <v>48</v>
      </c>
      <c r="K14">
        <v>409</v>
      </c>
    </row>
    <row r="15" spans="1:23" x14ac:dyDescent="0.25">
      <c r="A15" t="s">
        <v>34</v>
      </c>
      <c r="B15">
        <v>75</v>
      </c>
      <c r="C15">
        <v>160</v>
      </c>
      <c r="D15">
        <v>4344</v>
      </c>
      <c r="E15">
        <v>1180</v>
      </c>
      <c r="F15">
        <v>542</v>
      </c>
      <c r="G15">
        <v>1097</v>
      </c>
      <c r="H15">
        <v>27</v>
      </c>
      <c r="I15">
        <v>617</v>
      </c>
      <c r="J15">
        <v>56</v>
      </c>
      <c r="K15">
        <v>480</v>
      </c>
    </row>
    <row r="16" spans="1:23" x14ac:dyDescent="0.25">
      <c r="A16" t="s">
        <v>35</v>
      </c>
      <c r="B16">
        <v>90</v>
      </c>
      <c r="C16">
        <v>189</v>
      </c>
      <c r="D16">
        <v>4906</v>
      </c>
      <c r="E16">
        <v>1386</v>
      </c>
      <c r="F16">
        <v>576</v>
      </c>
      <c r="G16">
        <v>1286</v>
      </c>
      <c r="H16">
        <v>30</v>
      </c>
      <c r="I16">
        <v>666</v>
      </c>
      <c r="J16">
        <v>70</v>
      </c>
      <c r="K16">
        <v>620</v>
      </c>
    </row>
    <row r="17" spans="1:23" x14ac:dyDescent="0.25">
      <c r="A17" t="s">
        <v>36</v>
      </c>
      <c r="B17">
        <v>98</v>
      </c>
      <c r="C17">
        <v>131</v>
      </c>
      <c r="D17">
        <v>5494</v>
      </c>
      <c r="E17">
        <v>1533</v>
      </c>
      <c r="F17">
        <v>669</v>
      </c>
      <c r="G17">
        <v>1417</v>
      </c>
      <c r="H17">
        <v>31</v>
      </c>
      <c r="I17">
        <v>767</v>
      </c>
      <c r="J17">
        <v>85</v>
      </c>
      <c r="K17">
        <v>650</v>
      </c>
    </row>
    <row r="18" spans="1:23" x14ac:dyDescent="0.25">
      <c r="A18" t="s">
        <v>37</v>
      </c>
      <c r="B18">
        <v>104</v>
      </c>
      <c r="C18">
        <v>171</v>
      </c>
      <c r="D18">
        <v>6640</v>
      </c>
      <c r="E18">
        <v>1739</v>
      </c>
      <c r="F18">
        <v>745</v>
      </c>
      <c r="G18">
        <v>1588</v>
      </c>
      <c r="H18">
        <v>38</v>
      </c>
      <c r="I18">
        <v>849</v>
      </c>
      <c r="J18">
        <v>113</v>
      </c>
      <c r="K18">
        <v>739</v>
      </c>
    </row>
    <row r="19" spans="1:23" x14ac:dyDescent="0.25">
      <c r="A19" t="s">
        <v>38</v>
      </c>
      <c r="B19">
        <v>112</v>
      </c>
      <c r="C19">
        <v>170</v>
      </c>
      <c r="D19">
        <v>7600</v>
      </c>
      <c r="E19">
        <v>1947</v>
      </c>
      <c r="F19">
        <v>814</v>
      </c>
      <c r="G19">
        <v>1758</v>
      </c>
      <c r="H19">
        <v>43</v>
      </c>
      <c r="I19">
        <v>926</v>
      </c>
      <c r="J19">
        <v>146</v>
      </c>
      <c r="K19">
        <v>832</v>
      </c>
    </row>
    <row r="20" spans="1:23" x14ac:dyDescent="0.25">
      <c r="A20" t="s">
        <v>39</v>
      </c>
      <c r="B20">
        <v>128</v>
      </c>
      <c r="C20">
        <v>253</v>
      </c>
      <c r="D20">
        <v>8787</v>
      </c>
      <c r="E20">
        <v>2263</v>
      </c>
      <c r="F20">
        <v>942</v>
      </c>
      <c r="G20">
        <v>2011</v>
      </c>
      <c r="H20">
        <v>51</v>
      </c>
      <c r="I20">
        <v>1070</v>
      </c>
      <c r="J20">
        <v>201</v>
      </c>
      <c r="K20">
        <v>941</v>
      </c>
      <c r="N20" s="1">
        <f t="shared" ref="N20:N31" si="0">J20/J19</f>
        <v>1.3767123287671232</v>
      </c>
      <c r="O20" s="1">
        <f t="shared" ref="O20:O31" si="1">J20/J18</f>
        <v>1.7787610619469028</v>
      </c>
      <c r="P20" s="1">
        <f t="shared" ref="P20:P31" si="2">J20/J17</f>
        <v>2.3647058823529412</v>
      </c>
      <c r="Q20" s="1">
        <f t="shared" ref="Q20:Q31" si="3">J20/J16</f>
        <v>2.8714285714285714</v>
      </c>
      <c r="R20" s="1">
        <f t="shared" ref="R20:R31" si="4">J20/J15</f>
        <v>3.5892857142857144</v>
      </c>
      <c r="S20" s="1">
        <f t="shared" ref="S20:S31" si="5">J20/J14</f>
        <v>4.1875</v>
      </c>
      <c r="T20" s="1">
        <f t="shared" ref="T20:T31" si="6">J20/J13</f>
        <v>5.4324324324324325</v>
      </c>
      <c r="U20" s="1">
        <f t="shared" ref="U20:U31" si="7">J20/J12</f>
        <v>6.7</v>
      </c>
      <c r="V20" s="1">
        <f t="shared" ref="V20:V31" si="8">J20/J11</f>
        <v>9.1363636363636367</v>
      </c>
      <c r="W20" s="1">
        <f t="shared" ref="W20:W31" si="9">J20/J10</f>
        <v>11.166666666666666</v>
      </c>
    </row>
    <row r="21" spans="1:23" x14ac:dyDescent="0.25">
      <c r="A21" t="s">
        <v>40</v>
      </c>
      <c r="B21">
        <v>152</v>
      </c>
      <c r="C21">
        <v>338</v>
      </c>
      <c r="D21">
        <v>10043</v>
      </c>
      <c r="E21">
        <v>2644</v>
      </c>
      <c r="F21">
        <v>1076</v>
      </c>
      <c r="G21">
        <v>2349</v>
      </c>
      <c r="H21">
        <v>54</v>
      </c>
      <c r="I21">
        <v>1228</v>
      </c>
      <c r="J21">
        <v>241</v>
      </c>
      <c r="K21">
        <v>1121</v>
      </c>
      <c r="N21" s="1">
        <f t="shared" si="0"/>
        <v>1.1990049751243781</v>
      </c>
      <c r="O21" s="1">
        <f t="shared" si="1"/>
        <v>1.6506849315068493</v>
      </c>
      <c r="P21" s="1">
        <f t="shared" si="2"/>
        <v>2.1327433628318584</v>
      </c>
      <c r="Q21" s="1">
        <f t="shared" si="3"/>
        <v>2.835294117647059</v>
      </c>
      <c r="R21" s="1">
        <f t="shared" si="4"/>
        <v>3.4428571428571431</v>
      </c>
      <c r="S21" s="1">
        <f t="shared" si="5"/>
        <v>4.3035714285714288</v>
      </c>
      <c r="T21" s="1">
        <f t="shared" si="6"/>
        <v>5.020833333333333</v>
      </c>
      <c r="U21" s="1">
        <f t="shared" si="7"/>
        <v>6.5135135135135132</v>
      </c>
      <c r="V21" s="1">
        <f t="shared" si="8"/>
        <v>8.0333333333333332</v>
      </c>
      <c r="W21" s="1">
        <f t="shared" si="9"/>
        <v>10.954545454545455</v>
      </c>
    </row>
    <row r="22" spans="1:23" x14ac:dyDescent="0.25">
      <c r="A22" t="s">
        <v>41</v>
      </c>
      <c r="B22">
        <v>169</v>
      </c>
      <c r="C22">
        <v>392</v>
      </c>
      <c r="D22">
        <v>12054</v>
      </c>
      <c r="E22">
        <v>3093</v>
      </c>
      <c r="F22">
        <v>1215</v>
      </c>
      <c r="G22">
        <v>2741</v>
      </c>
      <c r="H22">
        <v>68</v>
      </c>
      <c r="I22">
        <v>1384</v>
      </c>
      <c r="J22">
        <v>284</v>
      </c>
      <c r="K22">
        <v>1357</v>
      </c>
      <c r="M22">
        <v>1</v>
      </c>
      <c r="N22" s="1">
        <f t="shared" si="0"/>
        <v>1.1784232365145229</v>
      </c>
      <c r="O22" s="1">
        <f t="shared" si="1"/>
        <v>1.4129353233830846</v>
      </c>
      <c r="P22" s="1">
        <f t="shared" si="2"/>
        <v>1.9452054794520548</v>
      </c>
      <c r="Q22" s="1">
        <f t="shared" si="3"/>
        <v>2.5132743362831858</v>
      </c>
      <c r="R22" s="1">
        <f t="shared" si="4"/>
        <v>3.3411764705882354</v>
      </c>
      <c r="S22" s="1">
        <f t="shared" si="5"/>
        <v>4.0571428571428569</v>
      </c>
      <c r="T22" s="1">
        <f t="shared" si="6"/>
        <v>5.0714285714285712</v>
      </c>
      <c r="U22" s="1">
        <f t="shared" si="7"/>
        <v>5.916666666666667</v>
      </c>
      <c r="V22" s="1">
        <f t="shared" si="8"/>
        <v>7.6756756756756754</v>
      </c>
      <c r="W22" s="1">
        <f t="shared" si="9"/>
        <v>9.4666666666666668</v>
      </c>
    </row>
    <row r="23" spans="1:23" x14ac:dyDescent="0.25">
      <c r="A23" t="s">
        <v>42</v>
      </c>
      <c r="B23">
        <v>197</v>
      </c>
      <c r="C23">
        <v>347</v>
      </c>
      <c r="D23">
        <v>13096</v>
      </c>
      <c r="E23">
        <v>3522</v>
      </c>
      <c r="F23">
        <v>1362</v>
      </c>
      <c r="G23">
        <v>3088</v>
      </c>
      <c r="H23">
        <v>88</v>
      </c>
      <c r="I23">
        <v>1559</v>
      </c>
      <c r="J23">
        <v>346</v>
      </c>
      <c r="K23">
        <v>1529</v>
      </c>
      <c r="M23">
        <v>2</v>
      </c>
      <c r="N23" s="1">
        <f t="shared" si="0"/>
        <v>1.2183098591549295</v>
      </c>
      <c r="O23" s="1">
        <f t="shared" si="1"/>
        <v>1.4356846473029046</v>
      </c>
      <c r="P23" s="1">
        <f t="shared" si="2"/>
        <v>1.7213930348258706</v>
      </c>
      <c r="Q23" s="1">
        <f t="shared" si="3"/>
        <v>2.3698630136986303</v>
      </c>
      <c r="R23" s="1">
        <f t="shared" si="4"/>
        <v>3.0619469026548671</v>
      </c>
      <c r="S23" s="1">
        <f t="shared" si="5"/>
        <v>4.0705882352941174</v>
      </c>
      <c r="T23" s="1">
        <f t="shared" si="6"/>
        <v>4.9428571428571431</v>
      </c>
      <c r="U23" s="1">
        <f t="shared" si="7"/>
        <v>6.1785714285714288</v>
      </c>
      <c r="V23" s="1">
        <f t="shared" si="8"/>
        <v>7.208333333333333</v>
      </c>
      <c r="W23" s="1">
        <f t="shared" si="9"/>
        <v>9.3513513513513509</v>
      </c>
    </row>
    <row r="24" spans="1:23" x14ac:dyDescent="0.25">
      <c r="A24" t="s">
        <v>43</v>
      </c>
      <c r="B24">
        <v>223</v>
      </c>
      <c r="C24">
        <v>316</v>
      </c>
      <c r="D24">
        <v>14510</v>
      </c>
      <c r="E24">
        <v>3931</v>
      </c>
      <c r="F24">
        <v>1566</v>
      </c>
      <c r="G24">
        <v>3404</v>
      </c>
      <c r="H24">
        <v>134</v>
      </c>
      <c r="I24">
        <v>1789</v>
      </c>
      <c r="J24">
        <v>393</v>
      </c>
      <c r="K24">
        <v>1615</v>
      </c>
      <c r="M24">
        <v>3</v>
      </c>
      <c r="N24" s="1">
        <f t="shared" si="0"/>
        <v>1.1358381502890174</v>
      </c>
      <c r="O24" s="1">
        <f t="shared" si="1"/>
        <v>1.3838028169014085</v>
      </c>
      <c r="P24" s="1">
        <f t="shared" si="2"/>
        <v>1.6307053941908713</v>
      </c>
      <c r="Q24" s="1">
        <f t="shared" si="3"/>
        <v>1.955223880597015</v>
      </c>
      <c r="R24" s="1">
        <f t="shared" si="4"/>
        <v>2.6917808219178081</v>
      </c>
      <c r="S24" s="1">
        <f t="shared" si="5"/>
        <v>3.4778761061946901</v>
      </c>
      <c r="T24" s="1">
        <f t="shared" si="6"/>
        <v>4.6235294117647054</v>
      </c>
      <c r="U24" s="1">
        <f t="shared" si="7"/>
        <v>5.6142857142857139</v>
      </c>
      <c r="V24" s="1">
        <f t="shared" si="8"/>
        <v>7.0178571428571432</v>
      </c>
      <c r="W24" s="1">
        <f t="shared" si="9"/>
        <v>8.1875</v>
      </c>
    </row>
    <row r="25" spans="1:23" x14ac:dyDescent="0.25">
      <c r="A25" t="s">
        <v>44</v>
      </c>
      <c r="B25">
        <v>247</v>
      </c>
      <c r="C25">
        <v>511</v>
      </c>
      <c r="D25">
        <v>15461</v>
      </c>
      <c r="E25">
        <v>4525</v>
      </c>
      <c r="F25">
        <v>1784</v>
      </c>
      <c r="G25">
        <v>3915</v>
      </c>
      <c r="H25">
        <v>152</v>
      </c>
      <c r="I25">
        <v>2031</v>
      </c>
      <c r="J25">
        <v>458</v>
      </c>
      <c r="K25">
        <v>1884</v>
      </c>
      <c r="M25">
        <v>4</v>
      </c>
      <c r="N25" s="1">
        <f t="shared" si="0"/>
        <v>1.1653944020356235</v>
      </c>
      <c r="O25" s="1">
        <f t="shared" si="1"/>
        <v>1.323699421965318</v>
      </c>
      <c r="P25" s="1">
        <f t="shared" si="2"/>
        <v>1.6126760563380282</v>
      </c>
      <c r="Q25" s="1">
        <f t="shared" si="3"/>
        <v>1.900414937759336</v>
      </c>
      <c r="R25" s="1">
        <f t="shared" si="4"/>
        <v>2.2786069651741294</v>
      </c>
      <c r="S25" s="1">
        <f t="shared" si="5"/>
        <v>3.1369863013698631</v>
      </c>
      <c r="T25" s="1">
        <f t="shared" si="6"/>
        <v>4.053097345132743</v>
      </c>
      <c r="U25" s="1">
        <f t="shared" si="7"/>
        <v>5.3882352941176475</v>
      </c>
      <c r="V25" s="1">
        <f t="shared" si="8"/>
        <v>6.5428571428571427</v>
      </c>
      <c r="W25" s="1">
        <f t="shared" si="9"/>
        <v>8.1785714285714288</v>
      </c>
    </row>
    <row r="26" spans="1:23" x14ac:dyDescent="0.25">
      <c r="A26" t="s">
        <v>45</v>
      </c>
      <c r="B26">
        <v>260</v>
      </c>
      <c r="C26">
        <v>591</v>
      </c>
      <c r="D26">
        <v>18344</v>
      </c>
      <c r="E26">
        <v>5214</v>
      </c>
      <c r="F26">
        <v>1900</v>
      </c>
      <c r="G26">
        <v>4506</v>
      </c>
      <c r="H26">
        <v>177</v>
      </c>
      <c r="I26">
        <v>2160</v>
      </c>
      <c r="J26">
        <v>531</v>
      </c>
      <c r="K26">
        <v>2346</v>
      </c>
      <c r="M26">
        <v>5</v>
      </c>
      <c r="N26" s="1">
        <f t="shared" si="0"/>
        <v>1.1593886462882097</v>
      </c>
      <c r="O26" s="1">
        <f t="shared" si="1"/>
        <v>1.3511450381679388</v>
      </c>
      <c r="P26" s="1">
        <f t="shared" si="2"/>
        <v>1.5346820809248556</v>
      </c>
      <c r="Q26" s="1">
        <f t="shared" si="3"/>
        <v>1.869718309859155</v>
      </c>
      <c r="R26" s="1">
        <f t="shared" si="4"/>
        <v>2.203319502074689</v>
      </c>
      <c r="S26" s="1">
        <f t="shared" si="5"/>
        <v>2.6417910447761193</v>
      </c>
      <c r="T26" s="1">
        <f t="shared" si="6"/>
        <v>3.6369863013698631</v>
      </c>
      <c r="U26" s="1">
        <f t="shared" si="7"/>
        <v>4.6991150442477876</v>
      </c>
      <c r="V26" s="1">
        <f t="shared" si="8"/>
        <v>6.2470588235294118</v>
      </c>
      <c r="W26" s="1">
        <f t="shared" si="9"/>
        <v>7.5857142857142854</v>
      </c>
    </row>
    <row r="27" spans="1:23" x14ac:dyDescent="0.25">
      <c r="A27" t="s">
        <v>46</v>
      </c>
      <c r="B27">
        <v>267</v>
      </c>
      <c r="C27">
        <v>583</v>
      </c>
      <c r="D27">
        <v>20753</v>
      </c>
      <c r="E27">
        <v>5968</v>
      </c>
      <c r="F27">
        <v>2083</v>
      </c>
      <c r="G27">
        <v>5089</v>
      </c>
      <c r="H27">
        <v>239</v>
      </c>
      <c r="I27">
        <v>2350</v>
      </c>
      <c r="J27">
        <v>640</v>
      </c>
      <c r="K27">
        <v>2739</v>
      </c>
      <c r="M27">
        <v>6</v>
      </c>
      <c r="N27" s="1">
        <f t="shared" si="0"/>
        <v>1.2052730696798493</v>
      </c>
      <c r="O27" s="1">
        <f t="shared" si="1"/>
        <v>1.3973799126637554</v>
      </c>
      <c r="P27" s="1">
        <f t="shared" si="2"/>
        <v>1.6284987277353689</v>
      </c>
      <c r="Q27" s="1">
        <f t="shared" si="3"/>
        <v>1.8497109826589595</v>
      </c>
      <c r="R27" s="1">
        <f t="shared" si="4"/>
        <v>2.2535211267605635</v>
      </c>
      <c r="S27" s="1">
        <f t="shared" si="5"/>
        <v>2.6556016597510372</v>
      </c>
      <c r="T27" s="1">
        <f t="shared" si="6"/>
        <v>3.1840796019900499</v>
      </c>
      <c r="U27" s="1">
        <f t="shared" si="7"/>
        <v>4.3835616438356162</v>
      </c>
      <c r="V27" s="1">
        <f t="shared" si="8"/>
        <v>5.663716814159292</v>
      </c>
      <c r="W27" s="1">
        <f t="shared" si="9"/>
        <v>7.5294117647058822</v>
      </c>
    </row>
    <row r="28" spans="1:23" x14ac:dyDescent="0.25">
      <c r="A28" t="s">
        <v>47</v>
      </c>
      <c r="B28">
        <v>265</v>
      </c>
      <c r="C28">
        <v>572</v>
      </c>
      <c r="D28">
        <v>24620</v>
      </c>
      <c r="E28">
        <v>6705</v>
      </c>
      <c r="F28">
        <v>2267</v>
      </c>
      <c r="G28">
        <v>5661</v>
      </c>
      <c r="H28">
        <v>329</v>
      </c>
      <c r="I28">
        <v>2532</v>
      </c>
      <c r="J28">
        <v>715</v>
      </c>
      <c r="K28">
        <v>3129</v>
      </c>
      <c r="M28">
        <v>7</v>
      </c>
      <c r="N28" s="1">
        <f t="shared" si="0"/>
        <v>1.1171875</v>
      </c>
      <c r="O28" s="1">
        <f t="shared" si="1"/>
        <v>1.3465160075329567</v>
      </c>
      <c r="P28" s="1">
        <f t="shared" si="2"/>
        <v>1.5611353711790392</v>
      </c>
      <c r="Q28" s="1">
        <f t="shared" si="3"/>
        <v>1.8193384223918576</v>
      </c>
      <c r="R28" s="1">
        <f t="shared" si="4"/>
        <v>2.0664739884393062</v>
      </c>
      <c r="S28" s="1">
        <f t="shared" si="5"/>
        <v>2.517605633802817</v>
      </c>
      <c r="T28" s="1">
        <f t="shared" si="6"/>
        <v>2.9668049792531122</v>
      </c>
      <c r="U28" s="1">
        <f t="shared" si="7"/>
        <v>3.5572139303482588</v>
      </c>
      <c r="V28" s="1">
        <f t="shared" si="8"/>
        <v>4.897260273972603</v>
      </c>
      <c r="W28" s="1">
        <f t="shared" si="9"/>
        <v>6.3274336283185839</v>
      </c>
    </row>
    <row r="29" spans="1:23" x14ac:dyDescent="0.25">
      <c r="A29" t="s">
        <v>48</v>
      </c>
      <c r="B29">
        <v>269</v>
      </c>
      <c r="C29">
        <v>729</v>
      </c>
      <c r="D29">
        <v>28022</v>
      </c>
      <c r="E29">
        <v>7555</v>
      </c>
      <c r="F29">
        <v>2429</v>
      </c>
      <c r="G29">
        <v>6390</v>
      </c>
      <c r="H29">
        <v>349</v>
      </c>
      <c r="I29">
        <v>2698</v>
      </c>
      <c r="J29">
        <v>816</v>
      </c>
      <c r="K29">
        <v>3692</v>
      </c>
      <c r="M29">
        <v>8</v>
      </c>
      <c r="N29" s="1">
        <f t="shared" si="0"/>
        <v>1.1412587412587412</v>
      </c>
      <c r="O29" s="1">
        <f t="shared" si="1"/>
        <v>1.2749999999999999</v>
      </c>
      <c r="P29" s="1">
        <f t="shared" si="2"/>
        <v>1.536723163841808</v>
      </c>
      <c r="Q29" s="1">
        <f t="shared" si="3"/>
        <v>1.7816593886462881</v>
      </c>
      <c r="R29" s="1">
        <f t="shared" si="4"/>
        <v>2.0763358778625953</v>
      </c>
      <c r="S29" s="1">
        <f t="shared" si="5"/>
        <v>2.3583815028901736</v>
      </c>
      <c r="T29" s="1">
        <f t="shared" si="6"/>
        <v>2.8732394366197185</v>
      </c>
      <c r="U29" s="1">
        <f t="shared" si="7"/>
        <v>3.3858921161825726</v>
      </c>
      <c r="V29" s="1">
        <f t="shared" si="8"/>
        <v>4.0597014925373136</v>
      </c>
      <c r="W29" s="1">
        <f t="shared" si="9"/>
        <v>5.5890410958904111</v>
      </c>
    </row>
    <row r="30" spans="1:23" x14ac:dyDescent="0.25">
      <c r="A30" t="s">
        <v>49</v>
      </c>
      <c r="B30">
        <v>276</v>
      </c>
      <c r="C30">
        <v>830</v>
      </c>
      <c r="D30">
        <v>31200</v>
      </c>
      <c r="E30">
        <v>8535</v>
      </c>
      <c r="F30">
        <v>2846</v>
      </c>
      <c r="G30">
        <v>7220</v>
      </c>
      <c r="H30">
        <v>423</v>
      </c>
      <c r="I30">
        <v>3122</v>
      </c>
      <c r="J30">
        <v>892</v>
      </c>
      <c r="K30">
        <v>4098</v>
      </c>
      <c r="M30">
        <v>9</v>
      </c>
      <c r="N30" s="1">
        <f t="shared" si="0"/>
        <v>1.0931372549019607</v>
      </c>
      <c r="O30" s="1">
        <f t="shared" si="1"/>
        <v>1.2475524475524475</v>
      </c>
      <c r="P30" s="1">
        <f t="shared" si="2"/>
        <v>1.39375</v>
      </c>
      <c r="Q30" s="1">
        <f t="shared" si="3"/>
        <v>1.67984934086629</v>
      </c>
      <c r="R30" s="1">
        <f t="shared" si="4"/>
        <v>1.9475982532751093</v>
      </c>
      <c r="S30" s="1">
        <f t="shared" si="5"/>
        <v>2.2697201017811706</v>
      </c>
      <c r="T30" s="1">
        <f t="shared" si="6"/>
        <v>2.5780346820809248</v>
      </c>
      <c r="U30" s="1">
        <f t="shared" si="7"/>
        <v>3.140845070422535</v>
      </c>
      <c r="V30" s="1">
        <f t="shared" si="8"/>
        <v>3.7012448132780085</v>
      </c>
      <c r="W30" s="1">
        <f t="shared" si="9"/>
        <v>4.4378109452736316</v>
      </c>
    </row>
    <row r="31" spans="1:23" x14ac:dyDescent="0.25">
      <c r="A31" t="s">
        <v>50</v>
      </c>
      <c r="B31">
        <v>291</v>
      </c>
      <c r="C31">
        <v>491</v>
      </c>
      <c r="D31">
        <v>33527</v>
      </c>
      <c r="E31">
        <v>9254</v>
      </c>
      <c r="F31">
        <v>2974</v>
      </c>
      <c r="G31">
        <v>7711</v>
      </c>
      <c r="H31">
        <v>558</v>
      </c>
      <c r="I31">
        <v>3265</v>
      </c>
      <c r="J31">
        <v>985</v>
      </c>
      <c r="K31">
        <v>4446</v>
      </c>
      <c r="M31">
        <v>10</v>
      </c>
      <c r="N31" s="1">
        <f t="shared" si="0"/>
        <v>1.1042600896860986</v>
      </c>
      <c r="O31" s="1">
        <f t="shared" si="1"/>
        <v>1.2071078431372548</v>
      </c>
      <c r="P31" s="1">
        <f t="shared" si="2"/>
        <v>1.3776223776223777</v>
      </c>
      <c r="Q31" s="1">
        <f t="shared" si="3"/>
        <v>1.5390625</v>
      </c>
      <c r="R31" s="1">
        <f t="shared" si="4"/>
        <v>1.8549905838041432</v>
      </c>
      <c r="S31" s="1">
        <f t="shared" si="5"/>
        <v>2.1506550218340612</v>
      </c>
      <c r="T31" s="1">
        <f t="shared" si="6"/>
        <v>2.5063613231552164</v>
      </c>
      <c r="U31" s="1">
        <f t="shared" si="7"/>
        <v>2.846820809248555</v>
      </c>
      <c r="V31" s="1">
        <f t="shared" si="8"/>
        <v>3.4683098591549295</v>
      </c>
      <c r="W31" s="1">
        <f t="shared" si="9"/>
        <v>4.0871369294605806</v>
      </c>
    </row>
    <row r="34" spans="11:23" x14ac:dyDescent="0.25">
      <c r="K34" t="s">
        <v>51</v>
      </c>
      <c r="M34" t="s">
        <v>52</v>
      </c>
      <c r="N34">
        <f>EXP(INDEX(LINEST(LN(N22:N31),M22:M31),1,2))</f>
        <v>1.2064939209710963</v>
      </c>
      <c r="O34">
        <f>EXP(INDEX(LINEST(LN(O22:O31),M22:M31),1,2))</f>
        <v>1.4631979742507997</v>
      </c>
      <c r="P34">
        <f>EXP(INDEX(LINEST(LN(P22:P31),M22:M31),1,2))</f>
        <v>1.8697648482402018</v>
      </c>
      <c r="Q34">
        <f>EXP(INDEX(LINEST(LN(Q22:Q31),M22:M31),1,2))</f>
        <v>2.4448971795004453</v>
      </c>
      <c r="R34">
        <f>EXP(INDEX(LINEST(LN(R22:R31),M22:M31),1,2))</f>
        <v>3.2629953905310187</v>
      </c>
      <c r="S34">
        <f>EXP(INDEX(LINEST(LN(S22:S31),M22:M31),1,2))</f>
        <v>4.323870976482235</v>
      </c>
      <c r="T34">
        <f>EXP(INDEX(LINEST(LN(T22:T31),M22:M31),1,2))</f>
        <v>5.6931720698784787</v>
      </c>
      <c r="U34">
        <f>EXP(INDEX(LINEST(LN(U22:U31),M22:M31),1,2))</f>
        <v>7.2193078300068514</v>
      </c>
      <c r="V34">
        <f>EXP(INDEX(LINEST(LN(V22:V31),M22:M31),1,2))</f>
        <v>9.1353862786946234</v>
      </c>
      <c r="W34">
        <f>EXP(INDEX(LINEST(LN(W22:W31),M22:M31),1,2))</f>
        <v>11.41653299148722</v>
      </c>
    </row>
    <row r="35" spans="11:23" x14ac:dyDescent="0.25">
      <c r="M35" t="s">
        <v>53</v>
      </c>
      <c r="N35">
        <f>INDEX(LINEST(LN(N22:N31),M22:M31),1)</f>
        <v>-8.5334721339855851E-3</v>
      </c>
      <c r="O35">
        <f>INDEX(LINEST(LN(O22:O31),M22:M31),1)</f>
        <v>-1.6513425528784605E-2</v>
      </c>
      <c r="P35">
        <f>INDEX(LINEST(LN(P22:P31),M22:M31),1)</f>
        <v>-2.9805692147157632E-2</v>
      </c>
      <c r="Q35">
        <f>INDEX(LINEST(LN(Q22:Q31),M22:M31),1)</f>
        <v>-4.5024041768097441E-2</v>
      </c>
      <c r="R35">
        <f>INDEX(LINEST(LN(R22:R31),M22:M31),1)</f>
        <v>-6.0798740733146769E-2</v>
      </c>
      <c r="S35">
        <f>INDEX(LINEST(LN(S22:S31),M22:M31),1)</f>
        <v>-7.5140336646507475E-2</v>
      </c>
      <c r="T35">
        <f>INDEX(LINEST(LN(T22:T31),M22:M31),1)</f>
        <v>-8.6952112025613815E-2</v>
      </c>
      <c r="U35">
        <f>INDEX(LINEST(LN(U22:U31),M22:M31),1)</f>
        <v>-9.1903138473698409E-2</v>
      </c>
      <c r="V35">
        <f>INDEX(LINEST(LN(V22:V31),M22:M31),1)</f>
        <v>-9.4056649087705196E-2</v>
      </c>
      <c r="W35">
        <f>INDEX(LINEST(LN(W22:W31),M22:M31),1)</f>
        <v>-9.3716541276701856E-2</v>
      </c>
    </row>
    <row r="36" spans="11:23" x14ac:dyDescent="0.25">
      <c r="M36" t="s">
        <v>54</v>
      </c>
      <c r="N36">
        <f t="shared" ref="N36:W36" si="10">PEARSON(N22:N31,N40:N49)</f>
        <v>0.7122024431319377</v>
      </c>
      <c r="O36">
        <f t="shared" si="10"/>
        <v>0.87661276924646037</v>
      </c>
      <c r="P36">
        <f t="shared" si="10"/>
        <v>0.90171094234681137</v>
      </c>
      <c r="Q36">
        <f t="shared" si="10"/>
        <v>0.92313862823203252</v>
      </c>
      <c r="R36">
        <f t="shared" si="10"/>
        <v>0.94538409344159779</v>
      </c>
      <c r="S36">
        <f t="shared" si="10"/>
        <v>0.97191187733935969</v>
      </c>
      <c r="T36">
        <f t="shared" si="10"/>
        <v>0.989620019107739</v>
      </c>
      <c r="U36">
        <f t="shared" si="10"/>
        <v>0.97180774399535497</v>
      </c>
      <c r="V36">
        <f t="shared" si="10"/>
        <v>0.97162219240489966</v>
      </c>
      <c r="W36">
        <f t="shared" si="10"/>
        <v>0.95723155984646902</v>
      </c>
    </row>
    <row r="37" spans="11:23" x14ac:dyDescent="0.25">
      <c r="M37" t="s">
        <v>55</v>
      </c>
      <c r="N37">
        <f t="shared" ref="N37:W37" si="11">INT(0.5-LN(N34)/N35)</f>
        <v>22</v>
      </c>
      <c r="O37">
        <f t="shared" si="11"/>
        <v>23</v>
      </c>
      <c r="P37">
        <f t="shared" si="11"/>
        <v>21</v>
      </c>
      <c r="Q37">
        <f t="shared" si="11"/>
        <v>20</v>
      </c>
      <c r="R37">
        <f t="shared" si="11"/>
        <v>19</v>
      </c>
      <c r="S37">
        <f t="shared" si="11"/>
        <v>19</v>
      </c>
      <c r="T37">
        <f t="shared" si="11"/>
        <v>20</v>
      </c>
      <c r="U37">
        <f t="shared" si="11"/>
        <v>22</v>
      </c>
      <c r="V37">
        <f t="shared" si="11"/>
        <v>24</v>
      </c>
      <c r="W37">
        <f t="shared" si="11"/>
        <v>26</v>
      </c>
    </row>
    <row r="38" spans="11:23" x14ac:dyDescent="0.25">
      <c r="M38" t="s">
        <v>56</v>
      </c>
      <c r="N38" s="2">
        <f>N37+A21</f>
        <v>43926</v>
      </c>
      <c r="O38" s="2">
        <f>O37+A21</f>
        <v>43927</v>
      </c>
      <c r="P38" s="2">
        <f>P37+A21</f>
        <v>43925</v>
      </c>
      <c r="Q38" s="2">
        <f>Q37+A21</f>
        <v>43924</v>
      </c>
      <c r="R38" s="2">
        <f>R37+A21</f>
        <v>43923</v>
      </c>
      <c r="S38" s="2">
        <f>S37+A21</f>
        <v>43923</v>
      </c>
      <c r="T38" s="2">
        <f>T37+A21</f>
        <v>43924</v>
      </c>
      <c r="U38" s="2">
        <f>U37+A21</f>
        <v>43926</v>
      </c>
      <c r="V38" s="2">
        <f>V37+A21</f>
        <v>43928</v>
      </c>
      <c r="W38" s="2">
        <f>W37+A21</f>
        <v>43930</v>
      </c>
    </row>
    <row r="40" spans="11:23" x14ac:dyDescent="0.25">
      <c r="N40">
        <f>N34*EXP(N35*M22)</f>
        <v>1.1962421425606196</v>
      </c>
      <c r="O40">
        <f>O34*EXP(O35*M22)</f>
        <v>1.439233971919023</v>
      </c>
      <c r="P40">
        <f>P34*EXP(P35*M22)</f>
        <v>1.8148575525767181</v>
      </c>
      <c r="Q40">
        <f>Q34*EXP(Q35*M22)</f>
        <v>2.3372593544204103</v>
      </c>
      <c r="R40">
        <f>R34*EXP(R35*M22)</f>
        <v>3.0705198030760248</v>
      </c>
      <c r="S40">
        <f>S34*EXP(S35*M22)</f>
        <v>4.0108802211789536</v>
      </c>
      <c r="T40">
        <f>T34*EXP(T35*M22)</f>
        <v>5.2190503617218091</v>
      </c>
      <c r="U40">
        <f>U34*EXP(U35*M22)</f>
        <v>6.5854056894551851</v>
      </c>
      <c r="V40">
        <f>V34*EXP(V35*M22)</f>
        <v>8.3153135876351527</v>
      </c>
      <c r="W40">
        <f>W34*EXP(W35*M22)</f>
        <v>10.39521938473654</v>
      </c>
    </row>
    <row r="41" spans="11:23" x14ac:dyDescent="0.25">
      <c r="N41">
        <f>N34*EXP(N35*M23)</f>
        <v>1.1860774752070251</v>
      </c>
      <c r="O41">
        <f>O34*EXP(O35*M23)</f>
        <v>1.4156624478559861</v>
      </c>
      <c r="P41">
        <f>P34*EXP(P35*M23)</f>
        <v>1.7615626581303792</v>
      </c>
      <c r="Q41">
        <f>Q34*EXP(Q35*M23)</f>
        <v>2.2343603385979196</v>
      </c>
      <c r="R41">
        <f>R34*EXP(R35*M23)</f>
        <v>2.8893978485049914</v>
      </c>
      <c r="S41">
        <f>S34*EXP(S35*M23)</f>
        <v>3.7205458340786426</v>
      </c>
      <c r="T41">
        <f>T34*EXP(T35*M23)</f>
        <v>4.7844130379094532</v>
      </c>
      <c r="U41">
        <f>U34*EXP(U35*M23)</f>
        <v>6.007164276116975</v>
      </c>
      <c r="V41">
        <f>V34*EXP(V35*M23)</f>
        <v>7.5688578404141653</v>
      </c>
      <c r="W41">
        <f>W34*EXP(W35*M23)</f>
        <v>9.4652716492281961</v>
      </c>
    </row>
    <row r="42" spans="11:23" x14ac:dyDescent="0.25">
      <c r="N42">
        <f>N34*EXP(N35*M24)</f>
        <v>1.1759991787132533</v>
      </c>
      <c r="O42">
        <f>O34*EXP(O35*M24)</f>
        <v>1.392476974120759</v>
      </c>
      <c r="P42">
        <f>P34*EXP(P35*M24)</f>
        <v>1.7098328153157858</v>
      </c>
      <c r="Q42">
        <f>Q34*EXP(Q35*M24)</f>
        <v>2.1359915035776629</v>
      </c>
      <c r="R42">
        <f>R34*EXP(R35*M24)</f>
        <v>2.7189598056269451</v>
      </c>
      <c r="S42">
        <f>S34*EXP(S35*M24)</f>
        <v>3.4512277954316737</v>
      </c>
      <c r="T42">
        <f>T34*EXP(T35*M24)</f>
        <v>4.3859718781801833</v>
      </c>
      <c r="U42">
        <f>U34*EXP(U35*M24)</f>
        <v>5.4796962164439424</v>
      </c>
      <c r="V42">
        <f>V34*EXP(V35*M24)</f>
        <v>6.889410532103744</v>
      </c>
      <c r="W42">
        <f>W34*EXP(W35*M24)</f>
        <v>8.6185162696259621</v>
      </c>
    </row>
    <row r="43" spans="11:23" x14ac:dyDescent="0.25">
      <c r="N43">
        <f>N34*EXP(N35*M25)</f>
        <v>1.1660065191718219</v>
      </c>
      <c r="O43">
        <f>O34*EXP(O35*M25)</f>
        <v>1.369671228048112</v>
      </c>
      <c r="P43">
        <f>P34*EXP(P35*M25)</f>
        <v>1.6596220650099216</v>
      </c>
      <c r="Q43">
        <f>Q34*EXP(Q35*M25)</f>
        <v>2.041953405876757</v>
      </c>
      <c r="R43">
        <f>R34*EXP(R35*M25)</f>
        <v>2.5585754583571823</v>
      </c>
      <c r="S43">
        <f>S34*EXP(S35*M25)</f>
        <v>3.2014048011075791</v>
      </c>
      <c r="T43">
        <f>T34*EXP(T35*M25)</f>
        <v>4.0207125019860097</v>
      </c>
      <c r="U43">
        <f>U34*EXP(U35*M25)</f>
        <v>4.9985432800448608</v>
      </c>
      <c r="V43">
        <f>V34*EXP(V35*M25)</f>
        <v>6.2709563953528793</v>
      </c>
      <c r="W43">
        <f>W34*EXP(W35*M25)</f>
        <v>7.8475109265209655</v>
      </c>
    </row>
    <row r="44" spans="11:23" x14ac:dyDescent="0.25">
      <c r="N44">
        <f>N34*EXP(N35*M26)</f>
        <v>1.156098768911382</v>
      </c>
      <c r="O44">
        <f>O34*EXP(O35*M26)</f>
        <v>1.3472389905243287</v>
      </c>
      <c r="P44">
        <f>P34*EXP(P35*M26)</f>
        <v>1.6108857977199962</v>
      </c>
      <c r="Q44">
        <f>Q34*EXP(Q35*M26)</f>
        <v>1.9520553826117244</v>
      </c>
      <c r="R44">
        <f>R34*EXP(R35*M26)</f>
        <v>2.4076517654140899</v>
      </c>
      <c r="S44">
        <f>S34*EXP(S35*M26)</f>
        <v>2.9696656691630325</v>
      </c>
      <c r="T44">
        <f>T34*EXP(T35*M26)</f>
        <v>3.6858715633931989</v>
      </c>
      <c r="U44">
        <f>U34*EXP(U35*M26)</f>
        <v>4.5596386981276797</v>
      </c>
      <c r="V44">
        <f>V34*EXP(V35*M26)</f>
        <v>5.7080201461603082</v>
      </c>
      <c r="W44">
        <f>W34*EXP(W35*M26)</f>
        <v>7.1454790842482954</v>
      </c>
    </row>
    <row r="45" spans="11:23" x14ac:dyDescent="0.25">
      <c r="N45">
        <f>N34*EXP(N35*M27)</f>
        <v>1.146275206443728</v>
      </c>
      <c r="O45">
        <f>O34*EXP(O35*M27)</f>
        <v>1.3251741442912575</v>
      </c>
      <c r="P45">
        <f>P34*EXP(P35*M27)</f>
        <v>1.5635807139503626</v>
      </c>
      <c r="Q45">
        <f>Q34*EXP(Q35*M27)</f>
        <v>1.8661151649282006</v>
      </c>
      <c r="R45">
        <f>R34*EXP(R35*M27)</f>
        <v>2.2656306674744715</v>
      </c>
      <c r="S45">
        <f>S34*EXP(S35*M27)</f>
        <v>2.7547013684600188</v>
      </c>
      <c r="T45">
        <f>T34*EXP(T35*M27)</f>
        <v>3.3789158451692498</v>
      </c>
      <c r="U45">
        <f>U34*EXP(U35*M27)</f>
        <v>4.1592727906272922</v>
      </c>
      <c r="V45">
        <f>V34*EXP(V35*M27)</f>
        <v>5.1956180102155711</v>
      </c>
      <c r="W45">
        <f>W34*EXP(W35*M27)</f>
        <v>6.5062504304234636</v>
      </c>
    </row>
    <row r="46" spans="11:23" x14ac:dyDescent="0.25">
      <c r="N46">
        <f>N34*EXP(N35*M28)</f>
        <v>1.1365351164112596</v>
      </c>
      <c r="O46">
        <f>O34*EXP(O35*M28)</f>
        <v>1.3034706722781375</v>
      </c>
      <c r="P46">
        <f>P34*EXP(P35*M28)</f>
        <v>1.517664785733295</v>
      </c>
      <c r="Q46">
        <f>Q34*EXP(Q35*M28)</f>
        <v>1.7839585084495901</v>
      </c>
      <c r="R46">
        <f>R34*EXP(R35*M28)</f>
        <v>2.1319870236790592</v>
      </c>
      <c r="S46">
        <f>S34*EXP(S35*M28)</f>
        <v>2.5552976243060384</v>
      </c>
      <c r="T46">
        <f>T34*EXP(T35*M28)</f>
        <v>3.0975230938935132</v>
      </c>
      <c r="U46">
        <f>U34*EXP(U35*M28)</f>
        <v>3.7940616114948402</v>
      </c>
      <c r="V46">
        <f>V34*EXP(V35*M28)</f>
        <v>4.729213600662419</v>
      </c>
      <c r="W46">
        <f>W34*EXP(W35*M28)</f>
        <v>5.9242066437087253</v>
      </c>
    </row>
    <row r="47" spans="11:23" x14ac:dyDescent="0.25">
      <c r="N47">
        <f>N34*EXP(N35*M29)</f>
        <v>1.1268777895348876</v>
      </c>
      <c r="O47">
        <f>O34*EXP(O35*M29)</f>
        <v>1.2821226559607493</v>
      </c>
      <c r="P47">
        <f>P34*EXP(P35*M29)</f>
        <v>1.4730972192894471</v>
      </c>
      <c r="Q47">
        <f>Q34*EXP(Q35*M29)</f>
        <v>1.7054188399954053</v>
      </c>
      <c r="R47">
        <f>R34*EXP(R35*M29)</f>
        <v>2.0062266698581888</v>
      </c>
      <c r="S47">
        <f>S34*EXP(S35*M29)</f>
        <v>2.3703280593476257</v>
      </c>
      <c r="T47">
        <f>T34*EXP(T35*M29)</f>
        <v>2.839564451100749</v>
      </c>
      <c r="U47">
        <f>U34*EXP(U35*M29)</f>
        <v>3.4609183471343843</v>
      </c>
      <c r="V47">
        <f>V34*EXP(V35*M29)</f>
        <v>4.304677756662568</v>
      </c>
      <c r="W47">
        <f>W34*EXP(W35*M29)</f>
        <v>5.3942320131502148</v>
      </c>
    </row>
    <row r="48" spans="11:23" x14ac:dyDescent="0.25">
      <c r="N48">
        <f>N34*EXP(N35*M30)</f>
        <v>1.1173025225623852</v>
      </c>
      <c r="O48">
        <f>O34*EXP(O35*M30)</f>
        <v>1.261124273747434</v>
      </c>
      <c r="P48">
        <f>P34*EXP(P35*M30)</f>
        <v>1.4298384187848232</v>
      </c>
      <c r="Q48">
        <f>Q34*EXP(Q35*M30)</f>
        <v>1.6303369198530093</v>
      </c>
      <c r="R48">
        <f>R34*EXP(R35*M30)</f>
        <v>1.8878845912976703</v>
      </c>
      <c r="S48">
        <f>S34*EXP(S35*M30)</f>
        <v>2.1987478309719504</v>
      </c>
      <c r="T48">
        <f>T34*EXP(T35*M30)</f>
        <v>2.6030883475415636</v>
      </c>
      <c r="U48">
        <f>U34*EXP(U35*M30)</f>
        <v>3.1570272262426826</v>
      </c>
      <c r="V48">
        <f>V34*EXP(V35*M30)</f>
        <v>3.9182519872035293</v>
      </c>
      <c r="W48">
        <f>W34*EXP(W35*M30)</f>
        <v>4.9116684750683488</v>
      </c>
    </row>
    <row r="49" spans="14:23" x14ac:dyDescent="0.25">
      <c r="N49">
        <f>N34*EXP(N35*M31)</f>
        <v>1.107808618217176</v>
      </c>
      <c r="O49">
        <f>O34*EXP(O35*M31)</f>
        <v>1.2404697993915506</v>
      </c>
      <c r="P49">
        <f>P34*EXP(P35*M31)</f>
        <v>1.3878499511520521</v>
      </c>
      <c r="Q49">
        <f>Q34*EXP(Q35*M31)</f>
        <v>1.5585605189180149</v>
      </c>
      <c r="R49">
        <f>R34*EXP(R35*M31)</f>
        <v>1.7765232032884413</v>
      </c>
      <c r="S49">
        <f>S34*EXP(S35*M31)</f>
        <v>2.0395877292759348</v>
      </c>
      <c r="T49">
        <f>T34*EXP(T35*M31)</f>
        <v>2.3863057387128319</v>
      </c>
      <c r="U49">
        <f>U34*EXP(U35*M31)</f>
        <v>2.8798197205345866</v>
      </c>
      <c r="V49">
        <f>V34*EXP(V35*M31)</f>
        <v>3.5665151965120394</v>
      </c>
      <c r="W49">
        <f>W34*EXP(W35*M31)</f>
        <v>4.4722746723108804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W49"/>
  <sheetViews>
    <sheetView workbookViewId="0"/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0</v>
      </c>
      <c r="D2">
        <v>140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 x14ac:dyDescent="0.25">
      <c r="A3" t="s">
        <v>22</v>
      </c>
      <c r="B3">
        <v>0</v>
      </c>
      <c r="C3">
        <v>2</v>
      </c>
      <c r="D3">
        <v>296</v>
      </c>
      <c r="E3">
        <v>2</v>
      </c>
      <c r="F3">
        <v>2</v>
      </c>
      <c r="G3">
        <v>2</v>
      </c>
      <c r="H3">
        <v>0</v>
      </c>
      <c r="I3">
        <v>2</v>
      </c>
      <c r="J3">
        <v>0</v>
      </c>
      <c r="K3">
        <v>0</v>
      </c>
    </row>
    <row r="4" spans="1:23" x14ac:dyDescent="0.25">
      <c r="A4" t="s">
        <v>23</v>
      </c>
      <c r="B4">
        <v>0</v>
      </c>
      <c r="C4">
        <v>0</v>
      </c>
      <c r="D4">
        <v>363</v>
      </c>
      <c r="E4">
        <v>2</v>
      </c>
      <c r="F4">
        <v>2</v>
      </c>
      <c r="G4">
        <v>2</v>
      </c>
      <c r="H4">
        <v>0</v>
      </c>
      <c r="I4">
        <v>2</v>
      </c>
      <c r="J4">
        <v>0</v>
      </c>
      <c r="K4">
        <v>0</v>
      </c>
    </row>
    <row r="5" spans="1:23" x14ac:dyDescent="0.25">
      <c r="A5" t="s">
        <v>24</v>
      </c>
      <c r="B5">
        <v>0</v>
      </c>
      <c r="C5">
        <v>0</v>
      </c>
      <c r="D5">
        <v>410</v>
      </c>
      <c r="E5">
        <v>2</v>
      </c>
      <c r="F5">
        <v>2</v>
      </c>
      <c r="G5">
        <v>2</v>
      </c>
      <c r="H5">
        <v>0</v>
      </c>
      <c r="I5">
        <v>2</v>
      </c>
      <c r="J5">
        <v>0</v>
      </c>
      <c r="K5">
        <v>0</v>
      </c>
    </row>
    <row r="6" spans="1:23" x14ac:dyDescent="0.25">
      <c r="A6" t="s">
        <v>25</v>
      </c>
      <c r="B6">
        <v>0</v>
      </c>
      <c r="C6">
        <v>5</v>
      </c>
      <c r="D6">
        <v>437</v>
      </c>
      <c r="E6">
        <v>8</v>
      </c>
      <c r="F6">
        <v>5</v>
      </c>
      <c r="G6">
        <v>7</v>
      </c>
      <c r="H6">
        <v>1</v>
      </c>
      <c r="I6">
        <v>5</v>
      </c>
      <c r="J6">
        <v>0</v>
      </c>
      <c r="K6">
        <v>2</v>
      </c>
    </row>
    <row r="7" spans="1:23" x14ac:dyDescent="0.25">
      <c r="A7" t="s">
        <v>26</v>
      </c>
      <c r="B7">
        <v>0</v>
      </c>
      <c r="C7">
        <v>3</v>
      </c>
      <c r="D7">
        <v>531</v>
      </c>
      <c r="E7">
        <v>11</v>
      </c>
      <c r="F7">
        <v>7</v>
      </c>
      <c r="G7">
        <v>10</v>
      </c>
      <c r="H7">
        <v>1</v>
      </c>
      <c r="I7">
        <v>7</v>
      </c>
      <c r="J7">
        <v>0</v>
      </c>
      <c r="K7">
        <v>3</v>
      </c>
    </row>
    <row r="8" spans="1:23" x14ac:dyDescent="0.25">
      <c r="A8" t="s">
        <v>27</v>
      </c>
      <c r="B8">
        <v>0</v>
      </c>
      <c r="C8">
        <v>2</v>
      </c>
      <c r="D8">
        <v>572</v>
      </c>
      <c r="E8">
        <v>13</v>
      </c>
      <c r="F8">
        <v>7</v>
      </c>
      <c r="G8">
        <v>12</v>
      </c>
      <c r="H8">
        <v>1</v>
      </c>
      <c r="I8">
        <v>7</v>
      </c>
      <c r="J8">
        <v>0</v>
      </c>
      <c r="K8">
        <v>5</v>
      </c>
    </row>
    <row r="9" spans="1:23" x14ac:dyDescent="0.25">
      <c r="A9" t="s">
        <v>28</v>
      </c>
      <c r="B9">
        <v>0</v>
      </c>
      <c r="C9">
        <v>0</v>
      </c>
      <c r="D9">
        <v>613</v>
      </c>
      <c r="E9">
        <v>13</v>
      </c>
      <c r="F9">
        <v>7</v>
      </c>
      <c r="G9">
        <v>12</v>
      </c>
      <c r="H9">
        <v>1</v>
      </c>
      <c r="I9">
        <v>7</v>
      </c>
      <c r="J9">
        <v>0</v>
      </c>
      <c r="K9">
        <v>5</v>
      </c>
    </row>
    <row r="10" spans="1:23" x14ac:dyDescent="0.25">
      <c r="A10" t="s">
        <v>29</v>
      </c>
      <c r="B10">
        <v>0</v>
      </c>
      <c r="C10">
        <v>6</v>
      </c>
      <c r="D10">
        <v>697</v>
      </c>
      <c r="E10">
        <v>19</v>
      </c>
      <c r="F10">
        <v>10</v>
      </c>
      <c r="G10">
        <v>18</v>
      </c>
      <c r="H10">
        <v>1</v>
      </c>
      <c r="I10">
        <v>10</v>
      </c>
      <c r="J10">
        <v>0</v>
      </c>
      <c r="K10">
        <v>8</v>
      </c>
    </row>
    <row r="11" spans="1:23" x14ac:dyDescent="0.25">
      <c r="A11" t="s">
        <v>30</v>
      </c>
      <c r="B11">
        <v>2</v>
      </c>
      <c r="C11">
        <v>19</v>
      </c>
      <c r="D11">
        <v>776</v>
      </c>
      <c r="E11">
        <v>38</v>
      </c>
      <c r="F11">
        <v>15</v>
      </c>
      <c r="G11">
        <v>37</v>
      </c>
      <c r="H11">
        <v>1</v>
      </c>
      <c r="I11">
        <v>17</v>
      </c>
      <c r="J11">
        <v>0</v>
      </c>
      <c r="K11">
        <v>20</v>
      </c>
    </row>
    <row r="12" spans="1:23" x14ac:dyDescent="0.25">
      <c r="A12" t="s">
        <v>31</v>
      </c>
      <c r="B12">
        <v>3</v>
      </c>
      <c r="C12">
        <v>23</v>
      </c>
      <c r="D12">
        <v>776</v>
      </c>
      <c r="E12">
        <v>61</v>
      </c>
      <c r="F12">
        <v>26</v>
      </c>
      <c r="G12">
        <v>60</v>
      </c>
      <c r="H12">
        <v>1</v>
      </c>
      <c r="I12">
        <v>29</v>
      </c>
      <c r="J12">
        <v>0</v>
      </c>
      <c r="K12">
        <v>31</v>
      </c>
    </row>
    <row r="13" spans="1:23" x14ac:dyDescent="0.25">
      <c r="A13" t="s">
        <v>32</v>
      </c>
      <c r="B13">
        <v>5</v>
      </c>
      <c r="C13">
        <v>18</v>
      </c>
      <c r="D13">
        <v>1097</v>
      </c>
      <c r="E13">
        <v>79</v>
      </c>
      <c r="F13">
        <v>35</v>
      </c>
      <c r="G13">
        <v>78</v>
      </c>
      <c r="H13">
        <v>1</v>
      </c>
      <c r="I13">
        <v>40</v>
      </c>
      <c r="J13">
        <v>0</v>
      </c>
      <c r="K13">
        <v>38</v>
      </c>
    </row>
    <row r="14" spans="1:23" x14ac:dyDescent="0.25">
      <c r="A14" t="s">
        <v>33</v>
      </c>
      <c r="B14">
        <v>7</v>
      </c>
      <c r="C14">
        <v>34</v>
      </c>
      <c r="D14">
        <v>1331</v>
      </c>
      <c r="E14">
        <v>113</v>
      </c>
      <c r="F14">
        <v>54</v>
      </c>
      <c r="G14">
        <v>112</v>
      </c>
      <c r="H14">
        <v>1</v>
      </c>
      <c r="I14">
        <v>61</v>
      </c>
      <c r="J14">
        <v>0</v>
      </c>
      <c r="K14">
        <v>51</v>
      </c>
    </row>
    <row r="15" spans="1:23" x14ac:dyDescent="0.25">
      <c r="A15" t="s">
        <v>34</v>
      </c>
      <c r="B15">
        <v>7</v>
      </c>
      <c r="C15">
        <v>53</v>
      </c>
      <c r="D15">
        <v>1618</v>
      </c>
      <c r="E15">
        <v>166</v>
      </c>
      <c r="F15">
        <v>91</v>
      </c>
      <c r="G15">
        <v>165</v>
      </c>
      <c r="H15">
        <v>1</v>
      </c>
      <c r="I15">
        <v>98</v>
      </c>
      <c r="J15">
        <v>0</v>
      </c>
      <c r="K15">
        <v>67</v>
      </c>
    </row>
    <row r="16" spans="1:23" x14ac:dyDescent="0.25">
      <c r="A16" t="s">
        <v>35</v>
      </c>
      <c r="B16">
        <v>9</v>
      </c>
      <c r="C16">
        <v>41</v>
      </c>
      <c r="D16">
        <v>2018</v>
      </c>
      <c r="E16">
        <v>208</v>
      </c>
      <c r="F16">
        <v>107</v>
      </c>
      <c r="G16">
        <v>206</v>
      </c>
      <c r="H16">
        <v>1</v>
      </c>
      <c r="I16">
        <v>116</v>
      </c>
      <c r="J16">
        <v>1</v>
      </c>
      <c r="K16">
        <v>90</v>
      </c>
    </row>
    <row r="17" spans="1:23" x14ac:dyDescent="0.25">
      <c r="A17" t="s">
        <v>36</v>
      </c>
      <c r="B17">
        <v>40</v>
      </c>
      <c r="C17">
        <v>54</v>
      </c>
      <c r="D17">
        <v>2573</v>
      </c>
      <c r="E17">
        <v>264</v>
      </c>
      <c r="F17">
        <v>91</v>
      </c>
      <c r="G17">
        <v>260</v>
      </c>
      <c r="H17">
        <v>3</v>
      </c>
      <c r="I17">
        <v>131</v>
      </c>
      <c r="J17">
        <v>1</v>
      </c>
      <c r="K17">
        <v>129</v>
      </c>
    </row>
    <row r="18" spans="1:23" x14ac:dyDescent="0.25">
      <c r="A18" t="s">
        <v>37</v>
      </c>
      <c r="B18">
        <v>54</v>
      </c>
      <c r="C18">
        <v>54</v>
      </c>
      <c r="D18">
        <v>2804</v>
      </c>
      <c r="E18">
        <v>320</v>
      </c>
      <c r="F18">
        <v>87</v>
      </c>
      <c r="G18">
        <v>314</v>
      </c>
      <c r="H18">
        <v>5</v>
      </c>
      <c r="I18">
        <v>141</v>
      </c>
      <c r="J18">
        <v>1</v>
      </c>
      <c r="K18">
        <v>173</v>
      </c>
    </row>
    <row r="19" spans="1:23" x14ac:dyDescent="0.25">
      <c r="A19" t="s">
        <v>38</v>
      </c>
      <c r="B19">
        <v>59</v>
      </c>
      <c r="C19">
        <v>38</v>
      </c>
      <c r="D19">
        <v>3165</v>
      </c>
      <c r="E19">
        <v>364</v>
      </c>
      <c r="F19">
        <v>100</v>
      </c>
      <c r="G19">
        <v>352</v>
      </c>
      <c r="H19">
        <v>7</v>
      </c>
      <c r="I19">
        <v>159</v>
      </c>
      <c r="J19">
        <v>5</v>
      </c>
      <c r="K19">
        <v>193</v>
      </c>
    </row>
    <row r="20" spans="1:23" x14ac:dyDescent="0.25">
      <c r="A20" t="s">
        <v>39</v>
      </c>
      <c r="B20">
        <v>77</v>
      </c>
      <c r="C20">
        <v>103</v>
      </c>
      <c r="D20">
        <v>4049</v>
      </c>
      <c r="E20">
        <v>470</v>
      </c>
      <c r="F20">
        <v>134</v>
      </c>
      <c r="G20">
        <v>455</v>
      </c>
      <c r="H20">
        <v>10</v>
      </c>
      <c r="I20">
        <v>211</v>
      </c>
      <c r="J20">
        <v>5</v>
      </c>
      <c r="K20">
        <v>244</v>
      </c>
      <c r="N20" s="1">
        <f t="shared" ref="N20:N31" si="0">J20/J19</f>
        <v>1</v>
      </c>
      <c r="O20" s="1">
        <f t="shared" ref="O20:O31" si="1">J20/J18</f>
        <v>5</v>
      </c>
      <c r="P20" s="1">
        <f t="shared" ref="P20:P31" si="2">J20/J17</f>
        <v>5</v>
      </c>
      <c r="Q20" s="1">
        <f t="shared" ref="Q20:Q31" si="3">J20/J16</f>
        <v>5</v>
      </c>
    </row>
    <row r="21" spans="1:23" x14ac:dyDescent="0.25">
      <c r="A21" t="s">
        <v>40</v>
      </c>
      <c r="B21">
        <v>87</v>
      </c>
      <c r="C21">
        <v>159</v>
      </c>
      <c r="D21">
        <v>4595</v>
      </c>
      <c r="E21">
        <v>630</v>
      </c>
      <c r="F21">
        <v>160</v>
      </c>
      <c r="G21">
        <v>614</v>
      </c>
      <c r="H21">
        <v>10</v>
      </c>
      <c r="I21">
        <v>247</v>
      </c>
      <c r="J21">
        <v>6</v>
      </c>
      <c r="K21">
        <v>367</v>
      </c>
      <c r="N21" s="1">
        <f t="shared" si="0"/>
        <v>1.2</v>
      </c>
      <c r="O21" s="1">
        <f t="shared" si="1"/>
        <v>1.2</v>
      </c>
      <c r="P21" s="1">
        <f t="shared" si="2"/>
        <v>6</v>
      </c>
      <c r="Q21" s="1">
        <f t="shared" si="3"/>
        <v>6</v>
      </c>
      <c r="R21" s="1">
        <f t="shared" ref="R21:R31" si="4">J21/J16</f>
        <v>6</v>
      </c>
    </row>
    <row r="22" spans="1:23" x14ac:dyDescent="0.25">
      <c r="A22" t="s">
        <v>41</v>
      </c>
      <c r="B22">
        <v>107</v>
      </c>
      <c r="C22">
        <v>149</v>
      </c>
      <c r="D22">
        <v>5132</v>
      </c>
      <c r="E22">
        <v>781</v>
      </c>
      <c r="F22">
        <v>175</v>
      </c>
      <c r="G22">
        <v>763</v>
      </c>
      <c r="H22">
        <v>10</v>
      </c>
      <c r="I22">
        <v>282</v>
      </c>
      <c r="J22">
        <v>8</v>
      </c>
      <c r="K22">
        <v>481</v>
      </c>
      <c r="M22">
        <v>1</v>
      </c>
      <c r="N22" s="1">
        <f t="shared" si="0"/>
        <v>1.3333333333333333</v>
      </c>
      <c r="O22" s="1">
        <f t="shared" si="1"/>
        <v>1.6</v>
      </c>
      <c r="P22" s="1">
        <f t="shared" si="2"/>
        <v>1.6</v>
      </c>
      <c r="Q22" s="1">
        <f t="shared" si="3"/>
        <v>8</v>
      </c>
      <c r="R22" s="1">
        <f t="shared" si="4"/>
        <v>8</v>
      </c>
      <c r="S22" s="1">
        <f t="shared" ref="S22:S31" si="5">J22/J16</f>
        <v>8</v>
      </c>
    </row>
    <row r="23" spans="1:23" x14ac:dyDescent="0.25">
      <c r="A23" t="s">
        <v>42</v>
      </c>
      <c r="B23">
        <v>107</v>
      </c>
      <c r="C23">
        <v>78</v>
      </c>
      <c r="D23">
        <v>5910</v>
      </c>
      <c r="E23">
        <v>866</v>
      </c>
      <c r="F23">
        <v>175</v>
      </c>
      <c r="G23">
        <v>841</v>
      </c>
      <c r="H23">
        <v>11</v>
      </c>
      <c r="I23">
        <v>282</v>
      </c>
      <c r="J23">
        <v>14</v>
      </c>
      <c r="K23">
        <v>559</v>
      </c>
      <c r="M23">
        <v>2</v>
      </c>
      <c r="N23" s="1">
        <f t="shared" si="0"/>
        <v>1.75</v>
      </c>
      <c r="O23" s="1">
        <f t="shared" si="1"/>
        <v>2.3333333333333335</v>
      </c>
      <c r="P23" s="1">
        <f t="shared" si="2"/>
        <v>2.8</v>
      </c>
      <c r="Q23" s="1">
        <f t="shared" si="3"/>
        <v>2.8</v>
      </c>
      <c r="R23" s="1">
        <f t="shared" si="4"/>
        <v>14</v>
      </c>
      <c r="S23" s="1">
        <f t="shared" si="5"/>
        <v>14</v>
      </c>
      <c r="T23" s="1">
        <f t="shared" ref="T23:T31" si="6">J23/J16</f>
        <v>14</v>
      </c>
    </row>
    <row r="24" spans="1:23" x14ac:dyDescent="0.25">
      <c r="A24" t="s">
        <v>43</v>
      </c>
      <c r="B24">
        <v>143</v>
      </c>
      <c r="C24">
        <v>183</v>
      </c>
      <c r="D24">
        <v>6727</v>
      </c>
      <c r="E24">
        <v>1053</v>
      </c>
      <c r="F24">
        <v>329</v>
      </c>
      <c r="G24">
        <v>1024</v>
      </c>
      <c r="H24">
        <v>12</v>
      </c>
      <c r="I24">
        <v>472</v>
      </c>
      <c r="J24">
        <v>17</v>
      </c>
      <c r="K24">
        <v>552</v>
      </c>
      <c r="M24">
        <v>3</v>
      </c>
      <c r="N24" s="1">
        <f t="shared" si="0"/>
        <v>1.2142857142857142</v>
      </c>
      <c r="O24" s="1">
        <f t="shared" si="1"/>
        <v>2.125</v>
      </c>
      <c r="P24" s="1">
        <f t="shared" si="2"/>
        <v>2.8333333333333335</v>
      </c>
      <c r="Q24" s="1">
        <f t="shared" si="3"/>
        <v>3.4</v>
      </c>
      <c r="R24" s="1">
        <f t="shared" si="4"/>
        <v>3.4</v>
      </c>
      <c r="S24" s="1">
        <f t="shared" si="5"/>
        <v>17</v>
      </c>
      <c r="T24" s="1">
        <f t="shared" si="6"/>
        <v>17</v>
      </c>
      <c r="U24" s="1">
        <f t="shared" ref="U24:U31" si="7">J24/J16</f>
        <v>17</v>
      </c>
    </row>
    <row r="25" spans="1:23" x14ac:dyDescent="0.25">
      <c r="A25" t="s">
        <v>44</v>
      </c>
      <c r="B25">
        <v>160</v>
      </c>
      <c r="C25">
        <v>267</v>
      </c>
      <c r="D25">
        <v>7606</v>
      </c>
      <c r="E25">
        <v>1330</v>
      </c>
      <c r="F25">
        <v>427</v>
      </c>
      <c r="G25">
        <v>1291</v>
      </c>
      <c r="H25">
        <v>17</v>
      </c>
      <c r="I25">
        <v>587</v>
      </c>
      <c r="J25">
        <v>22</v>
      </c>
      <c r="K25">
        <v>704</v>
      </c>
      <c r="M25">
        <v>4</v>
      </c>
      <c r="N25" s="1">
        <f t="shared" si="0"/>
        <v>1.2941176470588236</v>
      </c>
      <c r="O25" s="1">
        <f t="shared" si="1"/>
        <v>1.5714285714285714</v>
      </c>
      <c r="P25" s="1">
        <f t="shared" si="2"/>
        <v>2.75</v>
      </c>
      <c r="Q25" s="1">
        <f t="shared" si="3"/>
        <v>3.6666666666666665</v>
      </c>
      <c r="R25" s="1">
        <f t="shared" si="4"/>
        <v>4.4000000000000004</v>
      </c>
      <c r="S25" s="1">
        <f t="shared" si="5"/>
        <v>4.4000000000000004</v>
      </c>
      <c r="T25" s="1">
        <f t="shared" si="6"/>
        <v>22</v>
      </c>
      <c r="U25" s="1">
        <f t="shared" si="7"/>
        <v>22</v>
      </c>
      <c r="V25" s="1">
        <f t="shared" ref="V25:V31" si="8">J25/J16</f>
        <v>22</v>
      </c>
    </row>
    <row r="26" spans="1:23" x14ac:dyDescent="0.25">
      <c r="A26" t="s">
        <v>45</v>
      </c>
      <c r="B26">
        <v>178</v>
      </c>
      <c r="C26">
        <v>131</v>
      </c>
      <c r="D26">
        <v>8873</v>
      </c>
      <c r="E26">
        <v>1482</v>
      </c>
      <c r="F26">
        <v>501</v>
      </c>
      <c r="G26">
        <v>1422</v>
      </c>
      <c r="H26">
        <v>22</v>
      </c>
      <c r="I26">
        <v>679</v>
      </c>
      <c r="J26">
        <v>38</v>
      </c>
      <c r="K26">
        <v>743</v>
      </c>
      <c r="M26">
        <v>5</v>
      </c>
      <c r="N26" s="1">
        <f t="shared" si="0"/>
        <v>1.7272727272727273</v>
      </c>
      <c r="O26" s="1">
        <f t="shared" si="1"/>
        <v>2.2352941176470589</v>
      </c>
      <c r="P26" s="1">
        <f t="shared" si="2"/>
        <v>2.7142857142857144</v>
      </c>
      <c r="Q26" s="1">
        <f t="shared" si="3"/>
        <v>4.75</v>
      </c>
      <c r="R26" s="1">
        <f t="shared" si="4"/>
        <v>6.333333333333333</v>
      </c>
      <c r="S26" s="1">
        <f t="shared" si="5"/>
        <v>7.6</v>
      </c>
      <c r="T26" s="1">
        <f t="shared" si="6"/>
        <v>7.6</v>
      </c>
      <c r="U26" s="1">
        <f t="shared" si="7"/>
        <v>38</v>
      </c>
      <c r="V26" s="1">
        <f t="shared" si="8"/>
        <v>38</v>
      </c>
      <c r="W26" s="1">
        <f t="shared" ref="W26:W31" si="9">J26/J16</f>
        <v>38</v>
      </c>
    </row>
    <row r="27" spans="1:23" x14ac:dyDescent="0.25">
      <c r="A27" t="s">
        <v>46</v>
      </c>
      <c r="B27">
        <v>189</v>
      </c>
      <c r="C27">
        <v>291</v>
      </c>
      <c r="D27">
        <v>10405</v>
      </c>
      <c r="E27">
        <v>1793</v>
      </c>
      <c r="F27">
        <v>601</v>
      </c>
      <c r="G27">
        <v>1713</v>
      </c>
      <c r="H27">
        <v>33</v>
      </c>
      <c r="I27">
        <v>790</v>
      </c>
      <c r="J27">
        <v>47</v>
      </c>
      <c r="K27">
        <v>923</v>
      </c>
      <c r="M27">
        <v>6</v>
      </c>
      <c r="N27" s="1">
        <f t="shared" si="0"/>
        <v>1.236842105263158</v>
      </c>
      <c r="O27" s="1">
        <f t="shared" si="1"/>
        <v>2.1363636363636362</v>
      </c>
      <c r="P27" s="1">
        <f t="shared" si="2"/>
        <v>2.7647058823529411</v>
      </c>
      <c r="Q27" s="1">
        <f t="shared" si="3"/>
        <v>3.3571428571428572</v>
      </c>
      <c r="R27" s="1">
        <f t="shared" si="4"/>
        <v>5.875</v>
      </c>
      <c r="S27" s="1">
        <f t="shared" si="5"/>
        <v>7.833333333333333</v>
      </c>
      <c r="T27" s="1">
        <f t="shared" si="6"/>
        <v>9.4</v>
      </c>
      <c r="U27" s="1">
        <f t="shared" si="7"/>
        <v>9.4</v>
      </c>
      <c r="V27" s="1">
        <f t="shared" si="8"/>
        <v>47</v>
      </c>
      <c r="W27" s="1">
        <f t="shared" si="9"/>
        <v>47</v>
      </c>
    </row>
    <row r="28" spans="1:23" x14ac:dyDescent="0.25">
      <c r="A28" t="s">
        <v>47</v>
      </c>
      <c r="B28">
        <v>202</v>
      </c>
      <c r="C28">
        <v>192</v>
      </c>
      <c r="D28">
        <v>11909</v>
      </c>
      <c r="E28">
        <v>2012</v>
      </c>
      <c r="F28">
        <v>664</v>
      </c>
      <c r="G28">
        <v>1905</v>
      </c>
      <c r="H28">
        <v>35</v>
      </c>
      <c r="I28">
        <v>866</v>
      </c>
      <c r="J28">
        <v>72</v>
      </c>
      <c r="K28">
        <v>1039</v>
      </c>
      <c r="M28">
        <v>7</v>
      </c>
      <c r="N28" s="1">
        <f t="shared" si="0"/>
        <v>1.5319148936170213</v>
      </c>
      <c r="O28" s="1">
        <f t="shared" si="1"/>
        <v>1.8947368421052631</v>
      </c>
      <c r="P28" s="1">
        <f t="shared" si="2"/>
        <v>3.2727272727272729</v>
      </c>
      <c r="Q28" s="1">
        <f t="shared" si="3"/>
        <v>4.2352941176470589</v>
      </c>
      <c r="R28" s="1">
        <f t="shared" si="4"/>
        <v>5.1428571428571432</v>
      </c>
      <c r="S28" s="1">
        <f t="shared" si="5"/>
        <v>9</v>
      </c>
      <c r="T28" s="1">
        <f t="shared" si="6"/>
        <v>12</v>
      </c>
      <c r="U28" s="1">
        <f t="shared" si="7"/>
        <v>14.4</v>
      </c>
      <c r="V28" s="1">
        <f t="shared" si="8"/>
        <v>14.4</v>
      </c>
      <c r="W28" s="1">
        <f t="shared" si="9"/>
        <v>72</v>
      </c>
    </row>
    <row r="29" spans="1:23" x14ac:dyDescent="0.25">
      <c r="A29" t="s">
        <v>48</v>
      </c>
      <c r="B29">
        <v>215</v>
      </c>
      <c r="C29">
        <v>239</v>
      </c>
      <c r="D29">
        <v>13264</v>
      </c>
      <c r="E29">
        <v>2277</v>
      </c>
      <c r="F29">
        <v>706</v>
      </c>
      <c r="G29">
        <v>2144</v>
      </c>
      <c r="H29">
        <v>42</v>
      </c>
      <c r="I29">
        <v>921</v>
      </c>
      <c r="J29">
        <v>91</v>
      </c>
      <c r="K29">
        <v>1223</v>
      </c>
      <c r="M29">
        <v>8</v>
      </c>
      <c r="N29" s="1">
        <f t="shared" si="0"/>
        <v>1.2638888888888888</v>
      </c>
      <c r="O29" s="1">
        <f t="shared" si="1"/>
        <v>1.9361702127659575</v>
      </c>
      <c r="P29" s="1">
        <f t="shared" si="2"/>
        <v>2.3947368421052633</v>
      </c>
      <c r="Q29" s="1">
        <f t="shared" si="3"/>
        <v>4.1363636363636367</v>
      </c>
      <c r="R29" s="1">
        <f t="shared" si="4"/>
        <v>5.3529411764705879</v>
      </c>
      <c r="S29" s="1">
        <f t="shared" si="5"/>
        <v>6.5</v>
      </c>
      <c r="T29" s="1">
        <f t="shared" si="6"/>
        <v>11.375</v>
      </c>
      <c r="U29" s="1">
        <f t="shared" si="7"/>
        <v>15.166666666666666</v>
      </c>
      <c r="V29" s="1">
        <f t="shared" si="8"/>
        <v>18.2</v>
      </c>
      <c r="W29" s="1">
        <f t="shared" si="9"/>
        <v>18.2</v>
      </c>
    </row>
    <row r="30" spans="1:23" x14ac:dyDescent="0.25">
      <c r="A30" t="s">
        <v>49</v>
      </c>
      <c r="B30">
        <v>238</v>
      </c>
      <c r="C30">
        <v>157</v>
      </c>
      <c r="D30">
        <v>13851</v>
      </c>
      <c r="E30">
        <v>2461</v>
      </c>
      <c r="F30">
        <v>838</v>
      </c>
      <c r="G30">
        <v>2301</v>
      </c>
      <c r="H30">
        <v>51</v>
      </c>
      <c r="I30">
        <v>1076</v>
      </c>
      <c r="J30">
        <v>109</v>
      </c>
      <c r="K30">
        <v>1225</v>
      </c>
      <c r="M30">
        <v>9</v>
      </c>
      <c r="N30" s="1">
        <f t="shared" si="0"/>
        <v>1.1978021978021978</v>
      </c>
      <c r="O30" s="1">
        <f t="shared" si="1"/>
        <v>1.5138888888888888</v>
      </c>
      <c r="P30" s="1">
        <f t="shared" si="2"/>
        <v>2.3191489361702127</v>
      </c>
      <c r="Q30" s="1">
        <f t="shared" si="3"/>
        <v>2.8684210526315788</v>
      </c>
      <c r="R30" s="1">
        <f t="shared" si="4"/>
        <v>4.9545454545454541</v>
      </c>
      <c r="S30" s="1">
        <f t="shared" si="5"/>
        <v>6.4117647058823533</v>
      </c>
      <c r="T30" s="1">
        <f t="shared" si="6"/>
        <v>7.7857142857142856</v>
      </c>
      <c r="U30" s="1">
        <f t="shared" si="7"/>
        <v>13.625</v>
      </c>
      <c r="V30" s="1">
        <f t="shared" si="8"/>
        <v>18.166666666666668</v>
      </c>
      <c r="W30" s="1">
        <f t="shared" si="9"/>
        <v>21.8</v>
      </c>
    </row>
    <row r="31" spans="1:23" x14ac:dyDescent="0.25">
      <c r="A31" t="s">
        <v>50</v>
      </c>
      <c r="B31">
        <v>244</v>
      </c>
      <c r="C31">
        <v>218</v>
      </c>
      <c r="D31">
        <v>15701</v>
      </c>
      <c r="E31">
        <v>2699</v>
      </c>
      <c r="F31">
        <v>918</v>
      </c>
      <c r="G31">
        <v>2519</v>
      </c>
      <c r="H31">
        <v>51</v>
      </c>
      <c r="I31">
        <v>1162</v>
      </c>
      <c r="J31">
        <v>129</v>
      </c>
      <c r="K31">
        <v>1357</v>
      </c>
      <c r="M31">
        <v>10</v>
      </c>
      <c r="N31" s="1">
        <f t="shared" si="0"/>
        <v>1.1834862385321101</v>
      </c>
      <c r="O31" s="1">
        <f t="shared" si="1"/>
        <v>1.4175824175824177</v>
      </c>
      <c r="P31" s="1">
        <f t="shared" si="2"/>
        <v>1.7916666666666667</v>
      </c>
      <c r="Q31" s="1">
        <f t="shared" si="3"/>
        <v>2.7446808510638299</v>
      </c>
      <c r="R31" s="1">
        <f t="shared" si="4"/>
        <v>3.3947368421052633</v>
      </c>
      <c r="S31" s="1">
        <f t="shared" si="5"/>
        <v>5.8636363636363633</v>
      </c>
      <c r="T31" s="1">
        <f t="shared" si="6"/>
        <v>7.5882352941176467</v>
      </c>
      <c r="U31" s="1">
        <f t="shared" si="7"/>
        <v>9.2142857142857135</v>
      </c>
      <c r="V31" s="1">
        <f t="shared" si="8"/>
        <v>16.125</v>
      </c>
      <c r="W31" s="1">
        <f t="shared" si="9"/>
        <v>21.5</v>
      </c>
    </row>
    <row r="34" spans="11:23" x14ac:dyDescent="0.25">
      <c r="K34" t="s">
        <v>51</v>
      </c>
      <c r="M34" t="s">
        <v>52</v>
      </c>
      <c r="N34">
        <f>EXP(INDEX(LINEST(LN(N22:N31),M22:M31),1,2))</f>
        <v>1.5198695781026486</v>
      </c>
      <c r="O34">
        <f>EXP(INDEX(LINEST(LN(O22:O31),M22:M31),1,2))</f>
        <v>2.118195797729542</v>
      </c>
      <c r="P34">
        <f>EXP(INDEX(LINEST(LN(P22:P31),M22:M31),1,2))</f>
        <v>2.5223081545313137</v>
      </c>
      <c r="Q34">
        <f>EXP(INDEX(LINEST(LN(Q22:Q31),M22:M31),1,2))</f>
        <v>5.0157490614731648</v>
      </c>
      <c r="R34">
        <f>EXP(INDEX(LINEST(LN(R22:R31),M22:M31),1,2))</f>
        <v>8.4032482619799449</v>
      </c>
      <c r="S34">
        <f>EXP(INDEX(LINEST(LN(S22:S31),M22:M31),1,2))</f>
        <v>11.526634810197951</v>
      </c>
      <c r="T34" t="e">
        <f>EXP(INDEX(LINEST(LN(T22:T31),M22:M31),1,2))</f>
        <v>#VALUE!</v>
      </c>
      <c r="U34" t="e">
        <f>EXP(INDEX(LINEST(LN(U22:U31),M22:M31),1,2))</f>
        <v>#VALUE!</v>
      </c>
      <c r="V34" t="e">
        <f>EXP(INDEX(LINEST(LN(V22:V31),M22:M31),1,2))</f>
        <v>#VALUE!</v>
      </c>
      <c r="W34" t="e">
        <f>EXP(INDEX(LINEST(LN(W22:W31),M22:M31),1,2))</f>
        <v>#VALUE!</v>
      </c>
    </row>
    <row r="35" spans="11:23" x14ac:dyDescent="0.25">
      <c r="M35" t="s">
        <v>53</v>
      </c>
      <c r="N35">
        <f>INDEX(LINEST(LN(N22:N31),M22:M31),1)</f>
        <v>-2.0330769778840598E-2</v>
      </c>
      <c r="O35">
        <f>INDEX(LINEST(LN(O22:O31),M22:M31),1)</f>
        <v>-2.4648799462748876E-2</v>
      </c>
      <c r="P35">
        <f>INDEX(LINEST(LN(P22:P31),M22:M31),1)</f>
        <v>-3.6429030451125646E-3</v>
      </c>
      <c r="Q35">
        <f>INDEX(LINEST(LN(Q22:Q31),M22:M31),1)</f>
        <v>-5.0868675028992248E-2</v>
      </c>
      <c r="R35">
        <f>INDEX(LINEST(LN(R22:R31),M22:M31),1)</f>
        <v>-7.469063763307722E-2</v>
      </c>
      <c r="S35">
        <f>INDEX(LINEST(LN(S22:S31),M22:M31),1)</f>
        <v>-6.6014907257769886E-2</v>
      </c>
      <c r="T35" t="e">
        <f>INDEX(LINEST(LN(T22:T31),M22:M31),1)</f>
        <v>#VALUE!</v>
      </c>
      <c r="U35" t="e">
        <f>INDEX(LINEST(LN(U22:U31),M22:M31),1)</f>
        <v>#VALUE!</v>
      </c>
      <c r="V35" t="e">
        <f>INDEX(LINEST(LN(V22:V31),M22:M31),1)</f>
        <v>#VALUE!</v>
      </c>
      <c r="W35" t="e">
        <f>INDEX(LINEST(LN(W22:W31),M22:M31),1)</f>
        <v>#VALUE!</v>
      </c>
    </row>
    <row r="36" spans="11:23" x14ac:dyDescent="0.25">
      <c r="M36" t="s">
        <v>54</v>
      </c>
      <c r="N36">
        <f t="shared" ref="N36:W36" si="10">PEARSON(N22:N31,N40:N49)</f>
        <v>0.39511288124458571</v>
      </c>
      <c r="O36">
        <f t="shared" si="10"/>
        <v>0.39683404062189065</v>
      </c>
      <c r="P36">
        <f t="shared" si="10"/>
        <v>7.6105988287212073E-2</v>
      </c>
      <c r="Q36">
        <f t="shared" si="10"/>
        <v>0.51969471431291525</v>
      </c>
      <c r="R36">
        <f t="shared" si="10"/>
        <v>0.56821082365408537</v>
      </c>
      <c r="S36">
        <f t="shared" si="10"/>
        <v>0.51910309498278395</v>
      </c>
      <c r="T36" t="e">
        <f t="shared" si="10"/>
        <v>#VALUE!</v>
      </c>
      <c r="U36" t="e">
        <f t="shared" si="10"/>
        <v>#VALUE!</v>
      </c>
      <c r="V36" t="e">
        <f t="shared" si="10"/>
        <v>#VALUE!</v>
      </c>
      <c r="W36" t="e">
        <f t="shared" si="10"/>
        <v>#VALUE!</v>
      </c>
    </row>
    <row r="37" spans="11:23" x14ac:dyDescent="0.25">
      <c r="M37" t="s">
        <v>55</v>
      </c>
      <c r="N37">
        <f t="shared" ref="N37:W37" si="11">INT(0.5-LN(N34)/N35)</f>
        <v>21</v>
      </c>
      <c r="O37">
        <f t="shared" si="11"/>
        <v>30</v>
      </c>
      <c r="P37">
        <f t="shared" si="11"/>
        <v>254</v>
      </c>
      <c r="Q37">
        <f t="shared" si="11"/>
        <v>32</v>
      </c>
      <c r="R37">
        <f t="shared" si="11"/>
        <v>28</v>
      </c>
      <c r="S37">
        <f t="shared" si="11"/>
        <v>37</v>
      </c>
      <c r="T37" t="e">
        <f t="shared" si="11"/>
        <v>#VALUE!</v>
      </c>
      <c r="U37" t="e">
        <f t="shared" si="11"/>
        <v>#VALUE!</v>
      </c>
      <c r="V37" t="e">
        <f t="shared" si="11"/>
        <v>#VALUE!</v>
      </c>
      <c r="W37" t="e">
        <f t="shared" si="11"/>
        <v>#VALUE!</v>
      </c>
    </row>
    <row r="38" spans="11:23" x14ac:dyDescent="0.25">
      <c r="M38" t="s">
        <v>56</v>
      </c>
      <c r="N38" s="2">
        <f>N37+A21</f>
        <v>43925</v>
      </c>
      <c r="O38" s="2">
        <f>O37+A21</f>
        <v>43934</v>
      </c>
      <c r="P38" s="2">
        <f>P37+A21</f>
        <v>44158</v>
      </c>
      <c r="Q38" s="2">
        <f>Q37+A21</f>
        <v>43936</v>
      </c>
      <c r="R38" s="2">
        <f>R37+A21</f>
        <v>43932</v>
      </c>
      <c r="S38" s="2">
        <f>S37+A21</f>
        <v>43941</v>
      </c>
      <c r="T38" s="2" t="e">
        <f>T37+A21</f>
        <v>#VALUE!</v>
      </c>
      <c r="U38" s="2" t="e">
        <f>U37+A21</f>
        <v>#VALUE!</v>
      </c>
      <c r="V38" s="2" t="e">
        <f>V37+A21</f>
        <v>#VALUE!</v>
      </c>
      <c r="W38" s="2" t="e">
        <f>W37+A21</f>
        <v>#VALUE!</v>
      </c>
    </row>
    <row r="40" spans="11:23" x14ac:dyDescent="0.25">
      <c r="N40">
        <f>N34*EXP(N35*M22)</f>
        <v>1.4892814532794638</v>
      </c>
      <c r="O40">
        <f>O34*EXP(O35*M22)</f>
        <v>2.0666230288248011</v>
      </c>
      <c r="P40">
        <f>P34*EXP(P35*M22)</f>
        <v>2.5131363466209984</v>
      </c>
      <c r="Q40">
        <f>Q34*EXP(Q35*M22)</f>
        <v>4.7669853329671277</v>
      </c>
      <c r="R40">
        <f>R34*EXP(R35*M22)</f>
        <v>7.7984710193684137</v>
      </c>
      <c r="S40">
        <f>S34*EXP(S35*M22)</f>
        <v>10.790277752593653</v>
      </c>
      <c r="T40" t="e">
        <f>T34*EXP(T35*M22)</f>
        <v>#VALUE!</v>
      </c>
      <c r="U40" t="e">
        <f>U34*EXP(U35*M22)</f>
        <v>#VALUE!</v>
      </c>
      <c r="V40" t="e">
        <f>V34*EXP(V35*M22)</f>
        <v>#VALUE!</v>
      </c>
      <c r="W40" t="e">
        <f>W34*EXP(W35*M22)</f>
        <v>#VALUE!</v>
      </c>
    </row>
    <row r="41" spans="11:23" x14ac:dyDescent="0.25">
      <c r="N41">
        <f>N34*EXP(N35*M23)</f>
        <v>1.4593089295536885</v>
      </c>
      <c r="O41">
        <f>O34*EXP(O35*M23)</f>
        <v>2.0163059278310973</v>
      </c>
      <c r="P41">
        <f>P34*EXP(P35*M23)</f>
        <v>2.5039978899331308</v>
      </c>
      <c r="Q41">
        <f>Q34*EXP(Q35*M23)</f>
        <v>4.5305594211783502</v>
      </c>
      <c r="R41">
        <f>R34*EXP(R35*M23)</f>
        <v>7.2372192685402972</v>
      </c>
      <c r="S41">
        <f>S34*EXP(S35*M23)</f>
        <v>10.100961459723564</v>
      </c>
      <c r="T41" t="e">
        <f>T34*EXP(T35*M23)</f>
        <v>#VALUE!</v>
      </c>
      <c r="U41" t="e">
        <f>U34*EXP(U35*M23)</f>
        <v>#VALUE!</v>
      </c>
      <c r="V41" t="e">
        <f>V34*EXP(V35*M23)</f>
        <v>#VALUE!</v>
      </c>
      <c r="W41" t="e">
        <f>W34*EXP(W35*M23)</f>
        <v>#VALUE!</v>
      </c>
    </row>
    <row r="42" spans="11:23" x14ac:dyDescent="0.25">
      <c r="N42">
        <f>N34*EXP(N35*M24)</f>
        <v>1.4299396176496366</v>
      </c>
      <c r="O42">
        <f>O34*EXP(O35*M24)</f>
        <v>1.9672139223759106</v>
      </c>
      <c r="P42">
        <f>P34*EXP(P35*M24)</f>
        <v>2.4948926631934709</v>
      </c>
      <c r="Q42">
        <f>Q34*EXP(Q35*M24)</f>
        <v>4.3058594132597996</v>
      </c>
      <c r="R42">
        <f>R34*EXP(R35*M24)</f>
        <v>6.7163605033404252</v>
      </c>
      <c r="S42">
        <f>S34*EXP(S35*M24)</f>
        <v>9.4556808221452897</v>
      </c>
      <c r="T42" t="e">
        <f>T34*EXP(T35*M24)</f>
        <v>#VALUE!</v>
      </c>
      <c r="U42" t="e">
        <f>U34*EXP(U35*M24)</f>
        <v>#VALUE!</v>
      </c>
      <c r="V42" t="e">
        <f>V34*EXP(V35*M24)</f>
        <v>#VALUE!</v>
      </c>
      <c r="W42" t="e">
        <f>W34*EXP(W35*M24)</f>
        <v>#VALUE!</v>
      </c>
    </row>
    <row r="43" spans="11:23" x14ac:dyDescent="0.25">
      <c r="N43">
        <f>N34*EXP(N35*M25)</f>
        <v>1.4011613776319067</v>
      </c>
      <c r="O43">
        <f>O34*EXP(O35*M25)</f>
        <v>1.9193171844475143</v>
      </c>
      <c r="P43">
        <f>P34*EXP(P35*M25)</f>
        <v>2.4858205455687639</v>
      </c>
      <c r="Q43">
        <f>Q34*EXP(Q35*M25)</f>
        <v>4.0923037451158422</v>
      </c>
      <c r="R43">
        <f>R34*EXP(R35*M25)</f>
        <v>6.2329876623911602</v>
      </c>
      <c r="S43">
        <f>S34*EXP(S35*M25)</f>
        <v>8.8516227060956574</v>
      </c>
      <c r="T43" t="e">
        <f>T34*EXP(T35*M25)</f>
        <v>#VALUE!</v>
      </c>
      <c r="U43" t="e">
        <f>U34*EXP(U35*M25)</f>
        <v>#VALUE!</v>
      </c>
      <c r="V43" t="e">
        <f>V34*EXP(V35*M25)</f>
        <v>#VALUE!</v>
      </c>
      <c r="W43" t="e">
        <f>W34*EXP(W35*M25)</f>
        <v>#VALUE!</v>
      </c>
    </row>
    <row r="44" spans="11:23" x14ac:dyDescent="0.25">
      <c r="N44">
        <f>N34*EXP(N35*M26)</f>
        <v>1.3729623138872835</v>
      </c>
      <c r="O44">
        <f>O34*EXP(O35*M26)</f>
        <v>1.8725866122716517</v>
      </c>
      <c r="P44">
        <f>P34*EXP(P35*M26)</f>
        <v>2.4767814166651392</v>
      </c>
      <c r="Q44">
        <f>Q34*EXP(Q35*M26)</f>
        <v>3.8893396962096078</v>
      </c>
      <c r="R44">
        <f>R34*EXP(R35*M26)</f>
        <v>5.7844029039534215</v>
      </c>
      <c r="S44">
        <f>S34*EXP(S35*M26)</f>
        <v>8.2861536894909715</v>
      </c>
      <c r="T44" t="e">
        <f>T34*EXP(T35*M26)</f>
        <v>#VALUE!</v>
      </c>
      <c r="U44" t="e">
        <f>U34*EXP(U35*M26)</f>
        <v>#VALUE!</v>
      </c>
      <c r="V44" t="e">
        <f>V34*EXP(V35*M26)</f>
        <v>#VALUE!</v>
      </c>
      <c r="W44" t="e">
        <f>W34*EXP(W35*M26)</f>
        <v>#VALUE!</v>
      </c>
    </row>
    <row r="45" spans="11:23" x14ac:dyDescent="0.25">
      <c r="N45">
        <f>N34*EXP(N35*M27)</f>
        <v>1.3453307702076347</v>
      </c>
      <c r="O45">
        <f>O34*EXP(O35*M27)</f>
        <v>1.8269938126294685</v>
      </c>
      <c r="P45">
        <f>P34*EXP(P35*M27)</f>
        <v>2.4677751565265114</v>
      </c>
      <c r="Q45">
        <f>Q34*EXP(Q35*M27)</f>
        <v>3.6964419590226778</v>
      </c>
      <c r="R45">
        <f>R34*EXP(R35*M27)</f>
        <v>5.3681025485022031</v>
      </c>
      <c r="S45">
        <f>S34*EXP(S35*M27)</f>
        <v>7.7568085813894863</v>
      </c>
      <c r="T45" t="e">
        <f>T34*EXP(T35*M27)</f>
        <v>#VALUE!</v>
      </c>
      <c r="U45" t="e">
        <f>U34*EXP(U35*M27)</f>
        <v>#VALUE!</v>
      </c>
      <c r="V45" t="e">
        <f>V34*EXP(V35*M27)</f>
        <v>#VALUE!</v>
      </c>
      <c r="W45" t="e">
        <f>W34*EXP(W35*M27)</f>
        <v>#VALUE!</v>
      </c>
    </row>
    <row r="46" spans="11:23" x14ac:dyDescent="0.25">
      <c r="N46">
        <f>N34*EXP(N35*M28)</f>
        <v>1.3182553249717655</v>
      </c>
      <c r="O46">
        <f>O34*EXP(O35*M28)</f>
        <v>1.782511083605963</v>
      </c>
      <c r="P46">
        <f>P34*EXP(P35*M28)</f>
        <v>2.4588016456329882</v>
      </c>
      <c r="Q46">
        <f>Q34*EXP(Q35*M28)</f>
        <v>3.5131112794646047</v>
      </c>
      <c r="R46">
        <f>R34*EXP(R35*M28)</f>
        <v>4.9817631049768059</v>
      </c>
      <c r="S46">
        <f>S34*EXP(S35*M28)</f>
        <v>7.2612796748661053</v>
      </c>
      <c r="T46" t="e">
        <f>T34*EXP(T35*M28)</f>
        <v>#VALUE!</v>
      </c>
      <c r="U46" t="e">
        <f>U34*EXP(U35*M28)</f>
        <v>#VALUE!</v>
      </c>
      <c r="V46" t="e">
        <f>V34*EXP(V35*M28)</f>
        <v>#VALUE!</v>
      </c>
      <c r="W46" t="e">
        <f>W34*EXP(W35*M28)</f>
        <v>#VALUE!</v>
      </c>
    </row>
    <row r="47" spans="11:23" x14ac:dyDescent="0.25">
      <c r="N47">
        <f>N34*EXP(N35*M29)</f>
        <v>1.2917247864242394</v>
      </c>
      <c r="O47">
        <f>O34*EXP(O35*M29)</f>
        <v>1.7391113977584667</v>
      </c>
      <c r="P47">
        <f>P34*EXP(P35*M29)</f>
        <v>2.4498607648992845</v>
      </c>
      <c r="Q47">
        <f>Q34*EXP(Q35*M29)</f>
        <v>3.3388731647133958</v>
      </c>
      <c r="R47">
        <f>R34*EXP(R35*M29)</f>
        <v>4.6232283027142982</v>
      </c>
      <c r="S47">
        <f>S34*EXP(S35*M29)</f>
        <v>6.7974066864466458</v>
      </c>
      <c r="T47" t="e">
        <f>T34*EXP(T35*M29)</f>
        <v>#VALUE!</v>
      </c>
      <c r="U47" t="e">
        <f>U34*EXP(U35*M29)</f>
        <v>#VALUE!</v>
      </c>
      <c r="V47" t="e">
        <f>V34*EXP(V35*M29)</f>
        <v>#VALUE!</v>
      </c>
      <c r="W47" t="e">
        <f>W34*EXP(W35*M29)</f>
        <v>#VALUE!</v>
      </c>
    </row>
    <row r="48" spans="11:23" x14ac:dyDescent="0.25">
      <c r="N48">
        <f>N34*EXP(N35*M30)</f>
        <v>1.265728188049219</v>
      </c>
      <c r="O48">
        <f>O34*EXP(O35*M30)</f>
        <v>1.6967683856949283</v>
      </c>
      <c r="P48">
        <f>P34*EXP(P35*M30)</f>
        <v>2.4409523956731425</v>
      </c>
      <c r="Q48">
        <f>Q34*EXP(Q35*M30)</f>
        <v>3.1732766551426179</v>
      </c>
      <c r="R48">
        <f>R34*EXP(R35*M30)</f>
        <v>4.2904970566877338</v>
      </c>
      <c r="S48">
        <f>S34*EXP(S35*M30)</f>
        <v>6.363167338242147</v>
      </c>
      <c r="T48" t="e">
        <f>T34*EXP(T35*M30)</f>
        <v>#VALUE!</v>
      </c>
      <c r="U48" t="e">
        <f>U34*EXP(U35*M30)</f>
        <v>#VALUE!</v>
      </c>
      <c r="V48" t="e">
        <f>V34*EXP(V35*M30)</f>
        <v>#VALUE!</v>
      </c>
      <c r="W48" t="e">
        <f>W34*EXP(W35*M30)</f>
        <v>#VALUE!</v>
      </c>
    </row>
    <row r="49" spans="14:23" x14ac:dyDescent="0.25">
      <c r="N49">
        <f>N34*EXP(N35*M31)</f>
        <v>1.2402547840374059</v>
      </c>
      <c r="O49">
        <f>O34*EXP(O35*M31)</f>
        <v>1.6554563200520298</v>
      </c>
      <c r="P49">
        <f>P34*EXP(P35*M31)</f>
        <v>2.4320764197337557</v>
      </c>
      <c r="Q49">
        <f>Q34*EXP(Q35*M31)</f>
        <v>3.0158931571566576</v>
      </c>
      <c r="R49">
        <f>R34*EXP(R35*M31)</f>
        <v>3.981712298879672</v>
      </c>
      <c r="S49">
        <f>S34*EXP(S35*M31)</f>
        <v>5.9566685417255538</v>
      </c>
      <c r="T49" t="e">
        <f>T34*EXP(T35*M31)</f>
        <v>#VALUE!</v>
      </c>
      <c r="U49" t="e">
        <f>U34*EXP(U35*M31)</f>
        <v>#VALUE!</v>
      </c>
      <c r="V49" t="e">
        <f>V34*EXP(V35*M31)</f>
        <v>#VALUE!</v>
      </c>
      <c r="W49" t="e">
        <f>W34*EXP(W35*M31)</f>
        <v>#VALUE!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49"/>
  <sheetViews>
    <sheetView workbookViewId="0"/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1</v>
      </c>
      <c r="C2">
        <v>2</v>
      </c>
      <c r="D2">
        <v>124</v>
      </c>
      <c r="E2">
        <v>3</v>
      </c>
      <c r="F2">
        <v>1</v>
      </c>
      <c r="G2">
        <v>2</v>
      </c>
      <c r="H2">
        <v>1</v>
      </c>
      <c r="I2">
        <v>2</v>
      </c>
      <c r="J2">
        <v>0</v>
      </c>
      <c r="K2">
        <v>0</v>
      </c>
    </row>
    <row r="3" spans="1:23" x14ac:dyDescent="0.25">
      <c r="A3" t="s">
        <v>22</v>
      </c>
      <c r="B3">
        <v>1</v>
      </c>
      <c r="C3">
        <v>0</v>
      </c>
      <c r="D3">
        <v>124</v>
      </c>
      <c r="E3">
        <v>3</v>
      </c>
      <c r="F3">
        <v>1</v>
      </c>
      <c r="G3">
        <v>2</v>
      </c>
      <c r="H3">
        <v>1</v>
      </c>
      <c r="I3">
        <v>2</v>
      </c>
      <c r="J3">
        <v>0</v>
      </c>
      <c r="K3">
        <v>0</v>
      </c>
    </row>
    <row r="4" spans="1:23" x14ac:dyDescent="0.25">
      <c r="A4" t="s">
        <v>23</v>
      </c>
      <c r="B4">
        <v>0</v>
      </c>
      <c r="C4">
        <v>-2</v>
      </c>
      <c r="D4">
        <v>124</v>
      </c>
      <c r="E4">
        <v>3</v>
      </c>
      <c r="F4">
        <v>0</v>
      </c>
      <c r="G4">
        <v>0</v>
      </c>
      <c r="H4">
        <v>3</v>
      </c>
      <c r="I4">
        <v>0</v>
      </c>
      <c r="J4">
        <v>0</v>
      </c>
      <c r="K4">
        <v>0</v>
      </c>
    </row>
    <row r="5" spans="1:23" x14ac:dyDescent="0.25">
      <c r="A5" t="s">
        <v>24</v>
      </c>
      <c r="B5">
        <v>0</v>
      </c>
      <c r="C5">
        <v>0</v>
      </c>
      <c r="D5">
        <v>552</v>
      </c>
      <c r="E5">
        <v>3</v>
      </c>
      <c r="F5">
        <v>0</v>
      </c>
      <c r="G5">
        <v>0</v>
      </c>
      <c r="H5">
        <v>3</v>
      </c>
      <c r="I5">
        <v>0</v>
      </c>
      <c r="J5">
        <v>0</v>
      </c>
      <c r="K5">
        <v>0</v>
      </c>
    </row>
    <row r="6" spans="1:23" x14ac:dyDescent="0.25">
      <c r="A6" t="s">
        <v>25</v>
      </c>
      <c r="B6">
        <v>0</v>
      </c>
      <c r="C6">
        <v>0</v>
      </c>
      <c r="D6">
        <v>611</v>
      </c>
      <c r="E6">
        <v>3</v>
      </c>
      <c r="F6">
        <v>0</v>
      </c>
      <c r="G6">
        <v>0</v>
      </c>
      <c r="H6">
        <v>3</v>
      </c>
      <c r="I6">
        <v>0</v>
      </c>
      <c r="J6">
        <v>0</v>
      </c>
      <c r="K6">
        <v>0</v>
      </c>
    </row>
    <row r="7" spans="1:23" x14ac:dyDescent="0.25">
      <c r="A7" t="s">
        <v>26</v>
      </c>
      <c r="B7">
        <v>0</v>
      </c>
      <c r="C7">
        <v>3</v>
      </c>
      <c r="D7">
        <v>679</v>
      </c>
      <c r="E7">
        <v>6</v>
      </c>
      <c r="F7">
        <v>3</v>
      </c>
      <c r="G7">
        <v>3</v>
      </c>
      <c r="H7">
        <v>3</v>
      </c>
      <c r="I7">
        <v>3</v>
      </c>
      <c r="J7">
        <v>0</v>
      </c>
      <c r="K7">
        <v>0</v>
      </c>
    </row>
    <row r="8" spans="1:23" x14ac:dyDescent="0.25">
      <c r="A8" t="s">
        <v>27</v>
      </c>
      <c r="B8">
        <v>0</v>
      </c>
      <c r="C8">
        <v>0</v>
      </c>
      <c r="D8">
        <v>724</v>
      </c>
      <c r="E8">
        <v>6</v>
      </c>
      <c r="F8">
        <v>3</v>
      </c>
      <c r="G8">
        <v>3</v>
      </c>
      <c r="H8">
        <v>3</v>
      </c>
      <c r="I8">
        <v>3</v>
      </c>
      <c r="J8">
        <v>0</v>
      </c>
      <c r="K8">
        <v>0</v>
      </c>
    </row>
    <row r="9" spans="1:23" x14ac:dyDescent="0.25">
      <c r="A9" t="s">
        <v>28</v>
      </c>
      <c r="B9">
        <v>0</v>
      </c>
      <c r="C9">
        <v>1</v>
      </c>
      <c r="D9">
        <v>773</v>
      </c>
      <c r="E9">
        <v>7</v>
      </c>
      <c r="F9">
        <v>3</v>
      </c>
      <c r="G9">
        <v>4</v>
      </c>
      <c r="H9">
        <v>3</v>
      </c>
      <c r="I9">
        <v>3</v>
      </c>
      <c r="J9">
        <v>0</v>
      </c>
      <c r="K9">
        <v>1</v>
      </c>
    </row>
    <row r="10" spans="1:23" x14ac:dyDescent="0.25">
      <c r="A10" t="s">
        <v>29</v>
      </c>
      <c r="B10">
        <v>0</v>
      </c>
      <c r="C10">
        <v>7</v>
      </c>
      <c r="D10">
        <v>877</v>
      </c>
      <c r="E10">
        <v>14</v>
      </c>
      <c r="F10">
        <v>10</v>
      </c>
      <c r="G10">
        <v>11</v>
      </c>
      <c r="H10">
        <v>3</v>
      </c>
      <c r="I10">
        <v>10</v>
      </c>
      <c r="J10">
        <v>0</v>
      </c>
      <c r="K10">
        <v>1</v>
      </c>
    </row>
    <row r="11" spans="1:23" x14ac:dyDescent="0.25">
      <c r="A11" t="s">
        <v>30</v>
      </c>
      <c r="B11">
        <v>3</v>
      </c>
      <c r="C11">
        <v>16</v>
      </c>
      <c r="D11">
        <v>995</v>
      </c>
      <c r="E11">
        <v>30</v>
      </c>
      <c r="F11">
        <v>15</v>
      </c>
      <c r="G11">
        <v>27</v>
      </c>
      <c r="H11">
        <v>3</v>
      </c>
      <c r="I11">
        <v>18</v>
      </c>
      <c r="J11">
        <v>0</v>
      </c>
      <c r="K11">
        <v>9</v>
      </c>
    </row>
    <row r="12" spans="1:23" x14ac:dyDescent="0.25">
      <c r="A12" t="s">
        <v>31</v>
      </c>
      <c r="B12">
        <v>7</v>
      </c>
      <c r="C12">
        <v>14</v>
      </c>
      <c r="D12">
        <v>1175</v>
      </c>
      <c r="E12">
        <v>44</v>
      </c>
      <c r="F12">
        <v>20</v>
      </c>
      <c r="G12">
        <v>41</v>
      </c>
      <c r="H12">
        <v>3</v>
      </c>
      <c r="I12">
        <v>27</v>
      </c>
      <c r="J12">
        <v>0</v>
      </c>
      <c r="K12">
        <v>14</v>
      </c>
    </row>
    <row r="13" spans="1:23" x14ac:dyDescent="0.25">
      <c r="A13" t="s">
        <v>32</v>
      </c>
      <c r="B13">
        <v>8</v>
      </c>
      <c r="C13">
        <v>9</v>
      </c>
      <c r="D13">
        <v>1373</v>
      </c>
      <c r="E13">
        <v>54</v>
      </c>
      <c r="F13">
        <v>26</v>
      </c>
      <c r="G13">
        <v>50</v>
      </c>
      <c r="H13">
        <v>3</v>
      </c>
      <c r="I13">
        <v>34</v>
      </c>
      <c r="J13">
        <v>1</v>
      </c>
      <c r="K13">
        <v>16</v>
      </c>
    </row>
    <row r="14" spans="1:23" x14ac:dyDescent="0.25">
      <c r="A14" t="s">
        <v>33</v>
      </c>
      <c r="B14">
        <v>8</v>
      </c>
      <c r="C14">
        <v>22</v>
      </c>
      <c r="D14">
        <v>1582</v>
      </c>
      <c r="E14">
        <v>76</v>
      </c>
      <c r="F14">
        <v>43</v>
      </c>
      <c r="G14">
        <v>72</v>
      </c>
      <c r="H14">
        <v>3</v>
      </c>
      <c r="I14">
        <v>51</v>
      </c>
      <c r="J14">
        <v>1</v>
      </c>
      <c r="K14">
        <v>21</v>
      </c>
    </row>
    <row r="15" spans="1:23" x14ac:dyDescent="0.25">
      <c r="A15" t="s">
        <v>34</v>
      </c>
      <c r="B15">
        <v>8</v>
      </c>
      <c r="C15">
        <v>9</v>
      </c>
      <c r="D15">
        <v>1929</v>
      </c>
      <c r="E15">
        <v>87</v>
      </c>
      <c r="F15">
        <v>47</v>
      </c>
      <c r="G15">
        <v>81</v>
      </c>
      <c r="H15">
        <v>3</v>
      </c>
      <c r="I15">
        <v>55</v>
      </c>
      <c r="J15">
        <v>3</v>
      </c>
      <c r="K15">
        <v>26</v>
      </c>
    </row>
    <row r="16" spans="1:23" x14ac:dyDescent="0.25">
      <c r="A16" t="s">
        <v>35</v>
      </c>
      <c r="B16">
        <v>8</v>
      </c>
      <c r="C16">
        <v>13</v>
      </c>
      <c r="D16">
        <v>1929</v>
      </c>
      <c r="E16">
        <v>102</v>
      </c>
      <c r="F16">
        <v>55</v>
      </c>
      <c r="G16">
        <v>94</v>
      </c>
      <c r="H16">
        <v>3</v>
      </c>
      <c r="I16">
        <v>63</v>
      </c>
      <c r="J16">
        <v>5</v>
      </c>
      <c r="K16">
        <v>31</v>
      </c>
    </row>
    <row r="17" spans="1:23" x14ac:dyDescent="0.25">
      <c r="A17" t="s">
        <v>36</v>
      </c>
      <c r="B17">
        <v>15</v>
      </c>
      <c r="C17">
        <v>5</v>
      </c>
      <c r="D17">
        <v>3591</v>
      </c>
      <c r="E17">
        <v>116</v>
      </c>
      <c r="F17">
        <v>50</v>
      </c>
      <c r="G17">
        <v>99</v>
      </c>
      <c r="H17">
        <v>11</v>
      </c>
      <c r="I17">
        <v>65</v>
      </c>
      <c r="J17">
        <v>6</v>
      </c>
      <c r="K17">
        <v>34</v>
      </c>
    </row>
    <row r="18" spans="1:23" x14ac:dyDescent="0.25">
      <c r="A18" t="s">
        <v>37</v>
      </c>
      <c r="B18">
        <v>18</v>
      </c>
      <c r="C18">
        <v>26</v>
      </c>
      <c r="D18">
        <v>3591</v>
      </c>
      <c r="E18">
        <v>150</v>
      </c>
      <c r="F18">
        <v>67</v>
      </c>
      <c r="G18">
        <v>125</v>
      </c>
      <c r="H18">
        <v>19</v>
      </c>
      <c r="I18">
        <v>85</v>
      </c>
      <c r="J18">
        <v>6</v>
      </c>
      <c r="K18">
        <v>40</v>
      </c>
    </row>
    <row r="19" spans="1:23" x14ac:dyDescent="0.25">
      <c r="A19" t="s">
        <v>38</v>
      </c>
      <c r="B19">
        <v>20</v>
      </c>
      <c r="C19">
        <v>47</v>
      </c>
      <c r="D19">
        <v>5592</v>
      </c>
      <c r="E19">
        <v>200</v>
      </c>
      <c r="F19">
        <v>85</v>
      </c>
      <c r="G19">
        <v>172</v>
      </c>
      <c r="H19">
        <v>19</v>
      </c>
      <c r="I19">
        <v>105</v>
      </c>
      <c r="J19">
        <v>9</v>
      </c>
      <c r="K19">
        <v>67</v>
      </c>
    </row>
    <row r="20" spans="1:23" x14ac:dyDescent="0.25">
      <c r="A20" t="s">
        <v>39</v>
      </c>
      <c r="B20">
        <v>24</v>
      </c>
      <c r="C20">
        <v>70</v>
      </c>
      <c r="D20">
        <v>6491</v>
      </c>
      <c r="E20">
        <v>277</v>
      </c>
      <c r="F20">
        <v>122</v>
      </c>
      <c r="G20">
        <v>242</v>
      </c>
      <c r="H20">
        <v>24</v>
      </c>
      <c r="I20">
        <v>146</v>
      </c>
      <c r="J20">
        <v>11</v>
      </c>
      <c r="K20">
        <v>96</v>
      </c>
      <c r="N20" s="1">
        <f t="shared" ref="N20:N31" si="0">J20/J19</f>
        <v>1.2222222222222223</v>
      </c>
      <c r="O20" s="1">
        <f t="shared" ref="O20:O31" si="1">J20/J18</f>
        <v>1.8333333333333333</v>
      </c>
      <c r="P20" s="1">
        <f t="shared" ref="P20:P31" si="2">J20/J17</f>
        <v>1.8333333333333333</v>
      </c>
      <c r="Q20" s="1">
        <f t="shared" ref="Q20:Q31" si="3">J20/J16</f>
        <v>2.2000000000000002</v>
      </c>
      <c r="R20" s="1">
        <f t="shared" ref="R20:R31" si="4">J20/J15</f>
        <v>3.6666666666666665</v>
      </c>
      <c r="S20" s="1">
        <f t="shared" ref="S20:S31" si="5">J20/J14</f>
        <v>11</v>
      </c>
      <c r="T20" s="1">
        <f t="shared" ref="T20:T31" si="6">J20/J13</f>
        <v>11</v>
      </c>
    </row>
    <row r="21" spans="1:23" x14ac:dyDescent="0.25">
      <c r="A21" t="s">
        <v>40</v>
      </c>
      <c r="B21">
        <v>25</v>
      </c>
      <c r="C21">
        <v>78</v>
      </c>
      <c r="D21">
        <v>7335</v>
      </c>
      <c r="E21">
        <v>357</v>
      </c>
      <c r="F21">
        <v>181</v>
      </c>
      <c r="G21">
        <v>320</v>
      </c>
      <c r="H21">
        <v>24</v>
      </c>
      <c r="I21">
        <v>206</v>
      </c>
      <c r="J21">
        <v>13</v>
      </c>
      <c r="K21">
        <v>114</v>
      </c>
      <c r="N21" s="1">
        <f t="shared" si="0"/>
        <v>1.1818181818181819</v>
      </c>
      <c r="O21" s="1">
        <f t="shared" si="1"/>
        <v>1.4444444444444444</v>
      </c>
      <c r="P21" s="1">
        <f t="shared" si="2"/>
        <v>2.1666666666666665</v>
      </c>
      <c r="Q21" s="1">
        <f t="shared" si="3"/>
        <v>2.1666666666666665</v>
      </c>
      <c r="R21" s="1">
        <f t="shared" si="4"/>
        <v>2.6</v>
      </c>
      <c r="S21" s="1">
        <f t="shared" si="5"/>
        <v>4.333333333333333</v>
      </c>
      <c r="T21" s="1">
        <f t="shared" si="6"/>
        <v>13</v>
      </c>
      <c r="U21" s="1">
        <f t="shared" ref="U21:U31" si="7">J21/J13</f>
        <v>13</v>
      </c>
    </row>
    <row r="22" spans="1:23" x14ac:dyDescent="0.25">
      <c r="A22" t="s">
        <v>41</v>
      </c>
      <c r="B22">
        <v>31</v>
      </c>
      <c r="C22">
        <v>76</v>
      </c>
      <c r="D22">
        <v>8345</v>
      </c>
      <c r="E22">
        <v>436</v>
      </c>
      <c r="F22">
        <v>223</v>
      </c>
      <c r="G22">
        <v>396</v>
      </c>
      <c r="H22">
        <v>24</v>
      </c>
      <c r="I22">
        <v>254</v>
      </c>
      <c r="J22">
        <v>16</v>
      </c>
      <c r="K22">
        <v>142</v>
      </c>
      <c r="M22">
        <v>1</v>
      </c>
      <c r="N22" s="1">
        <f t="shared" si="0"/>
        <v>1.2307692307692308</v>
      </c>
      <c r="O22" s="1">
        <f t="shared" si="1"/>
        <v>1.4545454545454546</v>
      </c>
      <c r="P22" s="1">
        <f t="shared" si="2"/>
        <v>1.7777777777777777</v>
      </c>
      <c r="Q22" s="1">
        <f t="shared" si="3"/>
        <v>2.6666666666666665</v>
      </c>
      <c r="R22" s="1">
        <f t="shared" si="4"/>
        <v>2.6666666666666665</v>
      </c>
      <c r="S22" s="1">
        <f t="shared" si="5"/>
        <v>3.2</v>
      </c>
      <c r="T22" s="1">
        <f t="shared" si="6"/>
        <v>5.333333333333333</v>
      </c>
      <c r="U22" s="1">
        <f t="shared" si="7"/>
        <v>16</v>
      </c>
      <c r="V22" s="1">
        <f t="shared" ref="V22:V31" si="8">J22/J13</f>
        <v>16</v>
      </c>
    </row>
    <row r="23" spans="1:23" x14ac:dyDescent="0.25">
      <c r="A23" t="s">
        <v>42</v>
      </c>
      <c r="B23">
        <v>31</v>
      </c>
      <c r="C23">
        <v>76</v>
      </c>
      <c r="D23">
        <v>9330</v>
      </c>
      <c r="E23">
        <v>523</v>
      </c>
      <c r="F23">
        <v>267</v>
      </c>
      <c r="G23">
        <v>472</v>
      </c>
      <c r="H23">
        <v>32</v>
      </c>
      <c r="I23">
        <v>298</v>
      </c>
      <c r="J23">
        <v>19</v>
      </c>
      <c r="K23">
        <v>174</v>
      </c>
      <c r="M23">
        <v>2</v>
      </c>
      <c r="N23" s="1">
        <f t="shared" si="0"/>
        <v>1.1875</v>
      </c>
      <c r="O23" s="1">
        <f t="shared" si="1"/>
        <v>1.4615384615384615</v>
      </c>
      <c r="P23" s="1">
        <f t="shared" si="2"/>
        <v>1.7272727272727273</v>
      </c>
      <c r="Q23" s="1">
        <f t="shared" si="3"/>
        <v>2.1111111111111112</v>
      </c>
      <c r="R23" s="1">
        <f t="shared" si="4"/>
        <v>3.1666666666666665</v>
      </c>
      <c r="S23" s="1">
        <f t="shared" si="5"/>
        <v>3.1666666666666665</v>
      </c>
      <c r="T23" s="1">
        <f t="shared" si="6"/>
        <v>3.8</v>
      </c>
      <c r="U23" s="1">
        <f t="shared" si="7"/>
        <v>6.333333333333333</v>
      </c>
      <c r="V23" s="1">
        <f t="shared" si="8"/>
        <v>19</v>
      </c>
      <c r="W23" s="1">
        <f t="shared" ref="W23:W31" si="9">J23/J13</f>
        <v>19</v>
      </c>
    </row>
    <row r="24" spans="1:23" x14ac:dyDescent="0.25">
      <c r="A24" t="s">
        <v>43</v>
      </c>
      <c r="B24">
        <v>44</v>
      </c>
      <c r="C24">
        <v>78</v>
      </c>
      <c r="D24">
        <v>9436</v>
      </c>
      <c r="E24">
        <v>607</v>
      </c>
      <c r="F24">
        <v>314</v>
      </c>
      <c r="G24">
        <v>550</v>
      </c>
      <c r="H24">
        <v>34</v>
      </c>
      <c r="I24">
        <v>358</v>
      </c>
      <c r="J24">
        <v>23</v>
      </c>
      <c r="K24">
        <v>192</v>
      </c>
      <c r="M24">
        <v>3</v>
      </c>
      <c r="N24" s="1">
        <f t="shared" si="0"/>
        <v>1.2105263157894737</v>
      </c>
      <c r="O24" s="1">
        <f t="shared" si="1"/>
        <v>1.4375</v>
      </c>
      <c r="P24" s="1">
        <f t="shared" si="2"/>
        <v>1.7692307692307692</v>
      </c>
      <c r="Q24" s="1">
        <f t="shared" si="3"/>
        <v>2.0909090909090908</v>
      </c>
      <c r="R24" s="1">
        <f t="shared" si="4"/>
        <v>2.5555555555555554</v>
      </c>
      <c r="S24" s="1">
        <f t="shared" si="5"/>
        <v>3.8333333333333335</v>
      </c>
      <c r="T24" s="1">
        <f t="shared" si="6"/>
        <v>3.8333333333333335</v>
      </c>
      <c r="U24" s="1">
        <f t="shared" si="7"/>
        <v>4.5999999999999996</v>
      </c>
      <c r="V24" s="1">
        <f t="shared" si="8"/>
        <v>7.666666666666667</v>
      </c>
      <c r="W24" s="1">
        <f t="shared" si="9"/>
        <v>23</v>
      </c>
    </row>
    <row r="25" spans="1:23" x14ac:dyDescent="0.25">
      <c r="A25" t="s">
        <v>44</v>
      </c>
      <c r="B25">
        <v>44</v>
      </c>
      <c r="C25">
        <v>100</v>
      </c>
      <c r="D25">
        <v>11145</v>
      </c>
      <c r="E25">
        <v>724</v>
      </c>
      <c r="F25">
        <v>374</v>
      </c>
      <c r="G25">
        <v>650</v>
      </c>
      <c r="H25">
        <v>42</v>
      </c>
      <c r="I25">
        <v>418</v>
      </c>
      <c r="J25">
        <v>32</v>
      </c>
      <c r="K25">
        <v>232</v>
      </c>
      <c r="M25">
        <v>4</v>
      </c>
      <c r="N25" s="1">
        <f t="shared" si="0"/>
        <v>1.3913043478260869</v>
      </c>
      <c r="O25" s="1">
        <f t="shared" si="1"/>
        <v>1.6842105263157894</v>
      </c>
      <c r="P25" s="1">
        <f t="shared" si="2"/>
        <v>2</v>
      </c>
      <c r="Q25" s="1">
        <f t="shared" si="3"/>
        <v>2.4615384615384617</v>
      </c>
      <c r="R25" s="1">
        <f t="shared" si="4"/>
        <v>2.9090909090909092</v>
      </c>
      <c r="S25" s="1">
        <f t="shared" si="5"/>
        <v>3.5555555555555554</v>
      </c>
      <c r="T25" s="1">
        <f t="shared" si="6"/>
        <v>5.333333333333333</v>
      </c>
      <c r="U25" s="1">
        <f t="shared" si="7"/>
        <v>5.333333333333333</v>
      </c>
      <c r="V25" s="1">
        <f t="shared" si="8"/>
        <v>6.4</v>
      </c>
      <c r="W25" s="1">
        <f t="shared" si="9"/>
        <v>10.666666666666666</v>
      </c>
    </row>
    <row r="26" spans="1:23" x14ac:dyDescent="0.25">
      <c r="A26" t="s">
        <v>45</v>
      </c>
      <c r="B26">
        <v>45</v>
      </c>
      <c r="C26">
        <v>91</v>
      </c>
      <c r="D26">
        <v>11145</v>
      </c>
      <c r="E26">
        <v>823</v>
      </c>
      <c r="F26">
        <v>426</v>
      </c>
      <c r="G26">
        <v>741</v>
      </c>
      <c r="H26">
        <v>44</v>
      </c>
      <c r="I26">
        <v>471</v>
      </c>
      <c r="J26">
        <v>38</v>
      </c>
      <c r="K26">
        <v>270</v>
      </c>
      <c r="M26">
        <v>5</v>
      </c>
      <c r="N26" s="1">
        <f t="shared" si="0"/>
        <v>1.1875</v>
      </c>
      <c r="O26" s="1">
        <f t="shared" si="1"/>
        <v>1.6521739130434783</v>
      </c>
      <c r="P26" s="1">
        <f t="shared" si="2"/>
        <v>2</v>
      </c>
      <c r="Q26" s="1">
        <f t="shared" si="3"/>
        <v>2.375</v>
      </c>
      <c r="R26" s="1">
        <f t="shared" si="4"/>
        <v>2.9230769230769229</v>
      </c>
      <c r="S26" s="1">
        <f t="shared" si="5"/>
        <v>3.4545454545454546</v>
      </c>
      <c r="T26" s="1">
        <f t="shared" si="6"/>
        <v>4.2222222222222223</v>
      </c>
      <c r="U26" s="1">
        <f t="shared" si="7"/>
        <v>6.333333333333333</v>
      </c>
      <c r="V26" s="1">
        <f t="shared" si="8"/>
        <v>6.333333333333333</v>
      </c>
      <c r="W26" s="1">
        <f t="shared" si="9"/>
        <v>7.6</v>
      </c>
    </row>
    <row r="27" spans="1:23" x14ac:dyDescent="0.25">
      <c r="A27" t="s">
        <v>46</v>
      </c>
      <c r="B27">
        <v>47</v>
      </c>
      <c r="C27">
        <v>171</v>
      </c>
      <c r="D27">
        <v>13889</v>
      </c>
      <c r="E27">
        <v>1008</v>
      </c>
      <c r="F27">
        <v>537</v>
      </c>
      <c r="G27">
        <v>912</v>
      </c>
      <c r="H27">
        <v>53</v>
      </c>
      <c r="I27">
        <v>584</v>
      </c>
      <c r="J27">
        <v>43</v>
      </c>
      <c r="K27">
        <v>328</v>
      </c>
      <c r="M27">
        <v>6</v>
      </c>
      <c r="N27" s="1">
        <f t="shared" si="0"/>
        <v>1.131578947368421</v>
      </c>
      <c r="O27" s="1">
        <f t="shared" si="1"/>
        <v>1.34375</v>
      </c>
      <c r="P27" s="1">
        <f t="shared" si="2"/>
        <v>1.8695652173913044</v>
      </c>
      <c r="Q27" s="1">
        <f t="shared" si="3"/>
        <v>2.263157894736842</v>
      </c>
      <c r="R27" s="1">
        <f t="shared" si="4"/>
        <v>2.6875</v>
      </c>
      <c r="S27" s="1">
        <f t="shared" si="5"/>
        <v>3.3076923076923075</v>
      </c>
      <c r="T27" s="1">
        <f t="shared" si="6"/>
        <v>3.9090909090909092</v>
      </c>
      <c r="U27" s="1">
        <f t="shared" si="7"/>
        <v>4.7777777777777777</v>
      </c>
      <c r="V27" s="1">
        <f t="shared" si="8"/>
        <v>7.166666666666667</v>
      </c>
      <c r="W27" s="1">
        <f t="shared" si="9"/>
        <v>7.166666666666667</v>
      </c>
    </row>
    <row r="28" spans="1:23" x14ac:dyDescent="0.25">
      <c r="A28" t="s">
        <v>47</v>
      </c>
      <c r="B28">
        <v>70</v>
      </c>
      <c r="C28">
        <v>174</v>
      </c>
      <c r="D28">
        <v>13889</v>
      </c>
      <c r="E28">
        <v>1190</v>
      </c>
      <c r="F28">
        <v>591</v>
      </c>
      <c r="G28">
        <v>1086</v>
      </c>
      <c r="H28">
        <v>54</v>
      </c>
      <c r="I28">
        <v>661</v>
      </c>
      <c r="J28">
        <v>50</v>
      </c>
      <c r="K28">
        <v>425</v>
      </c>
      <c r="M28">
        <v>7</v>
      </c>
      <c r="N28" s="1">
        <f t="shared" si="0"/>
        <v>1.1627906976744187</v>
      </c>
      <c r="O28" s="1">
        <f t="shared" si="1"/>
        <v>1.3157894736842106</v>
      </c>
      <c r="P28" s="1">
        <f t="shared" si="2"/>
        <v>1.5625</v>
      </c>
      <c r="Q28" s="1">
        <f t="shared" si="3"/>
        <v>2.1739130434782608</v>
      </c>
      <c r="R28" s="1">
        <f t="shared" si="4"/>
        <v>2.6315789473684212</v>
      </c>
      <c r="S28" s="1">
        <f t="shared" si="5"/>
        <v>3.125</v>
      </c>
      <c r="T28" s="1">
        <f t="shared" si="6"/>
        <v>3.8461538461538463</v>
      </c>
      <c r="U28" s="1">
        <f t="shared" si="7"/>
        <v>4.5454545454545459</v>
      </c>
      <c r="V28" s="1">
        <f t="shared" si="8"/>
        <v>5.5555555555555554</v>
      </c>
      <c r="W28" s="1">
        <f t="shared" si="9"/>
        <v>8.3333333333333339</v>
      </c>
    </row>
    <row r="29" spans="1:23" x14ac:dyDescent="0.25">
      <c r="A29" t="s">
        <v>48</v>
      </c>
      <c r="B29">
        <v>79</v>
      </c>
      <c r="C29">
        <v>186</v>
      </c>
      <c r="D29">
        <v>17845</v>
      </c>
      <c r="E29">
        <v>1383</v>
      </c>
      <c r="F29">
        <v>671</v>
      </c>
      <c r="G29">
        <v>1272</v>
      </c>
      <c r="H29">
        <v>58</v>
      </c>
      <c r="I29">
        <v>750</v>
      </c>
      <c r="J29">
        <v>53</v>
      </c>
      <c r="K29">
        <v>522</v>
      </c>
      <c r="M29">
        <v>8</v>
      </c>
      <c r="N29" s="1">
        <f t="shared" si="0"/>
        <v>1.06</v>
      </c>
      <c r="O29" s="1">
        <f t="shared" si="1"/>
        <v>1.2325581395348837</v>
      </c>
      <c r="P29" s="1">
        <f t="shared" si="2"/>
        <v>1.3947368421052631</v>
      </c>
      <c r="Q29" s="1">
        <f t="shared" si="3"/>
        <v>1.65625</v>
      </c>
      <c r="R29" s="1">
        <f t="shared" si="4"/>
        <v>2.3043478260869565</v>
      </c>
      <c r="S29" s="1">
        <f t="shared" si="5"/>
        <v>2.7894736842105261</v>
      </c>
      <c r="T29" s="1">
        <f t="shared" si="6"/>
        <v>3.3125</v>
      </c>
      <c r="U29" s="1">
        <f t="shared" si="7"/>
        <v>4.0769230769230766</v>
      </c>
      <c r="V29" s="1">
        <f t="shared" si="8"/>
        <v>4.8181818181818183</v>
      </c>
      <c r="W29" s="1">
        <f t="shared" si="9"/>
        <v>5.8888888888888893</v>
      </c>
    </row>
    <row r="30" spans="1:23" x14ac:dyDescent="0.25">
      <c r="A30" t="s">
        <v>49</v>
      </c>
      <c r="B30">
        <v>96</v>
      </c>
      <c r="C30">
        <v>142</v>
      </c>
      <c r="D30">
        <v>18371</v>
      </c>
      <c r="E30">
        <v>1540</v>
      </c>
      <c r="F30">
        <v>718</v>
      </c>
      <c r="G30">
        <v>1414</v>
      </c>
      <c r="H30">
        <v>63</v>
      </c>
      <c r="I30">
        <v>814</v>
      </c>
      <c r="J30">
        <v>63</v>
      </c>
      <c r="K30">
        <v>600</v>
      </c>
      <c r="M30">
        <v>9</v>
      </c>
      <c r="N30" s="1">
        <f t="shared" si="0"/>
        <v>1.1886792452830188</v>
      </c>
      <c r="O30" s="1">
        <f t="shared" si="1"/>
        <v>1.26</v>
      </c>
      <c r="P30" s="1">
        <f t="shared" si="2"/>
        <v>1.4651162790697674</v>
      </c>
      <c r="Q30" s="1">
        <f t="shared" si="3"/>
        <v>1.6578947368421053</v>
      </c>
      <c r="R30" s="1">
        <f t="shared" si="4"/>
        <v>1.96875</v>
      </c>
      <c r="S30" s="1">
        <f t="shared" si="5"/>
        <v>2.7391304347826089</v>
      </c>
      <c r="T30" s="1">
        <f t="shared" si="6"/>
        <v>3.3157894736842106</v>
      </c>
      <c r="U30" s="1">
        <f t="shared" si="7"/>
        <v>3.9375</v>
      </c>
      <c r="V30" s="1">
        <f t="shared" si="8"/>
        <v>4.8461538461538458</v>
      </c>
      <c r="W30" s="1">
        <f t="shared" si="9"/>
        <v>5.7272727272727275</v>
      </c>
    </row>
    <row r="31" spans="1:23" x14ac:dyDescent="0.25">
      <c r="A31" t="s">
        <v>50</v>
      </c>
      <c r="B31">
        <v>94</v>
      </c>
      <c r="C31">
        <v>131</v>
      </c>
      <c r="D31">
        <v>18371</v>
      </c>
      <c r="E31">
        <v>1728</v>
      </c>
      <c r="F31">
        <v>747</v>
      </c>
      <c r="G31">
        <v>1545</v>
      </c>
      <c r="H31">
        <v>103</v>
      </c>
      <c r="I31">
        <v>841</v>
      </c>
      <c r="J31">
        <v>80</v>
      </c>
      <c r="K31">
        <v>704</v>
      </c>
      <c r="M31">
        <v>10</v>
      </c>
      <c r="N31" s="1">
        <f t="shared" si="0"/>
        <v>1.2698412698412698</v>
      </c>
      <c r="O31" s="1">
        <f t="shared" si="1"/>
        <v>1.5094339622641511</v>
      </c>
      <c r="P31" s="1">
        <f t="shared" si="2"/>
        <v>1.6</v>
      </c>
      <c r="Q31" s="1">
        <f t="shared" si="3"/>
        <v>1.8604651162790697</v>
      </c>
      <c r="R31" s="1">
        <f t="shared" si="4"/>
        <v>2.1052631578947367</v>
      </c>
      <c r="S31" s="1">
        <f t="shared" si="5"/>
        <v>2.5</v>
      </c>
      <c r="T31" s="1">
        <f t="shared" si="6"/>
        <v>3.4782608695652173</v>
      </c>
      <c r="U31" s="1">
        <f t="shared" si="7"/>
        <v>4.2105263157894735</v>
      </c>
      <c r="V31" s="1">
        <f t="shared" si="8"/>
        <v>5</v>
      </c>
      <c r="W31" s="1">
        <f t="shared" si="9"/>
        <v>6.1538461538461542</v>
      </c>
    </row>
    <row r="34" spans="11:23" x14ac:dyDescent="0.25">
      <c r="K34" t="s">
        <v>51</v>
      </c>
      <c r="M34" t="s">
        <v>52</v>
      </c>
      <c r="N34">
        <f>EXP(INDEX(LINEST(LN(N22:N31),M22:M31),1,2))</f>
        <v>1.2383516483867236</v>
      </c>
      <c r="O34">
        <f>EXP(INDEX(LINEST(LN(O22:O31),M22:M31),1,2))</f>
        <v>1.5479787017981113</v>
      </c>
      <c r="P34">
        <f>EXP(INDEX(LINEST(LN(P22:P31),M22:M31),1,2))</f>
        <v>1.9544899253569221</v>
      </c>
      <c r="Q34">
        <f>EXP(INDEX(LINEST(LN(Q22:Q31),M22:M31),1,2))</f>
        <v>2.6190938951643989</v>
      </c>
      <c r="R34">
        <f>EXP(INDEX(LINEST(LN(R22:R31),M22:M31),1,2))</f>
        <v>3.1721072542984672</v>
      </c>
      <c r="S34">
        <f>EXP(INDEX(LINEST(LN(S22:S31),M22:M31),1,2))</f>
        <v>3.7455187180054965</v>
      </c>
      <c r="T34">
        <f>EXP(INDEX(LINEST(LN(T22:T31),M22:M31),1,2))</f>
        <v>4.9613169480761163</v>
      </c>
      <c r="U34">
        <f>EXP(INDEX(LINEST(LN(U22:U31),M22:M31),1,2))</f>
        <v>9.511327397435986</v>
      </c>
      <c r="V34">
        <f>EXP(INDEX(LINEST(LN(V22:V31),M22:M31),1,2))</f>
        <v>15.567895112824933</v>
      </c>
      <c r="W34" t="e">
        <f>EXP(INDEX(LINEST(LN(W22:W31),M22:M31),1,2))</f>
        <v>#VALUE!</v>
      </c>
    </row>
    <row r="35" spans="11:23" x14ac:dyDescent="0.25">
      <c r="M35" t="s">
        <v>53</v>
      </c>
      <c r="N35">
        <f>INDEX(LINEST(LN(N22:N31),M22:M31),1)</f>
        <v>-5.8315366826359322E-3</v>
      </c>
      <c r="O35">
        <f>INDEX(LINEST(LN(O22:O31),M22:M31),1)</f>
        <v>-1.467606244799697E-2</v>
      </c>
      <c r="P35">
        <f>INDEX(LINEST(LN(P22:P31),M22:M31),1)</f>
        <v>-2.4834699081276536E-2</v>
      </c>
      <c r="Q35">
        <f>INDEX(LINEST(LN(Q22:Q31),M22:M31),1)</f>
        <v>-3.9502482926104032E-2</v>
      </c>
      <c r="R35">
        <f>INDEX(LINEST(LN(R22:R31),M22:M31),1)</f>
        <v>-3.8524962011417814E-2</v>
      </c>
      <c r="S35">
        <f>INDEX(LINEST(LN(S22:S31),M22:M31),1)</f>
        <v>-3.1861175847358987E-2</v>
      </c>
      <c r="T35">
        <f>INDEX(LINEST(LN(T22:T31),M22:M31),1)</f>
        <v>-3.9933674201497703E-2</v>
      </c>
      <c r="U35">
        <f>INDEX(LINEST(LN(U22:U31),M22:M31),1)</f>
        <v>-0.10125418422427948</v>
      </c>
      <c r="V35">
        <f>INDEX(LINEST(LN(V22:V31),M22:M31),1)</f>
        <v>-0.13730571953513096</v>
      </c>
      <c r="W35" t="e">
        <f>INDEX(LINEST(LN(W22:W31),M22:M31),1)</f>
        <v>#VALUE!</v>
      </c>
    </row>
    <row r="36" spans="11:23" x14ac:dyDescent="0.25">
      <c r="M36" t="s">
        <v>54</v>
      </c>
      <c r="N36">
        <f t="shared" ref="N36:W36" si="10">PEARSON(N22:N31,N40:N49)</f>
        <v>0.23969620094799129</v>
      </c>
      <c r="O36">
        <f t="shared" si="10"/>
        <v>0.40127847540629863</v>
      </c>
      <c r="P36">
        <f t="shared" si="10"/>
        <v>0.57918985320639693</v>
      </c>
      <c r="Q36">
        <f t="shared" si="10"/>
        <v>0.74015554706100528</v>
      </c>
      <c r="R36">
        <f t="shared" si="10"/>
        <v>0.75114119270468616</v>
      </c>
      <c r="S36">
        <f t="shared" si="10"/>
        <v>0.70092028183273647</v>
      </c>
      <c r="T36">
        <f t="shared" si="10"/>
        <v>0.68173582097341068</v>
      </c>
      <c r="U36">
        <f t="shared" si="10"/>
        <v>0.71636045511161539</v>
      </c>
      <c r="V36">
        <f t="shared" si="10"/>
        <v>0.84493099756746126</v>
      </c>
      <c r="W36" t="e">
        <f t="shared" si="10"/>
        <v>#VALUE!</v>
      </c>
    </row>
    <row r="37" spans="11:23" x14ac:dyDescent="0.25">
      <c r="M37" t="s">
        <v>55</v>
      </c>
      <c r="N37">
        <f t="shared" ref="N37:W37" si="11">INT(0.5-LN(N34)/N35)</f>
        <v>37</v>
      </c>
      <c r="O37">
        <f t="shared" si="11"/>
        <v>30</v>
      </c>
      <c r="P37">
        <f t="shared" si="11"/>
        <v>27</v>
      </c>
      <c r="Q37">
        <f t="shared" si="11"/>
        <v>24</v>
      </c>
      <c r="R37">
        <f t="shared" si="11"/>
        <v>30</v>
      </c>
      <c r="S37">
        <f t="shared" si="11"/>
        <v>41</v>
      </c>
      <c r="T37">
        <f t="shared" si="11"/>
        <v>40</v>
      </c>
      <c r="U37">
        <f t="shared" si="11"/>
        <v>22</v>
      </c>
      <c r="V37">
        <f t="shared" si="11"/>
        <v>20</v>
      </c>
      <c r="W37" t="e">
        <f t="shared" si="11"/>
        <v>#VALUE!</v>
      </c>
    </row>
    <row r="38" spans="11:23" x14ac:dyDescent="0.25">
      <c r="M38" t="s">
        <v>56</v>
      </c>
      <c r="N38" s="2">
        <f>N37+A21</f>
        <v>43941</v>
      </c>
      <c r="O38" s="2">
        <f>O37+A21</f>
        <v>43934</v>
      </c>
      <c r="P38" s="2">
        <f>P37+A21</f>
        <v>43931</v>
      </c>
      <c r="Q38" s="2">
        <f>Q37+A21</f>
        <v>43928</v>
      </c>
      <c r="R38" s="2">
        <f>R37+A21</f>
        <v>43934</v>
      </c>
      <c r="S38" s="2">
        <f>S37+A21</f>
        <v>43945</v>
      </c>
      <c r="T38" s="2">
        <f>T37+A21</f>
        <v>43944</v>
      </c>
      <c r="U38" s="2">
        <f>U37+A21</f>
        <v>43926</v>
      </c>
      <c r="V38" s="2">
        <f>V37+A21</f>
        <v>43924</v>
      </c>
      <c r="W38" s="2" t="e">
        <f>W37+A21</f>
        <v>#VALUE!</v>
      </c>
    </row>
    <row r="40" spans="11:23" x14ac:dyDescent="0.25">
      <c r="N40">
        <f>N34*EXP(N35*M22)</f>
        <v>1.2311511706536047</v>
      </c>
      <c r="O40">
        <f>O34*EXP(O35*M22)</f>
        <v>1.5254263642476873</v>
      </c>
      <c r="P40">
        <f>P34*EXP(P35*M22)</f>
        <v>1.9065485253367451</v>
      </c>
      <c r="Q40">
        <f>Q34*EXP(Q35*M22)</f>
        <v>2.51765001695503</v>
      </c>
      <c r="R40">
        <f>R34*EXP(R35*M22)</f>
        <v>3.0522259802704546</v>
      </c>
      <c r="S40">
        <f>S34*EXP(S35*M22)</f>
        <v>3.628063159524348</v>
      </c>
      <c r="T40">
        <f>T34*EXP(T35*M22)</f>
        <v>4.7670970990353352</v>
      </c>
      <c r="U40">
        <f>U34*EXP(U35*M22)</f>
        <v>8.5954179238005342</v>
      </c>
      <c r="V40">
        <f>V34*EXP(V35*M22)</f>
        <v>13.570591592729272</v>
      </c>
      <c r="W40" t="e">
        <f>W34*EXP(W35*M22)</f>
        <v>#VALUE!</v>
      </c>
    </row>
    <row r="41" spans="11:23" x14ac:dyDescent="0.25">
      <c r="N41">
        <f>N34*EXP(N35*M23)</f>
        <v>1.2239925605754873</v>
      </c>
      <c r="O41">
        <f>O34*EXP(O35*M23)</f>
        <v>1.5032025893114631</v>
      </c>
      <c r="P41">
        <f>P34*EXP(P35*M23)</f>
        <v>1.8597830729671936</v>
      </c>
      <c r="Q41">
        <f>Q34*EXP(Q35*M23)</f>
        <v>2.4201353069382017</v>
      </c>
      <c r="R41">
        <f>R34*EXP(R35*M23)</f>
        <v>2.9368752970171093</v>
      </c>
      <c r="S41">
        <f>S34*EXP(S35*M23)</f>
        <v>3.5142908847902001</v>
      </c>
      <c r="T41">
        <f>T34*EXP(T35*M23)</f>
        <v>4.5804803421082418</v>
      </c>
      <c r="U41">
        <f>U34*EXP(U35*M23)</f>
        <v>7.767707513118304</v>
      </c>
      <c r="V41">
        <f>V34*EXP(V35*M23)</f>
        <v>11.829534747118217</v>
      </c>
      <c r="W41" t="e">
        <f>W34*EXP(W35*M23)</f>
        <v>#VALUE!</v>
      </c>
    </row>
    <row r="42" spans="11:23" x14ac:dyDescent="0.25">
      <c r="N42">
        <f>N34*EXP(N35*M24)</f>
        <v>1.2168755747101163</v>
      </c>
      <c r="O42">
        <f>O34*EXP(O35*M24)</f>
        <v>1.4813025901955548</v>
      </c>
      <c r="P42">
        <f>P34*EXP(P35*M24)</f>
        <v>1.8141647235988325</v>
      </c>
      <c r="Q42">
        <f>Q34*EXP(Q35*M24)</f>
        <v>2.3263975788710591</v>
      </c>
      <c r="R42">
        <f>R34*EXP(R35*M24)</f>
        <v>2.8258839830283669</v>
      </c>
      <c r="S42">
        <f>S34*EXP(S35*M24)</f>
        <v>3.4040863898683202</v>
      </c>
      <c r="T42">
        <f>T34*EXP(T35*M24)</f>
        <v>4.4011690403129586</v>
      </c>
      <c r="U42">
        <f>U34*EXP(U35*M24)</f>
        <v>7.0197028863811122</v>
      </c>
      <c r="V42">
        <f>V34*EXP(V35*M24)</f>
        <v>10.311849072832748</v>
      </c>
      <c r="W42" t="e">
        <f>W34*EXP(W35*M24)</f>
        <v>#VALUE!</v>
      </c>
    </row>
    <row r="43" spans="11:23" x14ac:dyDescent="0.25">
      <c r="N43">
        <f>N34*EXP(N35*M25)</f>
        <v>1.2097999710307483</v>
      </c>
      <c r="O43">
        <f>O34*EXP(O35*M25)</f>
        <v>1.4597216498443712</v>
      </c>
      <c r="P43">
        <f>P34*EXP(P35*M25)</f>
        <v>1.7696653401084506</v>
      </c>
      <c r="Q43">
        <f>Q34*EXP(Q35*M25)</f>
        <v>2.2362905410541685</v>
      </c>
      <c r="R43">
        <f>R34*EXP(R35*M25)</f>
        <v>2.7190872876512691</v>
      </c>
      <c r="S43">
        <f>S34*EXP(S35*M25)</f>
        <v>3.2973377929068368</v>
      </c>
      <c r="T43">
        <f>T34*EXP(T35*M25)</f>
        <v>4.2288772082130137</v>
      </c>
      <c r="U43">
        <f>U34*EXP(U35*M25)</f>
        <v>6.3437286393505872</v>
      </c>
      <c r="V43">
        <f>V34*EXP(V35*M25)</f>
        <v>8.9888768725063866</v>
      </c>
      <c r="W43" t="e">
        <f>W34*EXP(W35*M25)</f>
        <v>#VALUE!</v>
      </c>
    </row>
    <row r="44" spans="11:23" x14ac:dyDescent="0.25">
      <c r="N44">
        <f>N34*EXP(N35*M26)</f>
        <v>1.2027655089179201</v>
      </c>
      <c r="O44">
        <f>O34*EXP(O35*M26)</f>
        <v>1.4384551199246041</v>
      </c>
      <c r="P44">
        <f>P34*EXP(P35*M26)</f>
        <v>1.726257475544253</v>
      </c>
      <c r="Q44">
        <f>Q34*EXP(Q35*M26)</f>
        <v>2.1496735680215071</v>
      </c>
      <c r="R44">
        <f>R34*EXP(R35*M26)</f>
        <v>2.6163266865412993</v>
      </c>
      <c r="S44">
        <f>S34*EXP(S35*M26)</f>
        <v>3.1939367205520033</v>
      </c>
      <c r="T44">
        <f>T34*EXP(T35*M26)</f>
        <v>4.0633300557962286</v>
      </c>
      <c r="U44">
        <f>U34*EXP(U35*M26)</f>
        <v>5.7328484839140241</v>
      </c>
      <c r="V44">
        <f>V34*EXP(V35*M26)</f>
        <v>7.8356371256395638</v>
      </c>
      <c r="W44" t="e">
        <f>W34*EXP(W35*M26)</f>
        <v>#VALUE!</v>
      </c>
    </row>
    <row r="45" spans="11:23" x14ac:dyDescent="0.25">
      <c r="N45">
        <f>N34*EXP(N35*M27)</f>
        <v>1.1957719491512664</v>
      </c>
      <c r="O45">
        <f>O34*EXP(O35*M27)</f>
        <v>1.4174984198240195</v>
      </c>
      <c r="P45">
        <f>P34*EXP(P35*M27)</f>
        <v>1.683914356196746</v>
      </c>
      <c r="Q45">
        <f>Q34*EXP(Q35*M27)</f>
        <v>2.0664114810734615</v>
      </c>
      <c r="R45">
        <f>R34*EXP(R35*M27)</f>
        <v>2.5174496463557761</v>
      </c>
      <c r="S45">
        <f>S34*EXP(S35*M27)</f>
        <v>3.0937781979253556</v>
      </c>
      <c r="T45">
        <f>T34*EXP(T35*M27)</f>
        <v>3.9042635502093126</v>
      </c>
      <c r="U45">
        <f>U34*EXP(U35*M27)</f>
        <v>5.1807940736380216</v>
      </c>
      <c r="V45">
        <f>V34*EXP(V35*M27)</f>
        <v>6.8303537845191924</v>
      </c>
      <c r="W45" t="e">
        <f>W34*EXP(W35*M27)</f>
        <v>#VALUE!</v>
      </c>
    </row>
    <row r="46" spans="11:23" x14ac:dyDescent="0.25">
      <c r="N46">
        <f>N34*EXP(N35*M28)</f>
        <v>1.1888190539013841</v>
      </c>
      <c r="O46">
        <f>O34*EXP(O35*M28)</f>
        <v>1.3968470356648379</v>
      </c>
      <c r="P46">
        <f>P34*EXP(P35*M28)</f>
        <v>1.6426098650848748</v>
      </c>
      <c r="Q46">
        <f>Q34*EXP(Q35*M28)</f>
        <v>1.9863743373103127</v>
      </c>
      <c r="R46">
        <f>R34*EXP(R35*M28)</f>
        <v>2.4223093983400314</v>
      </c>
      <c r="S46">
        <f>S34*EXP(S35*M28)</f>
        <v>2.9967605420510774</v>
      </c>
      <c r="T46">
        <f>T34*EXP(T35*M28)</f>
        <v>3.7514239946491452</v>
      </c>
      <c r="U46">
        <f>U34*EXP(U35*M28)</f>
        <v>4.6819006831866909</v>
      </c>
      <c r="V46">
        <f>V34*EXP(V35*M28)</f>
        <v>5.954044588031846</v>
      </c>
      <c r="W46" t="e">
        <f>W34*EXP(W35*M28)</f>
        <v>#VALUE!</v>
      </c>
    </row>
    <row r="47" spans="11:23" x14ac:dyDescent="0.25">
      <c r="N47">
        <f>N34*EXP(N35*M29)</f>
        <v>1.1819065867217455</v>
      </c>
      <c r="O47">
        <f>O34*EXP(O35*M29)</f>
        <v>1.3764965193314866</v>
      </c>
      <c r="P47">
        <f>P34*EXP(P35*M29)</f>
        <v>1.6023185258472259</v>
      </c>
      <c r="Q47">
        <f>Q34*EXP(Q35*M29)</f>
        <v>1.909437226836969</v>
      </c>
      <c r="R47">
        <f>R34*EXP(R35*M29)</f>
        <v>2.3307647204702873</v>
      </c>
      <c r="S47">
        <f>S34*EXP(S35*M29)</f>
        <v>2.9027852586253649</v>
      </c>
      <c r="T47">
        <f>T34*EXP(T35*M29)</f>
        <v>3.6045676237391482</v>
      </c>
      <c r="U47">
        <f>U34*EXP(U35*M29)</f>
        <v>4.2310490815998323</v>
      </c>
      <c r="V47">
        <f>V34*EXP(V35*M29)</f>
        <v>5.1901626291480278</v>
      </c>
      <c r="W47" t="e">
        <f>W34*EXP(W35*M29)</f>
        <v>#VALUE!</v>
      </c>
    </row>
    <row r="48" spans="11:23" x14ac:dyDescent="0.25">
      <c r="N48">
        <f>N34*EXP(N35*M30)</f>
        <v>1.1750343125406568</v>
      </c>
      <c r="O48">
        <f>O34*EXP(O35*M30)</f>
        <v>1.3564424875125165</v>
      </c>
      <c r="P48">
        <f>P34*EXP(P35*M30)</f>
        <v>1.5630154870283617</v>
      </c>
      <c r="Q48">
        <f>Q34*EXP(Q35*M30)</f>
        <v>1.8354800778224523</v>
      </c>
      <c r="R48">
        <f>R34*EXP(R35*M30)</f>
        <v>2.2426797278298611</v>
      </c>
      <c r="S48">
        <f>S34*EXP(S35*M30)</f>
        <v>2.811756942023</v>
      </c>
      <c r="T48">
        <f>T34*EXP(T35*M30)</f>
        <v>3.463460214745377</v>
      </c>
      <c r="U48">
        <f>U34*EXP(U35*M30)</f>
        <v>3.8236130029828206</v>
      </c>
      <c r="V48">
        <f>V34*EXP(V35*M30)</f>
        <v>4.524283907976117</v>
      </c>
      <c r="W48" t="e">
        <f>W34*EXP(W35*M30)</f>
        <v>#VALUE!</v>
      </c>
    </row>
    <row r="49" spans="14:23" x14ac:dyDescent="0.25">
      <c r="N49">
        <f>N34*EXP(N35*M31)</f>
        <v>1.1682019976532645</v>
      </c>
      <c r="O49">
        <f>O34*EXP(O35*M31)</f>
        <v>1.3366806207564785</v>
      </c>
      <c r="P49">
        <f>P34*EXP(P35*M31)</f>
        <v>1.5246765067505921</v>
      </c>
      <c r="Q49">
        <f>Q34*EXP(Q35*M31)</f>
        <v>1.7643874691099051</v>
      </c>
      <c r="R49">
        <f>R34*EXP(R35*M31)</f>
        <v>2.1579236709075365</v>
      </c>
      <c r="S49">
        <f>S34*EXP(S35*M31)</f>
        <v>2.7235831784396156</v>
      </c>
      <c r="T49">
        <f>T34*EXP(T35*M31)</f>
        <v>3.3278767140122811</v>
      </c>
      <c r="U49">
        <f>U34*EXP(U35*M31)</f>
        <v>3.4554116755958839</v>
      </c>
      <c r="V49">
        <f>V34*EXP(V35*M31)</f>
        <v>3.9438349706070168</v>
      </c>
      <c r="W49" t="e">
        <f>W34*EXP(W35*M31)</f>
        <v>#VALUE!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49"/>
  <sheetViews>
    <sheetView workbookViewId="0"/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 x14ac:dyDescent="0.25">
      <c r="A3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 x14ac:dyDescent="0.25">
      <c r="A4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 x14ac:dyDescent="0.25">
      <c r="A5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23" x14ac:dyDescent="0.25">
      <c r="A6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23" x14ac:dyDescent="0.25">
      <c r="A7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23" x14ac:dyDescent="0.25">
      <c r="A8" t="s">
        <v>27</v>
      </c>
      <c r="B8">
        <v>0</v>
      </c>
      <c r="C8">
        <v>0</v>
      </c>
      <c r="D8">
        <v>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23" x14ac:dyDescent="0.25">
      <c r="A9" t="s">
        <v>28</v>
      </c>
      <c r="B9">
        <v>0</v>
      </c>
      <c r="C9">
        <v>0</v>
      </c>
      <c r="D9">
        <v>13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23" x14ac:dyDescent="0.25">
      <c r="A10" t="s">
        <v>29</v>
      </c>
      <c r="B10">
        <v>0</v>
      </c>
      <c r="C10">
        <v>3</v>
      </c>
      <c r="D10">
        <v>13</v>
      </c>
      <c r="E10">
        <v>3</v>
      </c>
      <c r="F10">
        <v>3</v>
      </c>
      <c r="G10">
        <v>3</v>
      </c>
      <c r="H10">
        <v>0</v>
      </c>
      <c r="I10">
        <v>3</v>
      </c>
      <c r="J10">
        <v>0</v>
      </c>
      <c r="K10">
        <v>0</v>
      </c>
    </row>
    <row r="11" spans="1:23" x14ac:dyDescent="0.25">
      <c r="A11" t="s">
        <v>30</v>
      </c>
      <c r="B11">
        <v>0</v>
      </c>
      <c r="C11">
        <v>0</v>
      </c>
      <c r="D11">
        <v>19</v>
      </c>
      <c r="E11">
        <v>3</v>
      </c>
      <c r="F11">
        <v>3</v>
      </c>
      <c r="G11">
        <v>3</v>
      </c>
      <c r="H11">
        <v>0</v>
      </c>
      <c r="I11">
        <v>3</v>
      </c>
      <c r="J11">
        <v>0</v>
      </c>
      <c r="K11">
        <v>0</v>
      </c>
    </row>
    <row r="12" spans="1:23" x14ac:dyDescent="0.25">
      <c r="A12" t="s">
        <v>31</v>
      </c>
      <c r="B12">
        <v>0</v>
      </c>
      <c r="C12">
        <v>4</v>
      </c>
      <c r="D12">
        <v>24</v>
      </c>
      <c r="E12">
        <v>7</v>
      </c>
      <c r="F12">
        <v>4</v>
      </c>
      <c r="G12">
        <v>7</v>
      </c>
      <c r="H12">
        <v>0</v>
      </c>
      <c r="I12">
        <v>4</v>
      </c>
      <c r="J12">
        <v>0</v>
      </c>
      <c r="K12">
        <v>3</v>
      </c>
    </row>
    <row r="13" spans="1:23" x14ac:dyDescent="0.25">
      <c r="A13" t="s">
        <v>32</v>
      </c>
      <c r="B13">
        <v>2</v>
      </c>
      <c r="C13">
        <v>5</v>
      </c>
      <c r="D13">
        <v>104</v>
      </c>
      <c r="E13">
        <v>12</v>
      </c>
      <c r="F13">
        <v>3</v>
      </c>
      <c r="G13">
        <v>12</v>
      </c>
      <c r="H13">
        <v>0</v>
      </c>
      <c r="I13">
        <v>5</v>
      </c>
      <c r="J13">
        <v>0</v>
      </c>
      <c r="K13">
        <v>7</v>
      </c>
    </row>
    <row r="14" spans="1:23" x14ac:dyDescent="0.25">
      <c r="A14" t="s">
        <v>33</v>
      </c>
      <c r="B14">
        <v>2</v>
      </c>
      <c r="C14">
        <v>2</v>
      </c>
      <c r="D14">
        <v>112</v>
      </c>
      <c r="E14">
        <v>14</v>
      </c>
      <c r="F14">
        <v>3</v>
      </c>
      <c r="G14">
        <v>14</v>
      </c>
      <c r="H14">
        <v>0</v>
      </c>
      <c r="I14">
        <v>5</v>
      </c>
      <c r="J14">
        <v>0</v>
      </c>
      <c r="K14">
        <v>9</v>
      </c>
    </row>
    <row r="15" spans="1:23" x14ac:dyDescent="0.25">
      <c r="A15" t="s">
        <v>34</v>
      </c>
      <c r="B15">
        <v>2</v>
      </c>
      <c r="C15">
        <v>0</v>
      </c>
      <c r="D15">
        <v>116</v>
      </c>
      <c r="E15">
        <v>14</v>
      </c>
      <c r="F15">
        <v>4</v>
      </c>
      <c r="G15">
        <v>14</v>
      </c>
      <c r="H15">
        <v>0</v>
      </c>
      <c r="I15">
        <v>6</v>
      </c>
      <c r="J15">
        <v>0</v>
      </c>
      <c r="K15">
        <v>8</v>
      </c>
    </row>
    <row r="16" spans="1:23" x14ac:dyDescent="0.25">
      <c r="A16" t="s">
        <v>35</v>
      </c>
      <c r="B16">
        <v>2</v>
      </c>
      <c r="C16">
        <v>0</v>
      </c>
      <c r="D16">
        <v>212</v>
      </c>
      <c r="E16">
        <v>14</v>
      </c>
      <c r="F16">
        <v>4</v>
      </c>
      <c r="G16">
        <v>14</v>
      </c>
      <c r="H16">
        <v>0</v>
      </c>
      <c r="I16">
        <v>6</v>
      </c>
      <c r="J16">
        <v>0</v>
      </c>
      <c r="K16">
        <v>8</v>
      </c>
    </row>
    <row r="17" spans="1:21" x14ac:dyDescent="0.25">
      <c r="A17" t="s">
        <v>36</v>
      </c>
      <c r="B17">
        <v>3</v>
      </c>
      <c r="C17">
        <v>1</v>
      </c>
      <c r="D17">
        <v>225</v>
      </c>
      <c r="E17">
        <v>15</v>
      </c>
      <c r="F17">
        <v>3</v>
      </c>
      <c r="G17">
        <v>15</v>
      </c>
      <c r="H17">
        <v>0</v>
      </c>
      <c r="I17">
        <v>6</v>
      </c>
      <c r="J17">
        <v>0</v>
      </c>
      <c r="K17">
        <v>9</v>
      </c>
    </row>
    <row r="18" spans="1:21" x14ac:dyDescent="0.25">
      <c r="A18" t="s">
        <v>37</v>
      </c>
      <c r="B18">
        <v>3</v>
      </c>
      <c r="C18">
        <v>1</v>
      </c>
      <c r="D18">
        <v>233</v>
      </c>
      <c r="E18">
        <v>16</v>
      </c>
      <c r="F18">
        <v>4</v>
      </c>
      <c r="G18">
        <v>16</v>
      </c>
      <c r="H18">
        <v>0</v>
      </c>
      <c r="I18">
        <v>7</v>
      </c>
      <c r="J18">
        <v>0</v>
      </c>
      <c r="K18">
        <v>9</v>
      </c>
    </row>
    <row r="19" spans="1:21" x14ac:dyDescent="0.25">
      <c r="A19" t="s">
        <v>38</v>
      </c>
      <c r="B19">
        <v>3</v>
      </c>
      <c r="C19">
        <v>0</v>
      </c>
      <c r="D19">
        <v>238</v>
      </c>
      <c r="E19">
        <v>16</v>
      </c>
      <c r="F19">
        <v>4</v>
      </c>
      <c r="G19">
        <v>16</v>
      </c>
      <c r="H19">
        <v>0</v>
      </c>
      <c r="I19">
        <v>7</v>
      </c>
      <c r="J19">
        <v>0</v>
      </c>
      <c r="K19">
        <v>9</v>
      </c>
    </row>
    <row r="20" spans="1:21" x14ac:dyDescent="0.25">
      <c r="A20" t="s">
        <v>39</v>
      </c>
      <c r="B20">
        <v>3</v>
      </c>
      <c r="C20">
        <v>1</v>
      </c>
      <c r="D20">
        <v>243</v>
      </c>
      <c r="E20">
        <v>17</v>
      </c>
      <c r="F20">
        <v>5</v>
      </c>
      <c r="G20">
        <v>17</v>
      </c>
      <c r="H20">
        <v>0</v>
      </c>
      <c r="I20">
        <v>8</v>
      </c>
      <c r="J20">
        <v>0</v>
      </c>
      <c r="K20">
        <v>9</v>
      </c>
    </row>
    <row r="21" spans="1:21" x14ac:dyDescent="0.25">
      <c r="A21" t="s">
        <v>40</v>
      </c>
      <c r="B21">
        <v>3</v>
      </c>
      <c r="C21">
        <v>0</v>
      </c>
      <c r="D21">
        <v>247</v>
      </c>
      <c r="E21">
        <v>17</v>
      </c>
      <c r="F21">
        <v>5</v>
      </c>
      <c r="G21">
        <v>17</v>
      </c>
      <c r="H21">
        <v>0</v>
      </c>
      <c r="I21">
        <v>8</v>
      </c>
      <c r="J21">
        <v>0</v>
      </c>
      <c r="K21">
        <v>9</v>
      </c>
    </row>
    <row r="22" spans="1:21" x14ac:dyDescent="0.25">
      <c r="A22" t="s">
        <v>41</v>
      </c>
      <c r="B22">
        <v>4</v>
      </c>
      <c r="C22">
        <v>0</v>
      </c>
      <c r="D22">
        <v>248</v>
      </c>
      <c r="E22">
        <v>17</v>
      </c>
      <c r="F22">
        <v>3</v>
      </c>
      <c r="G22">
        <v>17</v>
      </c>
      <c r="H22">
        <v>0</v>
      </c>
      <c r="I22">
        <v>7</v>
      </c>
      <c r="J22">
        <v>0</v>
      </c>
      <c r="K22">
        <v>10</v>
      </c>
      <c r="M22">
        <v>1</v>
      </c>
    </row>
    <row r="23" spans="1:21" x14ac:dyDescent="0.25">
      <c r="A23" t="s">
        <v>42</v>
      </c>
      <c r="B23">
        <v>5</v>
      </c>
      <c r="C23">
        <v>-2</v>
      </c>
      <c r="D23">
        <v>253</v>
      </c>
      <c r="E23">
        <v>21</v>
      </c>
      <c r="F23">
        <v>3</v>
      </c>
      <c r="G23">
        <v>15</v>
      </c>
      <c r="H23">
        <v>5</v>
      </c>
      <c r="I23">
        <v>8</v>
      </c>
      <c r="J23">
        <v>1</v>
      </c>
      <c r="K23">
        <v>7</v>
      </c>
      <c r="M23">
        <v>2</v>
      </c>
    </row>
    <row r="24" spans="1:21" x14ac:dyDescent="0.25">
      <c r="A24" t="s">
        <v>43</v>
      </c>
      <c r="B24">
        <v>5</v>
      </c>
      <c r="C24">
        <v>4</v>
      </c>
      <c r="D24">
        <v>301</v>
      </c>
      <c r="E24">
        <v>25</v>
      </c>
      <c r="F24">
        <v>7</v>
      </c>
      <c r="G24">
        <v>19</v>
      </c>
      <c r="H24">
        <v>5</v>
      </c>
      <c r="I24">
        <v>12</v>
      </c>
      <c r="J24">
        <v>1</v>
      </c>
      <c r="K24">
        <v>7</v>
      </c>
      <c r="M24">
        <v>3</v>
      </c>
      <c r="N24" s="1">
        <f t="shared" ref="N24:N31" si="0">J24/J23</f>
        <v>1</v>
      </c>
    </row>
    <row r="25" spans="1:21" x14ac:dyDescent="0.25">
      <c r="A25" t="s">
        <v>44</v>
      </c>
      <c r="B25">
        <v>6</v>
      </c>
      <c r="C25">
        <v>2</v>
      </c>
      <c r="D25">
        <v>361</v>
      </c>
      <c r="E25">
        <v>28</v>
      </c>
      <c r="F25">
        <v>7</v>
      </c>
      <c r="G25">
        <v>21</v>
      </c>
      <c r="H25">
        <v>6</v>
      </c>
      <c r="I25">
        <v>13</v>
      </c>
      <c r="J25">
        <v>1</v>
      </c>
      <c r="K25">
        <v>8</v>
      </c>
      <c r="M25">
        <v>4</v>
      </c>
      <c r="N25" s="1">
        <f t="shared" si="0"/>
        <v>1</v>
      </c>
      <c r="O25" s="1">
        <f t="shared" ref="O25:O31" si="1">J25/J23</f>
        <v>1</v>
      </c>
    </row>
    <row r="26" spans="1:21" x14ac:dyDescent="0.25">
      <c r="A26" t="s">
        <v>45</v>
      </c>
      <c r="B26">
        <v>6</v>
      </c>
      <c r="C26">
        <v>17</v>
      </c>
      <c r="D26">
        <v>426</v>
      </c>
      <c r="E26">
        <v>46</v>
      </c>
      <c r="F26">
        <v>19</v>
      </c>
      <c r="G26">
        <v>38</v>
      </c>
      <c r="H26">
        <v>6</v>
      </c>
      <c r="I26">
        <v>25</v>
      </c>
      <c r="J26">
        <v>2</v>
      </c>
      <c r="K26">
        <v>13</v>
      </c>
      <c r="M26">
        <v>5</v>
      </c>
      <c r="N26" s="1">
        <f t="shared" si="0"/>
        <v>2</v>
      </c>
      <c r="O26" s="1">
        <f t="shared" si="1"/>
        <v>2</v>
      </c>
      <c r="P26" s="1">
        <f t="shared" ref="P26:P31" si="2">J26/J23</f>
        <v>2</v>
      </c>
    </row>
    <row r="27" spans="1:21" x14ac:dyDescent="0.25">
      <c r="A27" t="s">
        <v>46</v>
      </c>
      <c r="B27">
        <v>6</v>
      </c>
      <c r="C27">
        <v>1</v>
      </c>
      <c r="D27">
        <v>426</v>
      </c>
      <c r="E27">
        <v>50</v>
      </c>
      <c r="F27">
        <v>20</v>
      </c>
      <c r="G27">
        <v>39</v>
      </c>
      <c r="H27">
        <v>6</v>
      </c>
      <c r="I27">
        <v>26</v>
      </c>
      <c r="J27">
        <v>5</v>
      </c>
      <c r="K27">
        <v>13</v>
      </c>
      <c r="M27">
        <v>6</v>
      </c>
      <c r="N27" s="1">
        <f t="shared" si="0"/>
        <v>2.5</v>
      </c>
      <c r="O27" s="1">
        <f t="shared" si="1"/>
        <v>5</v>
      </c>
      <c r="P27" s="1">
        <f t="shared" si="2"/>
        <v>5</v>
      </c>
      <c r="Q27" s="1">
        <f>J27/J23</f>
        <v>5</v>
      </c>
    </row>
    <row r="28" spans="1:21" x14ac:dyDescent="0.25">
      <c r="A28" t="s">
        <v>47</v>
      </c>
      <c r="B28">
        <v>6</v>
      </c>
      <c r="C28">
        <v>8</v>
      </c>
      <c r="D28">
        <v>449</v>
      </c>
      <c r="E28">
        <v>61</v>
      </c>
      <c r="F28">
        <v>21</v>
      </c>
      <c r="G28">
        <v>47</v>
      </c>
      <c r="H28">
        <v>7</v>
      </c>
      <c r="I28">
        <v>27</v>
      </c>
      <c r="J28">
        <v>7</v>
      </c>
      <c r="K28">
        <v>20</v>
      </c>
      <c r="M28">
        <v>7</v>
      </c>
      <c r="N28" s="1">
        <f t="shared" si="0"/>
        <v>1.4</v>
      </c>
      <c r="O28" s="1">
        <f t="shared" si="1"/>
        <v>3.5</v>
      </c>
      <c r="P28" s="1">
        <f t="shared" si="2"/>
        <v>7</v>
      </c>
      <c r="Q28" s="1">
        <f>J28/J24</f>
        <v>7</v>
      </c>
      <c r="R28" s="1">
        <f>J28/J23</f>
        <v>7</v>
      </c>
    </row>
    <row r="29" spans="1:21" x14ac:dyDescent="0.25">
      <c r="A29" t="s">
        <v>48</v>
      </c>
      <c r="B29">
        <v>7</v>
      </c>
      <c r="C29">
        <v>5</v>
      </c>
      <c r="D29">
        <v>532</v>
      </c>
      <c r="E29">
        <v>66</v>
      </c>
      <c r="F29">
        <v>24</v>
      </c>
      <c r="G29">
        <v>52</v>
      </c>
      <c r="H29">
        <v>7</v>
      </c>
      <c r="I29">
        <v>31</v>
      </c>
      <c r="J29">
        <v>7</v>
      </c>
      <c r="K29">
        <v>21</v>
      </c>
      <c r="M29">
        <v>8</v>
      </c>
      <c r="N29" s="1">
        <f t="shared" si="0"/>
        <v>1</v>
      </c>
      <c r="O29" s="1">
        <f t="shared" si="1"/>
        <v>1.4</v>
      </c>
      <c r="P29" s="1">
        <f t="shared" si="2"/>
        <v>3.5</v>
      </c>
      <c r="Q29" s="1">
        <f>J29/J25</f>
        <v>7</v>
      </c>
      <c r="R29" s="1">
        <f>J29/J24</f>
        <v>7</v>
      </c>
      <c r="S29" s="1">
        <f>J29/J23</f>
        <v>7</v>
      </c>
    </row>
    <row r="30" spans="1:21" x14ac:dyDescent="0.25">
      <c r="A30" t="s">
        <v>49</v>
      </c>
      <c r="B30">
        <v>7</v>
      </c>
      <c r="C30">
        <v>-2</v>
      </c>
      <c r="D30">
        <v>532</v>
      </c>
      <c r="E30">
        <v>67</v>
      </c>
      <c r="F30">
        <v>25</v>
      </c>
      <c r="G30">
        <v>50</v>
      </c>
      <c r="H30">
        <v>10</v>
      </c>
      <c r="I30">
        <v>32</v>
      </c>
      <c r="J30">
        <v>7</v>
      </c>
      <c r="K30">
        <v>18</v>
      </c>
      <c r="M30">
        <v>9</v>
      </c>
      <c r="N30" s="1">
        <f t="shared" si="0"/>
        <v>1</v>
      </c>
      <c r="O30" s="1">
        <f t="shared" si="1"/>
        <v>1</v>
      </c>
      <c r="P30" s="1">
        <f t="shared" si="2"/>
        <v>1.4</v>
      </c>
      <c r="Q30" s="1">
        <f>J30/J26</f>
        <v>3.5</v>
      </c>
      <c r="R30" s="1">
        <f>J30/J25</f>
        <v>7</v>
      </c>
      <c r="S30" s="1">
        <f>J30/J24</f>
        <v>7</v>
      </c>
      <c r="T30" s="1">
        <f>J30/J23</f>
        <v>7</v>
      </c>
    </row>
    <row r="31" spans="1:21" x14ac:dyDescent="0.25">
      <c r="A31" t="s">
        <v>50</v>
      </c>
      <c r="B31">
        <v>7</v>
      </c>
      <c r="C31">
        <v>5</v>
      </c>
      <c r="D31">
        <v>572</v>
      </c>
      <c r="E31">
        <v>73</v>
      </c>
      <c r="F31">
        <v>27</v>
      </c>
      <c r="G31">
        <v>55</v>
      </c>
      <c r="H31">
        <v>10</v>
      </c>
      <c r="I31">
        <v>34</v>
      </c>
      <c r="J31">
        <v>8</v>
      </c>
      <c r="K31">
        <v>21</v>
      </c>
      <c r="M31">
        <v>10</v>
      </c>
      <c r="N31" s="1">
        <f t="shared" si="0"/>
        <v>1.1428571428571428</v>
      </c>
      <c r="O31" s="1">
        <f t="shared" si="1"/>
        <v>1.1428571428571428</v>
      </c>
      <c r="P31" s="1">
        <f t="shared" si="2"/>
        <v>1.1428571428571428</v>
      </c>
      <c r="Q31" s="1">
        <f>J31/J27</f>
        <v>1.6</v>
      </c>
      <c r="R31" s="1">
        <f>J31/J26</f>
        <v>4</v>
      </c>
      <c r="S31" s="1">
        <f>J31/J25</f>
        <v>8</v>
      </c>
      <c r="T31" s="1">
        <f>J31/J24</f>
        <v>8</v>
      </c>
      <c r="U31" s="1">
        <f>J31/J23</f>
        <v>8</v>
      </c>
    </row>
    <row r="34" spans="11:23" x14ac:dyDescent="0.25">
      <c r="K34" t="s">
        <v>51</v>
      </c>
      <c r="M34" t="s">
        <v>52</v>
      </c>
      <c r="N34" t="e">
        <f>EXP(INDEX(LINEST(LN(N22:N31),M22:M31),1,2))</f>
        <v>#VALUE!</v>
      </c>
      <c r="O34" t="e">
        <f>EXP(INDEX(LINEST(LN(O22:O31),M22:M31),1,2))</f>
        <v>#VALUE!</v>
      </c>
      <c r="P34" t="e">
        <f>EXP(INDEX(LINEST(LN(P22:P31),M22:M31),1,2))</f>
        <v>#VALUE!</v>
      </c>
      <c r="Q34" t="e">
        <f>EXP(INDEX(LINEST(LN(Q22:Q31),M22:M31),1,2))</f>
        <v>#VALUE!</v>
      </c>
      <c r="R34" t="e">
        <f>EXP(INDEX(LINEST(LN(R22:R31),M22:M31),1,2))</f>
        <v>#VALUE!</v>
      </c>
      <c r="S34" t="e">
        <f>EXP(INDEX(LINEST(LN(S22:S31),M22:M31),1,2))</f>
        <v>#VALUE!</v>
      </c>
      <c r="T34" t="e">
        <f>EXP(INDEX(LINEST(LN(T22:T31),M22:M31),1,2))</f>
        <v>#VALUE!</v>
      </c>
      <c r="U34" t="e">
        <f>EXP(INDEX(LINEST(LN(U22:U31),M22:M31),1,2))</f>
        <v>#VALUE!</v>
      </c>
      <c r="V34" t="e">
        <f>EXP(INDEX(LINEST(LN(V22:V31),M22:M31),1,2))</f>
        <v>#VALUE!</v>
      </c>
      <c r="W34" t="e">
        <f>EXP(INDEX(LINEST(LN(W22:W31),M22:M31),1,2))</f>
        <v>#VALUE!</v>
      </c>
    </row>
    <row r="35" spans="11:23" x14ac:dyDescent="0.25">
      <c r="M35" t="s">
        <v>53</v>
      </c>
      <c r="N35" t="e">
        <f>INDEX(LINEST(LN(N22:N31),M22:M31),1)</f>
        <v>#VALUE!</v>
      </c>
      <c r="O35" t="e">
        <f>INDEX(LINEST(LN(O22:O31),M22:M31),1)</f>
        <v>#VALUE!</v>
      </c>
      <c r="P35" t="e">
        <f>INDEX(LINEST(LN(P22:P31),M22:M31),1)</f>
        <v>#VALUE!</v>
      </c>
      <c r="Q35" t="e">
        <f>INDEX(LINEST(LN(Q22:Q31),M22:M31),1)</f>
        <v>#VALUE!</v>
      </c>
      <c r="R35" t="e">
        <f>INDEX(LINEST(LN(R22:R31),M22:M31),1)</f>
        <v>#VALUE!</v>
      </c>
      <c r="S35" t="e">
        <f>INDEX(LINEST(LN(S22:S31),M22:M31),1)</f>
        <v>#VALUE!</v>
      </c>
      <c r="T35" t="e">
        <f>INDEX(LINEST(LN(T22:T31),M22:M31),1)</f>
        <v>#VALUE!</v>
      </c>
      <c r="U35" t="e">
        <f>INDEX(LINEST(LN(U22:U31),M22:M31),1)</f>
        <v>#VALUE!</v>
      </c>
      <c r="V35" t="e">
        <f>INDEX(LINEST(LN(V22:V31),M22:M31),1)</f>
        <v>#VALUE!</v>
      </c>
      <c r="W35" t="e">
        <f>INDEX(LINEST(LN(W22:W31),M22:M31),1)</f>
        <v>#VALUE!</v>
      </c>
    </row>
    <row r="36" spans="11:23" x14ac:dyDescent="0.25">
      <c r="M36" t="s">
        <v>54</v>
      </c>
      <c r="N36" t="e">
        <f t="shared" ref="N36:W36" si="3">PEARSON(N22:N31,N40:N49)</f>
        <v>#VALUE!</v>
      </c>
      <c r="O36" t="e">
        <f t="shared" si="3"/>
        <v>#VALUE!</v>
      </c>
      <c r="P36" t="e">
        <f t="shared" si="3"/>
        <v>#VALUE!</v>
      </c>
      <c r="Q36" t="e">
        <f t="shared" si="3"/>
        <v>#VALUE!</v>
      </c>
      <c r="R36" t="e">
        <f t="shared" si="3"/>
        <v>#VALUE!</v>
      </c>
      <c r="S36" t="e">
        <f t="shared" si="3"/>
        <v>#VALUE!</v>
      </c>
      <c r="T36" t="e">
        <f t="shared" si="3"/>
        <v>#VALUE!</v>
      </c>
      <c r="U36" t="e">
        <f t="shared" si="3"/>
        <v>#VALUE!</v>
      </c>
      <c r="V36" t="e">
        <f t="shared" si="3"/>
        <v>#VALUE!</v>
      </c>
      <c r="W36" t="e">
        <f t="shared" si="3"/>
        <v>#VALUE!</v>
      </c>
    </row>
    <row r="37" spans="11:23" x14ac:dyDescent="0.25">
      <c r="M37" t="s">
        <v>55</v>
      </c>
      <c r="N37" t="e">
        <f t="shared" ref="N37:W37" si="4">INT(0.5-LN(N34)/N35)</f>
        <v>#VALUE!</v>
      </c>
      <c r="O37" t="e">
        <f t="shared" si="4"/>
        <v>#VALUE!</v>
      </c>
      <c r="P37" t="e">
        <f t="shared" si="4"/>
        <v>#VALUE!</v>
      </c>
      <c r="Q37" t="e">
        <f t="shared" si="4"/>
        <v>#VALUE!</v>
      </c>
      <c r="R37" t="e">
        <f t="shared" si="4"/>
        <v>#VALUE!</v>
      </c>
      <c r="S37" t="e">
        <f t="shared" si="4"/>
        <v>#VALUE!</v>
      </c>
      <c r="T37" t="e">
        <f t="shared" si="4"/>
        <v>#VALUE!</v>
      </c>
      <c r="U37" t="e">
        <f t="shared" si="4"/>
        <v>#VALUE!</v>
      </c>
      <c r="V37" t="e">
        <f t="shared" si="4"/>
        <v>#VALUE!</v>
      </c>
      <c r="W37" t="e">
        <f t="shared" si="4"/>
        <v>#VALUE!</v>
      </c>
    </row>
    <row r="38" spans="11:23" x14ac:dyDescent="0.25">
      <c r="M38" t="s">
        <v>56</v>
      </c>
      <c r="N38" s="2" t="e">
        <f>N37+A21</f>
        <v>#VALUE!</v>
      </c>
      <c r="O38" s="2" t="e">
        <f>O37+A21</f>
        <v>#VALUE!</v>
      </c>
      <c r="P38" s="2" t="e">
        <f>P37+A21</f>
        <v>#VALUE!</v>
      </c>
      <c r="Q38" s="2" t="e">
        <f>Q37+A21</f>
        <v>#VALUE!</v>
      </c>
      <c r="R38" s="2" t="e">
        <f>R37+A21</f>
        <v>#VALUE!</v>
      </c>
      <c r="S38" s="2" t="e">
        <f>S37+A21</f>
        <v>#VALUE!</v>
      </c>
      <c r="T38" s="2" t="e">
        <f>T37+A21</f>
        <v>#VALUE!</v>
      </c>
      <c r="U38" s="2" t="e">
        <f>U37+A21</f>
        <v>#VALUE!</v>
      </c>
      <c r="V38" s="2" t="e">
        <f>V37+A21</f>
        <v>#VALUE!</v>
      </c>
      <c r="W38" s="2" t="e">
        <f>W37+A21</f>
        <v>#VALUE!</v>
      </c>
    </row>
    <row r="40" spans="11:23" x14ac:dyDescent="0.25">
      <c r="N40" t="e">
        <f>N34*EXP(N35*M22)</f>
        <v>#VALUE!</v>
      </c>
      <c r="O40" t="e">
        <f>O34*EXP(O35*M22)</f>
        <v>#VALUE!</v>
      </c>
      <c r="P40" t="e">
        <f>P34*EXP(P35*M22)</f>
        <v>#VALUE!</v>
      </c>
      <c r="Q40" t="e">
        <f>Q34*EXP(Q35*M22)</f>
        <v>#VALUE!</v>
      </c>
      <c r="R40" t="e">
        <f>R34*EXP(R35*M22)</f>
        <v>#VALUE!</v>
      </c>
      <c r="S40" t="e">
        <f>S34*EXP(S35*M22)</f>
        <v>#VALUE!</v>
      </c>
      <c r="T40" t="e">
        <f>T34*EXP(T35*M22)</f>
        <v>#VALUE!</v>
      </c>
      <c r="U40" t="e">
        <f>U34*EXP(U35*M22)</f>
        <v>#VALUE!</v>
      </c>
      <c r="V40" t="e">
        <f>V34*EXP(V35*M22)</f>
        <v>#VALUE!</v>
      </c>
      <c r="W40" t="e">
        <f>W34*EXP(W35*M22)</f>
        <v>#VALUE!</v>
      </c>
    </row>
    <row r="41" spans="11:23" x14ac:dyDescent="0.25">
      <c r="N41" t="e">
        <f>N34*EXP(N35*M23)</f>
        <v>#VALUE!</v>
      </c>
      <c r="O41" t="e">
        <f>O34*EXP(O35*M23)</f>
        <v>#VALUE!</v>
      </c>
      <c r="P41" t="e">
        <f>P34*EXP(P35*M23)</f>
        <v>#VALUE!</v>
      </c>
      <c r="Q41" t="e">
        <f>Q34*EXP(Q35*M23)</f>
        <v>#VALUE!</v>
      </c>
      <c r="R41" t="e">
        <f>R34*EXP(R35*M23)</f>
        <v>#VALUE!</v>
      </c>
      <c r="S41" t="e">
        <f>S34*EXP(S35*M23)</f>
        <v>#VALUE!</v>
      </c>
      <c r="T41" t="e">
        <f>T34*EXP(T35*M23)</f>
        <v>#VALUE!</v>
      </c>
      <c r="U41" t="e">
        <f>U34*EXP(U35*M23)</f>
        <v>#VALUE!</v>
      </c>
      <c r="V41" t="e">
        <f>V34*EXP(V35*M23)</f>
        <v>#VALUE!</v>
      </c>
      <c r="W41" t="e">
        <f>W34*EXP(W35*M23)</f>
        <v>#VALUE!</v>
      </c>
    </row>
    <row r="42" spans="11:23" x14ac:dyDescent="0.25">
      <c r="N42" t="e">
        <f>N34*EXP(N35*M24)</f>
        <v>#VALUE!</v>
      </c>
      <c r="O42" t="e">
        <f>O34*EXP(O35*M24)</f>
        <v>#VALUE!</v>
      </c>
      <c r="P42" t="e">
        <f>P34*EXP(P35*M24)</f>
        <v>#VALUE!</v>
      </c>
      <c r="Q42" t="e">
        <f>Q34*EXP(Q35*M24)</f>
        <v>#VALUE!</v>
      </c>
      <c r="R42" t="e">
        <f>R34*EXP(R35*M24)</f>
        <v>#VALUE!</v>
      </c>
      <c r="S42" t="e">
        <f>S34*EXP(S35*M24)</f>
        <v>#VALUE!</v>
      </c>
      <c r="T42" t="e">
        <f>T34*EXP(T35*M24)</f>
        <v>#VALUE!</v>
      </c>
      <c r="U42" t="e">
        <f>U34*EXP(U35*M24)</f>
        <v>#VALUE!</v>
      </c>
      <c r="V42" t="e">
        <f>V34*EXP(V35*M24)</f>
        <v>#VALUE!</v>
      </c>
      <c r="W42" t="e">
        <f>W34*EXP(W35*M24)</f>
        <v>#VALUE!</v>
      </c>
    </row>
    <row r="43" spans="11:23" x14ac:dyDescent="0.25">
      <c r="N43" t="e">
        <f>N34*EXP(N35*M25)</f>
        <v>#VALUE!</v>
      </c>
      <c r="O43" t="e">
        <f>O34*EXP(O35*M25)</f>
        <v>#VALUE!</v>
      </c>
      <c r="P43" t="e">
        <f>P34*EXP(P35*M25)</f>
        <v>#VALUE!</v>
      </c>
      <c r="Q43" t="e">
        <f>Q34*EXP(Q35*M25)</f>
        <v>#VALUE!</v>
      </c>
      <c r="R43" t="e">
        <f>R34*EXP(R35*M25)</f>
        <v>#VALUE!</v>
      </c>
      <c r="S43" t="e">
        <f>S34*EXP(S35*M25)</f>
        <v>#VALUE!</v>
      </c>
      <c r="T43" t="e">
        <f>T34*EXP(T35*M25)</f>
        <v>#VALUE!</v>
      </c>
      <c r="U43" t="e">
        <f>U34*EXP(U35*M25)</f>
        <v>#VALUE!</v>
      </c>
      <c r="V43" t="e">
        <f>V34*EXP(V35*M25)</f>
        <v>#VALUE!</v>
      </c>
      <c r="W43" t="e">
        <f>W34*EXP(W35*M25)</f>
        <v>#VALUE!</v>
      </c>
    </row>
    <row r="44" spans="11:23" x14ac:dyDescent="0.25">
      <c r="N44" t="e">
        <f>N34*EXP(N35*M26)</f>
        <v>#VALUE!</v>
      </c>
      <c r="O44" t="e">
        <f>O34*EXP(O35*M26)</f>
        <v>#VALUE!</v>
      </c>
      <c r="P44" t="e">
        <f>P34*EXP(P35*M26)</f>
        <v>#VALUE!</v>
      </c>
      <c r="Q44" t="e">
        <f>Q34*EXP(Q35*M26)</f>
        <v>#VALUE!</v>
      </c>
      <c r="R44" t="e">
        <f>R34*EXP(R35*M26)</f>
        <v>#VALUE!</v>
      </c>
      <c r="S44" t="e">
        <f>S34*EXP(S35*M26)</f>
        <v>#VALUE!</v>
      </c>
      <c r="T44" t="e">
        <f>T34*EXP(T35*M26)</f>
        <v>#VALUE!</v>
      </c>
      <c r="U44" t="e">
        <f>U34*EXP(U35*M26)</f>
        <v>#VALUE!</v>
      </c>
      <c r="V44" t="e">
        <f>V34*EXP(V35*M26)</f>
        <v>#VALUE!</v>
      </c>
      <c r="W44" t="e">
        <f>W34*EXP(W35*M26)</f>
        <v>#VALUE!</v>
      </c>
    </row>
    <row r="45" spans="11:23" x14ac:dyDescent="0.25">
      <c r="N45" t="e">
        <f>N34*EXP(N35*M27)</f>
        <v>#VALUE!</v>
      </c>
      <c r="O45" t="e">
        <f>O34*EXP(O35*M27)</f>
        <v>#VALUE!</v>
      </c>
      <c r="P45" t="e">
        <f>P34*EXP(P35*M27)</f>
        <v>#VALUE!</v>
      </c>
      <c r="Q45" t="e">
        <f>Q34*EXP(Q35*M27)</f>
        <v>#VALUE!</v>
      </c>
      <c r="R45" t="e">
        <f>R34*EXP(R35*M27)</f>
        <v>#VALUE!</v>
      </c>
      <c r="S45" t="e">
        <f>S34*EXP(S35*M27)</f>
        <v>#VALUE!</v>
      </c>
      <c r="T45" t="e">
        <f>T34*EXP(T35*M27)</f>
        <v>#VALUE!</v>
      </c>
      <c r="U45" t="e">
        <f>U34*EXP(U35*M27)</f>
        <v>#VALUE!</v>
      </c>
      <c r="V45" t="e">
        <f>V34*EXP(V35*M27)</f>
        <v>#VALUE!</v>
      </c>
      <c r="W45" t="e">
        <f>W34*EXP(W35*M27)</f>
        <v>#VALUE!</v>
      </c>
    </row>
    <row r="46" spans="11:23" x14ac:dyDescent="0.25">
      <c r="N46" t="e">
        <f>N34*EXP(N35*M28)</f>
        <v>#VALUE!</v>
      </c>
      <c r="O46" t="e">
        <f>O34*EXP(O35*M28)</f>
        <v>#VALUE!</v>
      </c>
      <c r="P46" t="e">
        <f>P34*EXP(P35*M28)</f>
        <v>#VALUE!</v>
      </c>
      <c r="Q46" t="e">
        <f>Q34*EXP(Q35*M28)</f>
        <v>#VALUE!</v>
      </c>
      <c r="R46" t="e">
        <f>R34*EXP(R35*M28)</f>
        <v>#VALUE!</v>
      </c>
      <c r="S46" t="e">
        <f>S34*EXP(S35*M28)</f>
        <v>#VALUE!</v>
      </c>
      <c r="T46" t="e">
        <f>T34*EXP(T35*M28)</f>
        <v>#VALUE!</v>
      </c>
      <c r="U46" t="e">
        <f>U34*EXP(U35*M28)</f>
        <v>#VALUE!</v>
      </c>
      <c r="V46" t="e">
        <f>V34*EXP(V35*M28)</f>
        <v>#VALUE!</v>
      </c>
      <c r="W46" t="e">
        <f>W34*EXP(W35*M28)</f>
        <v>#VALUE!</v>
      </c>
    </row>
    <row r="47" spans="11:23" x14ac:dyDescent="0.25">
      <c r="N47" t="e">
        <f>N34*EXP(N35*M29)</f>
        <v>#VALUE!</v>
      </c>
      <c r="O47" t="e">
        <f>O34*EXP(O35*M29)</f>
        <v>#VALUE!</v>
      </c>
      <c r="P47" t="e">
        <f>P34*EXP(P35*M29)</f>
        <v>#VALUE!</v>
      </c>
      <c r="Q47" t="e">
        <f>Q34*EXP(Q35*M29)</f>
        <v>#VALUE!</v>
      </c>
      <c r="R47" t="e">
        <f>R34*EXP(R35*M29)</f>
        <v>#VALUE!</v>
      </c>
      <c r="S47" t="e">
        <f>S34*EXP(S35*M29)</f>
        <v>#VALUE!</v>
      </c>
      <c r="T47" t="e">
        <f>T34*EXP(T35*M29)</f>
        <v>#VALUE!</v>
      </c>
      <c r="U47" t="e">
        <f>U34*EXP(U35*M29)</f>
        <v>#VALUE!</v>
      </c>
      <c r="V47" t="e">
        <f>V34*EXP(V35*M29)</f>
        <v>#VALUE!</v>
      </c>
      <c r="W47" t="e">
        <f>W34*EXP(W35*M29)</f>
        <v>#VALUE!</v>
      </c>
    </row>
    <row r="48" spans="11:23" x14ac:dyDescent="0.25">
      <c r="N48" t="e">
        <f>N34*EXP(N35*M30)</f>
        <v>#VALUE!</v>
      </c>
      <c r="O48" t="e">
        <f>O34*EXP(O35*M30)</f>
        <v>#VALUE!</v>
      </c>
      <c r="P48" t="e">
        <f>P34*EXP(P35*M30)</f>
        <v>#VALUE!</v>
      </c>
      <c r="Q48" t="e">
        <f>Q34*EXP(Q35*M30)</f>
        <v>#VALUE!</v>
      </c>
      <c r="R48" t="e">
        <f>R34*EXP(R35*M30)</f>
        <v>#VALUE!</v>
      </c>
      <c r="S48" t="e">
        <f>S34*EXP(S35*M30)</f>
        <v>#VALUE!</v>
      </c>
      <c r="T48" t="e">
        <f>T34*EXP(T35*M30)</f>
        <v>#VALUE!</v>
      </c>
      <c r="U48" t="e">
        <f>U34*EXP(U35*M30)</f>
        <v>#VALUE!</v>
      </c>
      <c r="V48" t="e">
        <f>V34*EXP(V35*M30)</f>
        <v>#VALUE!</v>
      </c>
      <c r="W48" t="e">
        <f>W34*EXP(W35*M30)</f>
        <v>#VALUE!</v>
      </c>
    </row>
    <row r="49" spans="14:23" x14ac:dyDescent="0.25">
      <c r="N49" t="e">
        <f>N34*EXP(N35*M31)</f>
        <v>#VALUE!</v>
      </c>
      <c r="O49" t="e">
        <f>O34*EXP(O35*M31)</f>
        <v>#VALUE!</v>
      </c>
      <c r="P49" t="e">
        <f>P34*EXP(P35*M31)</f>
        <v>#VALUE!</v>
      </c>
      <c r="Q49" t="e">
        <f>Q34*EXP(Q35*M31)</f>
        <v>#VALUE!</v>
      </c>
      <c r="R49" t="e">
        <f>R34*EXP(R35*M31)</f>
        <v>#VALUE!</v>
      </c>
      <c r="S49" t="e">
        <f>S34*EXP(S35*M31)</f>
        <v>#VALUE!</v>
      </c>
      <c r="T49" t="e">
        <f>T34*EXP(T35*M31)</f>
        <v>#VALUE!</v>
      </c>
      <c r="U49" t="e">
        <f>U34*EXP(U35*M31)</f>
        <v>#VALUE!</v>
      </c>
      <c r="V49" t="e">
        <f>V34*EXP(V35*M31)</f>
        <v>#VALUE!</v>
      </c>
      <c r="W49" t="e">
        <f>W34*EXP(W35*M31)</f>
        <v>#VALUE!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49"/>
  <sheetViews>
    <sheetView tabSelected="1" topLeftCell="A10" workbookViewId="0">
      <selection activeCell="M38" sqref="M38"/>
    </sheetView>
  </sheetViews>
  <sheetFormatPr defaultRowHeight="15" x14ac:dyDescent="0.25"/>
  <cols>
    <col min="13" max="13" width="39.85546875" bestFit="1" customWidth="1"/>
    <col min="14" max="23" width="12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19</v>
      </c>
      <c r="C2">
        <v>166</v>
      </c>
      <c r="D2">
        <v>1463</v>
      </c>
      <c r="E2">
        <v>172</v>
      </c>
      <c r="F2">
        <v>76</v>
      </c>
      <c r="G2">
        <v>166</v>
      </c>
      <c r="H2">
        <v>0</v>
      </c>
      <c r="I2">
        <v>95</v>
      </c>
      <c r="J2">
        <v>6</v>
      </c>
      <c r="K2">
        <v>71</v>
      </c>
    </row>
    <row r="3" spans="1:23" x14ac:dyDescent="0.25">
      <c r="A3" t="s">
        <v>22</v>
      </c>
      <c r="B3">
        <v>25</v>
      </c>
      <c r="C3">
        <v>65</v>
      </c>
      <c r="D3">
        <v>3700</v>
      </c>
      <c r="E3">
        <v>240</v>
      </c>
      <c r="F3">
        <v>79</v>
      </c>
      <c r="G3">
        <v>231</v>
      </c>
      <c r="H3">
        <v>0</v>
      </c>
      <c r="I3">
        <v>104</v>
      </c>
      <c r="J3">
        <v>9</v>
      </c>
      <c r="K3">
        <v>127</v>
      </c>
    </row>
    <row r="4" spans="1:23" x14ac:dyDescent="0.25">
      <c r="A4" t="s">
        <v>23</v>
      </c>
      <c r="B4">
        <v>25</v>
      </c>
      <c r="C4">
        <v>18</v>
      </c>
      <c r="D4">
        <v>3208</v>
      </c>
      <c r="E4">
        <v>258</v>
      </c>
      <c r="F4">
        <v>79</v>
      </c>
      <c r="G4">
        <v>249</v>
      </c>
      <c r="H4">
        <v>0</v>
      </c>
      <c r="I4">
        <v>104</v>
      </c>
      <c r="J4">
        <v>9</v>
      </c>
      <c r="K4">
        <v>145</v>
      </c>
    </row>
    <row r="5" spans="1:23" x14ac:dyDescent="0.25">
      <c r="A5" t="s">
        <v>24</v>
      </c>
      <c r="B5">
        <v>41</v>
      </c>
      <c r="C5">
        <v>100</v>
      </c>
      <c r="D5">
        <v>3320</v>
      </c>
      <c r="E5">
        <v>403</v>
      </c>
      <c r="F5">
        <v>172</v>
      </c>
      <c r="G5">
        <v>349</v>
      </c>
      <c r="H5">
        <v>40</v>
      </c>
      <c r="I5">
        <v>213</v>
      </c>
      <c r="J5">
        <v>14</v>
      </c>
      <c r="K5">
        <v>136</v>
      </c>
    </row>
    <row r="6" spans="1:23" x14ac:dyDescent="0.25">
      <c r="A6" t="s">
        <v>25</v>
      </c>
      <c r="B6">
        <v>47</v>
      </c>
      <c r="C6">
        <v>125</v>
      </c>
      <c r="D6">
        <v>4835</v>
      </c>
      <c r="E6">
        <v>531</v>
      </c>
      <c r="F6">
        <v>235</v>
      </c>
      <c r="G6">
        <v>474</v>
      </c>
      <c r="H6">
        <v>40</v>
      </c>
      <c r="I6">
        <v>282</v>
      </c>
      <c r="J6">
        <v>17</v>
      </c>
      <c r="K6">
        <v>192</v>
      </c>
    </row>
    <row r="7" spans="1:23" x14ac:dyDescent="0.25">
      <c r="A7" t="s">
        <v>26</v>
      </c>
      <c r="B7">
        <v>80</v>
      </c>
      <c r="C7">
        <v>78</v>
      </c>
      <c r="D7">
        <v>5723</v>
      </c>
      <c r="E7">
        <v>615</v>
      </c>
      <c r="F7">
        <v>256</v>
      </c>
      <c r="G7">
        <v>552</v>
      </c>
      <c r="H7">
        <v>40</v>
      </c>
      <c r="I7">
        <v>336</v>
      </c>
      <c r="J7">
        <v>23</v>
      </c>
      <c r="K7">
        <v>216</v>
      </c>
    </row>
    <row r="8" spans="1:23" x14ac:dyDescent="0.25">
      <c r="A8" t="s">
        <v>27</v>
      </c>
      <c r="B8">
        <v>106</v>
      </c>
      <c r="C8">
        <v>335</v>
      </c>
      <c r="D8">
        <v>6879</v>
      </c>
      <c r="E8">
        <v>984</v>
      </c>
      <c r="F8">
        <v>406</v>
      </c>
      <c r="G8">
        <v>887</v>
      </c>
      <c r="H8">
        <v>73</v>
      </c>
      <c r="I8">
        <v>512</v>
      </c>
      <c r="J8">
        <v>24</v>
      </c>
      <c r="K8">
        <v>375</v>
      </c>
    </row>
    <row r="9" spans="1:23" x14ac:dyDescent="0.25">
      <c r="A9" t="s">
        <v>28</v>
      </c>
      <c r="B9">
        <v>127</v>
      </c>
      <c r="C9">
        <v>190</v>
      </c>
      <c r="D9">
        <v>7925</v>
      </c>
      <c r="E9">
        <v>1254</v>
      </c>
      <c r="F9">
        <v>478</v>
      </c>
      <c r="G9">
        <v>1077</v>
      </c>
      <c r="H9">
        <v>139</v>
      </c>
      <c r="I9">
        <v>605</v>
      </c>
      <c r="J9">
        <v>38</v>
      </c>
      <c r="K9">
        <v>472</v>
      </c>
    </row>
    <row r="10" spans="1:23" x14ac:dyDescent="0.25">
      <c r="A10" t="s">
        <v>29</v>
      </c>
      <c r="B10">
        <v>167</v>
      </c>
      <c r="C10">
        <v>249</v>
      </c>
      <c r="D10">
        <v>9577</v>
      </c>
      <c r="E10">
        <v>1520</v>
      </c>
      <c r="F10">
        <v>698</v>
      </c>
      <c r="G10">
        <v>1326</v>
      </c>
      <c r="H10">
        <v>139</v>
      </c>
      <c r="I10">
        <v>865</v>
      </c>
      <c r="J10">
        <v>55</v>
      </c>
      <c r="K10">
        <v>461</v>
      </c>
    </row>
    <row r="11" spans="1:23" x14ac:dyDescent="0.25">
      <c r="A11" t="s">
        <v>30</v>
      </c>
      <c r="B11">
        <v>209</v>
      </c>
      <c r="C11">
        <v>171</v>
      </c>
      <c r="D11">
        <v>12138</v>
      </c>
      <c r="E11">
        <v>1820</v>
      </c>
      <c r="F11">
        <v>877</v>
      </c>
      <c r="G11">
        <v>1497</v>
      </c>
      <c r="H11">
        <v>250</v>
      </c>
      <c r="I11">
        <v>1086</v>
      </c>
      <c r="J11">
        <v>73</v>
      </c>
      <c r="K11">
        <v>411</v>
      </c>
    </row>
    <row r="12" spans="1:23" x14ac:dyDescent="0.25">
      <c r="A12" t="s">
        <v>31</v>
      </c>
      <c r="B12">
        <v>244</v>
      </c>
      <c r="C12">
        <v>280</v>
      </c>
      <c r="D12">
        <v>12354</v>
      </c>
      <c r="E12">
        <v>2251</v>
      </c>
      <c r="F12">
        <v>1169</v>
      </c>
      <c r="G12">
        <v>1777</v>
      </c>
      <c r="H12">
        <v>376</v>
      </c>
      <c r="I12">
        <v>1413</v>
      </c>
      <c r="J12">
        <v>98</v>
      </c>
      <c r="K12">
        <v>364</v>
      </c>
    </row>
    <row r="13" spans="1:23" x14ac:dyDescent="0.25">
      <c r="A13" t="s">
        <v>32</v>
      </c>
      <c r="B13">
        <v>309</v>
      </c>
      <c r="C13">
        <v>231</v>
      </c>
      <c r="D13">
        <v>13556</v>
      </c>
      <c r="E13">
        <v>2612</v>
      </c>
      <c r="F13">
        <v>1622</v>
      </c>
      <c r="G13">
        <v>2008</v>
      </c>
      <c r="H13">
        <v>469</v>
      </c>
      <c r="I13">
        <v>1931</v>
      </c>
      <c r="J13">
        <v>135</v>
      </c>
      <c r="K13">
        <v>77</v>
      </c>
    </row>
    <row r="14" spans="1:23" x14ac:dyDescent="0.25">
      <c r="A14" t="s">
        <v>33</v>
      </c>
      <c r="B14">
        <v>359</v>
      </c>
      <c r="C14">
        <v>734</v>
      </c>
      <c r="D14">
        <v>15778</v>
      </c>
      <c r="E14">
        <v>3420</v>
      </c>
      <c r="F14">
        <v>1661</v>
      </c>
      <c r="G14">
        <v>2742</v>
      </c>
      <c r="H14">
        <v>524</v>
      </c>
      <c r="I14">
        <v>2020</v>
      </c>
      <c r="J14">
        <v>154</v>
      </c>
      <c r="K14">
        <v>722</v>
      </c>
    </row>
    <row r="15" spans="1:23" x14ac:dyDescent="0.25">
      <c r="A15" t="s">
        <v>34</v>
      </c>
      <c r="B15">
        <v>399</v>
      </c>
      <c r="C15">
        <v>630</v>
      </c>
      <c r="D15">
        <v>18534</v>
      </c>
      <c r="E15">
        <v>4189</v>
      </c>
      <c r="F15">
        <v>2217</v>
      </c>
      <c r="G15">
        <v>3372</v>
      </c>
      <c r="H15">
        <v>550</v>
      </c>
      <c r="I15">
        <v>2616</v>
      </c>
      <c r="J15">
        <v>267</v>
      </c>
      <c r="K15">
        <v>756</v>
      </c>
    </row>
    <row r="16" spans="1:23" x14ac:dyDescent="0.25">
      <c r="A16" t="s">
        <v>35</v>
      </c>
      <c r="B16">
        <v>440</v>
      </c>
      <c r="C16">
        <v>1118</v>
      </c>
      <c r="D16">
        <v>20135</v>
      </c>
      <c r="E16">
        <v>5469</v>
      </c>
      <c r="F16">
        <v>2802</v>
      </c>
      <c r="G16">
        <v>4490</v>
      </c>
      <c r="H16">
        <v>646</v>
      </c>
      <c r="I16">
        <v>3242</v>
      </c>
      <c r="J16">
        <v>333</v>
      </c>
      <c r="K16">
        <v>1248</v>
      </c>
    </row>
    <row r="17" spans="1:23" x14ac:dyDescent="0.25">
      <c r="A17" t="s">
        <v>36</v>
      </c>
      <c r="B17">
        <v>466</v>
      </c>
      <c r="C17">
        <v>-63</v>
      </c>
      <c r="D17">
        <v>21479</v>
      </c>
      <c r="E17">
        <v>5791</v>
      </c>
      <c r="F17">
        <v>3319</v>
      </c>
      <c r="G17">
        <v>4427</v>
      </c>
      <c r="H17">
        <v>896</v>
      </c>
      <c r="I17">
        <v>3785</v>
      </c>
      <c r="J17">
        <v>468</v>
      </c>
      <c r="K17">
        <v>642</v>
      </c>
    </row>
    <row r="18" spans="1:23" x14ac:dyDescent="0.25">
      <c r="A18" t="s">
        <v>37</v>
      </c>
      <c r="B18">
        <v>560</v>
      </c>
      <c r="C18">
        <v>1336</v>
      </c>
      <c r="D18">
        <v>25629</v>
      </c>
      <c r="E18">
        <v>7280</v>
      </c>
      <c r="F18">
        <v>3852</v>
      </c>
      <c r="G18">
        <v>5763</v>
      </c>
      <c r="H18">
        <v>900</v>
      </c>
      <c r="I18">
        <v>4412</v>
      </c>
      <c r="J18">
        <v>617</v>
      </c>
      <c r="K18">
        <v>1351</v>
      </c>
    </row>
    <row r="19" spans="1:23" x14ac:dyDescent="0.25">
      <c r="A19" t="s">
        <v>38</v>
      </c>
      <c r="B19">
        <v>605</v>
      </c>
      <c r="C19">
        <v>1133</v>
      </c>
      <c r="D19">
        <v>29534</v>
      </c>
      <c r="E19">
        <v>8725</v>
      </c>
      <c r="F19">
        <v>4247</v>
      </c>
      <c r="G19">
        <v>6896</v>
      </c>
      <c r="H19">
        <v>1085</v>
      </c>
      <c r="I19">
        <v>4852</v>
      </c>
      <c r="J19">
        <v>744</v>
      </c>
      <c r="K19">
        <v>2044</v>
      </c>
    </row>
    <row r="20" spans="1:23" x14ac:dyDescent="0.25">
      <c r="A20" t="s">
        <v>39</v>
      </c>
      <c r="B20">
        <v>650</v>
      </c>
      <c r="C20">
        <v>836</v>
      </c>
      <c r="D20">
        <v>32700</v>
      </c>
      <c r="E20">
        <v>9820</v>
      </c>
      <c r="F20">
        <v>4435</v>
      </c>
      <c r="G20">
        <v>7732</v>
      </c>
      <c r="H20">
        <v>1198</v>
      </c>
      <c r="I20">
        <v>5085</v>
      </c>
      <c r="J20">
        <v>890</v>
      </c>
      <c r="K20">
        <v>2647</v>
      </c>
      <c r="N20" s="1">
        <f t="shared" ref="N20:N31" si="0">J20/J19</f>
        <v>1.196236559139785</v>
      </c>
      <c r="O20" s="1">
        <f t="shared" ref="O20:O31" si="1">J20/J18</f>
        <v>1.4424635332252835</v>
      </c>
      <c r="P20" s="1">
        <f t="shared" ref="P20:P31" si="2">J20/J17</f>
        <v>1.9017094017094016</v>
      </c>
      <c r="Q20" s="1">
        <f t="shared" ref="Q20:Q31" si="3">J20/J16</f>
        <v>2.6726726726726726</v>
      </c>
      <c r="R20" s="1">
        <f t="shared" ref="R20:R31" si="4">J20/J15</f>
        <v>3.3333333333333335</v>
      </c>
      <c r="S20" s="1">
        <f t="shared" ref="S20:S31" si="5">J20/J14</f>
        <v>5.779220779220779</v>
      </c>
      <c r="T20" s="1">
        <f t="shared" ref="T20:T31" si="6">J20/J13</f>
        <v>6.5925925925925926</v>
      </c>
      <c r="U20" s="1">
        <f t="shared" ref="U20:U31" si="7">J20/J12</f>
        <v>9.0816326530612237</v>
      </c>
      <c r="V20" s="1">
        <f t="shared" ref="V20:V31" si="8">J20/J11</f>
        <v>12.191780821917808</v>
      </c>
      <c r="W20" s="1">
        <f t="shared" ref="W20:W31" si="9">J20/J10</f>
        <v>16.181818181818183</v>
      </c>
    </row>
    <row r="21" spans="1:23" x14ac:dyDescent="0.25">
      <c r="A21" t="s">
        <v>40</v>
      </c>
      <c r="B21">
        <v>732</v>
      </c>
      <c r="C21">
        <v>1327</v>
      </c>
      <c r="D21">
        <v>37138</v>
      </c>
      <c r="E21">
        <v>11685</v>
      </c>
      <c r="F21">
        <v>4898</v>
      </c>
      <c r="G21">
        <v>9059</v>
      </c>
      <c r="H21">
        <v>1660</v>
      </c>
      <c r="I21">
        <v>5630</v>
      </c>
      <c r="J21">
        <v>966</v>
      </c>
      <c r="K21">
        <v>3429</v>
      </c>
      <c r="N21" s="1">
        <f t="shared" si="0"/>
        <v>1.0853932584269663</v>
      </c>
      <c r="O21" s="1">
        <f t="shared" si="1"/>
        <v>1.2983870967741935</v>
      </c>
      <c r="P21" s="1">
        <f t="shared" si="2"/>
        <v>1.5656401944894651</v>
      </c>
      <c r="Q21" s="1">
        <f t="shared" si="3"/>
        <v>2.0641025641025643</v>
      </c>
      <c r="R21" s="1">
        <f t="shared" si="4"/>
        <v>2.900900900900901</v>
      </c>
      <c r="S21" s="1">
        <f t="shared" si="5"/>
        <v>3.6179775280898876</v>
      </c>
      <c r="T21" s="1">
        <f t="shared" si="6"/>
        <v>6.2727272727272725</v>
      </c>
      <c r="U21" s="1">
        <f t="shared" si="7"/>
        <v>7.1555555555555559</v>
      </c>
      <c r="V21" s="1">
        <f t="shared" si="8"/>
        <v>9.8571428571428577</v>
      </c>
      <c r="W21" s="1">
        <f t="shared" si="9"/>
        <v>13.232876712328768</v>
      </c>
    </row>
    <row r="22" spans="1:23" x14ac:dyDescent="0.25">
      <c r="A22" t="s">
        <v>41</v>
      </c>
      <c r="B22">
        <v>767</v>
      </c>
      <c r="C22">
        <v>984</v>
      </c>
      <c r="D22">
        <v>40369</v>
      </c>
      <c r="E22">
        <v>13272</v>
      </c>
      <c r="F22">
        <v>5500</v>
      </c>
      <c r="G22">
        <v>10043</v>
      </c>
      <c r="H22">
        <v>2011</v>
      </c>
      <c r="I22">
        <v>6267</v>
      </c>
      <c r="J22">
        <v>1218</v>
      </c>
      <c r="K22">
        <v>3776</v>
      </c>
      <c r="M22">
        <v>1</v>
      </c>
      <c r="N22" s="1">
        <f t="shared" si="0"/>
        <v>1.2608695652173914</v>
      </c>
      <c r="O22" s="1">
        <f t="shared" si="1"/>
        <v>1.3685393258426966</v>
      </c>
      <c r="P22" s="1">
        <f t="shared" si="2"/>
        <v>1.6370967741935485</v>
      </c>
      <c r="Q22" s="1">
        <f t="shared" si="3"/>
        <v>1.9740680713128038</v>
      </c>
      <c r="R22" s="1">
        <f t="shared" si="4"/>
        <v>2.6025641025641026</v>
      </c>
      <c r="S22" s="1">
        <f t="shared" si="5"/>
        <v>3.6576576576576576</v>
      </c>
      <c r="T22" s="1">
        <f t="shared" si="6"/>
        <v>4.5617977528089888</v>
      </c>
      <c r="U22" s="1">
        <f t="shared" si="7"/>
        <v>7.9090909090909092</v>
      </c>
      <c r="V22" s="1">
        <f t="shared" si="8"/>
        <v>9.0222222222222221</v>
      </c>
      <c r="W22" s="1">
        <f t="shared" si="9"/>
        <v>12.428571428571429</v>
      </c>
    </row>
    <row r="23" spans="1:23" x14ac:dyDescent="0.25">
      <c r="A23" t="s">
        <v>42</v>
      </c>
      <c r="B23">
        <v>823</v>
      </c>
      <c r="C23">
        <v>818</v>
      </c>
      <c r="D23">
        <v>43565</v>
      </c>
      <c r="E23">
        <v>14649</v>
      </c>
      <c r="F23">
        <v>6171</v>
      </c>
      <c r="G23">
        <v>10861</v>
      </c>
      <c r="H23">
        <v>2368</v>
      </c>
      <c r="I23">
        <v>6994</v>
      </c>
      <c r="J23">
        <v>1420</v>
      </c>
      <c r="K23">
        <v>3867</v>
      </c>
      <c r="M23">
        <v>2</v>
      </c>
      <c r="N23" s="1">
        <f t="shared" si="0"/>
        <v>1.1658456486042692</v>
      </c>
      <c r="O23" s="1">
        <f t="shared" si="1"/>
        <v>1.4699792960662525</v>
      </c>
      <c r="P23" s="1">
        <f t="shared" si="2"/>
        <v>1.595505617977528</v>
      </c>
      <c r="Q23" s="1">
        <f t="shared" si="3"/>
        <v>1.9086021505376345</v>
      </c>
      <c r="R23" s="1">
        <f t="shared" si="4"/>
        <v>2.3014586709886546</v>
      </c>
      <c r="S23" s="1">
        <f t="shared" si="5"/>
        <v>3.0341880341880341</v>
      </c>
      <c r="T23" s="1">
        <f t="shared" si="6"/>
        <v>4.2642642642642645</v>
      </c>
      <c r="U23" s="1">
        <f t="shared" si="7"/>
        <v>5.3183520599250933</v>
      </c>
      <c r="V23" s="1">
        <f t="shared" si="8"/>
        <v>9.220779220779221</v>
      </c>
      <c r="W23" s="1">
        <f t="shared" si="9"/>
        <v>10.518518518518519</v>
      </c>
    </row>
    <row r="24" spans="1:23" x14ac:dyDescent="0.25">
      <c r="A24" t="s">
        <v>43</v>
      </c>
      <c r="B24">
        <v>879</v>
      </c>
      <c r="C24">
        <v>1234</v>
      </c>
      <c r="D24">
        <v>46449</v>
      </c>
      <c r="E24">
        <v>16220</v>
      </c>
      <c r="F24">
        <v>6953</v>
      </c>
      <c r="G24">
        <v>12095</v>
      </c>
      <c r="H24">
        <v>2485</v>
      </c>
      <c r="I24">
        <v>7832</v>
      </c>
      <c r="J24">
        <v>1640</v>
      </c>
      <c r="K24">
        <v>4263</v>
      </c>
      <c r="M24">
        <v>3</v>
      </c>
      <c r="N24" s="1">
        <f t="shared" si="0"/>
        <v>1.1549295774647887</v>
      </c>
      <c r="O24" s="1">
        <f t="shared" si="1"/>
        <v>1.3464696223316912</v>
      </c>
      <c r="P24" s="1">
        <f t="shared" si="2"/>
        <v>1.6977225672877847</v>
      </c>
      <c r="Q24" s="1">
        <f t="shared" si="3"/>
        <v>1.8426966292134832</v>
      </c>
      <c r="R24" s="1">
        <f t="shared" si="4"/>
        <v>2.204301075268817</v>
      </c>
      <c r="S24" s="1">
        <f t="shared" si="5"/>
        <v>2.6580226904376012</v>
      </c>
      <c r="T24" s="1">
        <f t="shared" si="6"/>
        <v>3.5042735042735043</v>
      </c>
      <c r="U24" s="1">
        <f t="shared" si="7"/>
        <v>4.924924924924925</v>
      </c>
      <c r="V24" s="1">
        <f t="shared" si="8"/>
        <v>6.1423220973782771</v>
      </c>
      <c r="W24" s="1">
        <f t="shared" si="9"/>
        <v>10.64935064935065</v>
      </c>
    </row>
    <row r="25" spans="1:23" x14ac:dyDescent="0.25">
      <c r="A25" t="s">
        <v>44</v>
      </c>
      <c r="B25">
        <v>924</v>
      </c>
      <c r="C25">
        <v>171</v>
      </c>
      <c r="D25">
        <v>48983</v>
      </c>
      <c r="E25">
        <v>17713</v>
      </c>
      <c r="F25">
        <v>7285</v>
      </c>
      <c r="G25">
        <v>12266</v>
      </c>
      <c r="H25">
        <v>3488</v>
      </c>
      <c r="I25">
        <v>8209</v>
      </c>
      <c r="J25">
        <v>1959</v>
      </c>
      <c r="K25">
        <v>4057</v>
      </c>
      <c r="M25">
        <v>4</v>
      </c>
      <c r="N25" s="1">
        <f t="shared" si="0"/>
        <v>1.1945121951219513</v>
      </c>
      <c r="O25" s="1">
        <f t="shared" si="1"/>
        <v>1.3795774647887324</v>
      </c>
      <c r="P25" s="1">
        <f t="shared" si="2"/>
        <v>1.6083743842364533</v>
      </c>
      <c r="Q25" s="1">
        <f t="shared" si="3"/>
        <v>2.0279503105590062</v>
      </c>
      <c r="R25" s="1">
        <f t="shared" si="4"/>
        <v>2.2011235955056181</v>
      </c>
      <c r="S25" s="1">
        <f t="shared" si="5"/>
        <v>2.6330645161290325</v>
      </c>
      <c r="T25" s="1">
        <f t="shared" si="6"/>
        <v>3.1750405186385739</v>
      </c>
      <c r="U25" s="1">
        <f t="shared" si="7"/>
        <v>4.1858974358974361</v>
      </c>
      <c r="V25" s="1">
        <f t="shared" si="8"/>
        <v>5.8828828828828827</v>
      </c>
      <c r="W25" s="1">
        <f t="shared" si="9"/>
        <v>7.3370786516853936</v>
      </c>
    </row>
    <row r="26" spans="1:23" x14ac:dyDescent="0.25">
      <c r="A26" t="s">
        <v>45</v>
      </c>
      <c r="B26">
        <v>1006</v>
      </c>
      <c r="C26">
        <v>1672</v>
      </c>
      <c r="D26">
        <v>52244</v>
      </c>
      <c r="E26">
        <v>19884</v>
      </c>
      <c r="F26">
        <v>7387</v>
      </c>
      <c r="G26">
        <v>13938</v>
      </c>
      <c r="H26">
        <v>3778</v>
      </c>
      <c r="I26">
        <v>8393</v>
      </c>
      <c r="J26">
        <v>2168</v>
      </c>
      <c r="K26">
        <v>5545</v>
      </c>
      <c r="M26">
        <v>5</v>
      </c>
      <c r="N26" s="1">
        <f t="shared" si="0"/>
        <v>1.1066870852475752</v>
      </c>
      <c r="O26" s="1">
        <f t="shared" si="1"/>
        <v>1.3219512195121952</v>
      </c>
      <c r="P26" s="1">
        <f t="shared" si="2"/>
        <v>1.5267605633802817</v>
      </c>
      <c r="Q26" s="1">
        <f t="shared" si="3"/>
        <v>1.7799671592775042</v>
      </c>
      <c r="R26" s="1">
        <f t="shared" si="4"/>
        <v>2.2443064182194616</v>
      </c>
      <c r="S26" s="1">
        <f t="shared" si="5"/>
        <v>2.4359550561797754</v>
      </c>
      <c r="T26" s="1">
        <f t="shared" si="6"/>
        <v>2.913978494623656</v>
      </c>
      <c r="U26" s="1">
        <f t="shared" si="7"/>
        <v>3.5137763371150728</v>
      </c>
      <c r="V26" s="1">
        <f t="shared" si="8"/>
        <v>4.6324786324786329</v>
      </c>
      <c r="W26" s="1">
        <f t="shared" si="9"/>
        <v>6.5105105105105103</v>
      </c>
    </row>
    <row r="27" spans="1:23" x14ac:dyDescent="0.25">
      <c r="A27" t="s">
        <v>46</v>
      </c>
      <c r="B27">
        <v>1050</v>
      </c>
      <c r="C27">
        <v>1482</v>
      </c>
      <c r="D27">
        <v>57174</v>
      </c>
      <c r="E27">
        <v>22264</v>
      </c>
      <c r="F27">
        <v>7735</v>
      </c>
      <c r="G27">
        <v>15420</v>
      </c>
      <c r="H27">
        <v>4295</v>
      </c>
      <c r="I27">
        <v>8785</v>
      </c>
      <c r="J27">
        <v>2549</v>
      </c>
      <c r="K27">
        <v>6635</v>
      </c>
      <c r="M27">
        <v>6</v>
      </c>
      <c r="N27" s="1">
        <f t="shared" si="0"/>
        <v>1.1757380073800738</v>
      </c>
      <c r="O27" s="1">
        <f t="shared" si="1"/>
        <v>1.3011740684022461</v>
      </c>
      <c r="P27" s="1">
        <f t="shared" si="2"/>
        <v>1.5542682926829268</v>
      </c>
      <c r="Q27" s="1">
        <f t="shared" si="3"/>
        <v>1.7950704225352112</v>
      </c>
      <c r="R27" s="1">
        <f t="shared" si="4"/>
        <v>2.0927750410509032</v>
      </c>
      <c r="S27" s="1">
        <f t="shared" si="5"/>
        <v>2.6387163561076603</v>
      </c>
      <c r="T27" s="1">
        <f t="shared" si="6"/>
        <v>2.8640449438202249</v>
      </c>
      <c r="U27" s="1">
        <f t="shared" si="7"/>
        <v>3.4260752688172045</v>
      </c>
      <c r="V27" s="1">
        <f t="shared" si="8"/>
        <v>4.1312803889789302</v>
      </c>
      <c r="W27" s="1">
        <f t="shared" si="9"/>
        <v>5.4465811965811968</v>
      </c>
    </row>
    <row r="28" spans="1:23" x14ac:dyDescent="0.25">
      <c r="A28" t="s">
        <v>47</v>
      </c>
      <c r="B28">
        <v>1093</v>
      </c>
      <c r="C28">
        <v>1950</v>
      </c>
      <c r="D28">
        <v>66730</v>
      </c>
      <c r="E28">
        <v>25515</v>
      </c>
      <c r="F28">
        <v>8258</v>
      </c>
      <c r="G28">
        <v>17370</v>
      </c>
      <c r="H28">
        <v>5050</v>
      </c>
      <c r="I28">
        <v>9351</v>
      </c>
      <c r="J28">
        <v>3095</v>
      </c>
      <c r="K28">
        <v>8019</v>
      </c>
      <c r="M28">
        <v>7</v>
      </c>
      <c r="N28" s="1">
        <f t="shared" si="0"/>
        <v>1.2142016477049824</v>
      </c>
      <c r="O28" s="1">
        <f t="shared" si="1"/>
        <v>1.4275830258302582</v>
      </c>
      <c r="P28" s="1">
        <f t="shared" si="2"/>
        <v>1.5798876978050025</v>
      </c>
      <c r="Q28" s="1">
        <f t="shared" si="3"/>
        <v>1.8871951219512195</v>
      </c>
      <c r="R28" s="1">
        <f t="shared" si="4"/>
        <v>2.1795774647887325</v>
      </c>
      <c r="S28" s="1">
        <f t="shared" si="5"/>
        <v>2.5410509031198685</v>
      </c>
      <c r="T28" s="1">
        <f t="shared" si="6"/>
        <v>3.2039337474120084</v>
      </c>
      <c r="U28" s="1">
        <f t="shared" si="7"/>
        <v>3.4775280898876404</v>
      </c>
      <c r="V28" s="1">
        <f t="shared" si="8"/>
        <v>4.15994623655914</v>
      </c>
      <c r="W28" s="1">
        <f t="shared" si="9"/>
        <v>5.0162074554294973</v>
      </c>
    </row>
    <row r="29" spans="1:23" x14ac:dyDescent="0.25">
      <c r="A29" t="s">
        <v>48</v>
      </c>
      <c r="B29">
        <v>1142</v>
      </c>
      <c r="C29">
        <v>515</v>
      </c>
      <c r="D29">
        <v>70598</v>
      </c>
      <c r="E29">
        <v>27206</v>
      </c>
      <c r="F29">
        <v>9439</v>
      </c>
      <c r="G29">
        <v>17885</v>
      </c>
      <c r="H29">
        <v>5865</v>
      </c>
      <c r="I29">
        <v>10581</v>
      </c>
      <c r="J29">
        <v>3456</v>
      </c>
      <c r="K29">
        <v>7304</v>
      </c>
      <c r="M29">
        <v>8</v>
      </c>
      <c r="N29" s="1">
        <f t="shared" si="0"/>
        <v>1.1166397415185783</v>
      </c>
      <c r="O29" s="1">
        <f t="shared" si="1"/>
        <v>1.3558258140447235</v>
      </c>
      <c r="P29" s="1">
        <f t="shared" si="2"/>
        <v>1.5940959409594095</v>
      </c>
      <c r="Q29" s="1">
        <f t="shared" si="3"/>
        <v>1.7641653905053598</v>
      </c>
      <c r="R29" s="1">
        <f t="shared" si="4"/>
        <v>2.1073170731707318</v>
      </c>
      <c r="S29" s="1">
        <f t="shared" si="5"/>
        <v>2.4338028169014083</v>
      </c>
      <c r="T29" s="1">
        <f t="shared" si="6"/>
        <v>2.8374384236453203</v>
      </c>
      <c r="U29" s="1">
        <f t="shared" si="7"/>
        <v>3.5776397515527951</v>
      </c>
      <c r="V29" s="1">
        <f t="shared" si="8"/>
        <v>3.8831460674157303</v>
      </c>
      <c r="W29" s="1">
        <f t="shared" si="9"/>
        <v>4.645161290322581</v>
      </c>
    </row>
    <row r="30" spans="1:23" x14ac:dyDescent="0.25">
      <c r="A30" t="s">
        <v>49</v>
      </c>
      <c r="B30">
        <v>1183</v>
      </c>
      <c r="C30">
        <v>1025</v>
      </c>
      <c r="D30">
        <v>73242</v>
      </c>
      <c r="E30">
        <v>28761</v>
      </c>
      <c r="F30">
        <v>9266</v>
      </c>
      <c r="G30">
        <v>18910</v>
      </c>
      <c r="H30">
        <v>6075</v>
      </c>
      <c r="I30">
        <v>10449</v>
      </c>
      <c r="J30">
        <v>3776</v>
      </c>
      <c r="K30">
        <v>8461</v>
      </c>
      <c r="M30">
        <v>9</v>
      </c>
      <c r="N30" s="1">
        <f t="shared" si="0"/>
        <v>1.0925925925925926</v>
      </c>
      <c r="O30" s="1">
        <f t="shared" si="1"/>
        <v>1.220032310177706</v>
      </c>
      <c r="P30" s="1">
        <f t="shared" si="2"/>
        <v>1.4813652412710867</v>
      </c>
      <c r="Q30" s="1">
        <f t="shared" si="3"/>
        <v>1.7416974169741697</v>
      </c>
      <c r="R30" s="1">
        <f t="shared" si="4"/>
        <v>1.9275140377743747</v>
      </c>
      <c r="S30" s="1">
        <f t="shared" si="5"/>
        <v>2.3024390243902437</v>
      </c>
      <c r="T30" s="1">
        <f t="shared" si="6"/>
        <v>2.6591549295774648</v>
      </c>
      <c r="U30" s="1">
        <f t="shared" si="7"/>
        <v>3.1001642036124797</v>
      </c>
      <c r="V30" s="1">
        <f t="shared" si="8"/>
        <v>3.9089026915113871</v>
      </c>
      <c r="W30" s="1">
        <f t="shared" si="9"/>
        <v>4.2426966292134836</v>
      </c>
    </row>
    <row r="31" spans="1:23" x14ac:dyDescent="0.25">
      <c r="A31" t="s">
        <v>50</v>
      </c>
      <c r="B31">
        <v>1194</v>
      </c>
      <c r="C31">
        <v>958</v>
      </c>
      <c r="D31">
        <v>76695</v>
      </c>
      <c r="E31">
        <v>30703</v>
      </c>
      <c r="F31">
        <v>9711</v>
      </c>
      <c r="G31">
        <v>19868</v>
      </c>
      <c r="H31">
        <v>6657</v>
      </c>
      <c r="I31">
        <v>10905</v>
      </c>
      <c r="J31">
        <v>4178</v>
      </c>
      <c r="K31">
        <v>8963</v>
      </c>
      <c r="M31">
        <v>10</v>
      </c>
      <c r="N31" s="1">
        <f t="shared" si="0"/>
        <v>1.1064618644067796</v>
      </c>
      <c r="O31" s="1">
        <f t="shared" si="1"/>
        <v>1.208912037037037</v>
      </c>
      <c r="P31" s="1">
        <f t="shared" si="2"/>
        <v>1.349919224555735</v>
      </c>
      <c r="Q31" s="1">
        <f t="shared" si="3"/>
        <v>1.6390741467242056</v>
      </c>
      <c r="R31" s="1">
        <f t="shared" si="4"/>
        <v>1.9271217712177122</v>
      </c>
      <c r="S31" s="1">
        <f t="shared" si="5"/>
        <v>2.1327207759060745</v>
      </c>
      <c r="T31" s="1">
        <f t="shared" si="6"/>
        <v>2.5475609756097559</v>
      </c>
      <c r="U31" s="1">
        <f t="shared" si="7"/>
        <v>2.9422535211267604</v>
      </c>
      <c r="V31" s="1">
        <f t="shared" si="8"/>
        <v>3.4302134646962235</v>
      </c>
      <c r="W31" s="1">
        <f t="shared" si="9"/>
        <v>4.325051759834369</v>
      </c>
    </row>
    <row r="34" spans="11:23" x14ac:dyDescent="0.25">
      <c r="K34" t="s">
        <v>51</v>
      </c>
      <c r="M34" t="s">
        <v>52</v>
      </c>
      <c r="N34">
        <f>EXP(INDEX(LINEST(LN(N22:N31),M22:M31),1,2))</f>
        <v>1.2247555679056861</v>
      </c>
      <c r="O34">
        <f>EXP(INDEX(LINEST(LN(O22:O31),M22:M31),1,2))</f>
        <v>1.4442775445869402</v>
      </c>
      <c r="P34">
        <f>EXP(INDEX(LINEST(LN(P22:P31),M22:M31),1,2))</f>
        <v>1.7013413566301199</v>
      </c>
      <c r="Q34">
        <f>EXP(INDEX(LINEST(LN(Q22:Q31),M22:M31),1,2))</f>
        <v>2.0079711531276394</v>
      </c>
      <c r="R34">
        <f>EXP(INDEX(LINEST(LN(R22:R31),M22:M31),1,2))</f>
        <v>2.5033700736780498</v>
      </c>
      <c r="S34">
        <f>EXP(INDEX(LINEST(LN(S22:S31),M22:M31),1,2))</f>
        <v>3.3349385864711247</v>
      </c>
      <c r="T34">
        <f>EXP(INDEX(LINEST(LN(T22:T31),M22:M31),1,2))</f>
        <v>4.4007101904282449</v>
      </c>
      <c r="U34">
        <f>EXP(INDEX(LINEST(LN(U22:U31),M22:M31),1,2))</f>
        <v>6.6441055819114263</v>
      </c>
      <c r="V34">
        <f>EXP(INDEX(LINEST(LN(V22:V31),M22:M31),1,2))</f>
        <v>9.3846552150699214</v>
      </c>
      <c r="W34">
        <f>EXP(INDEX(LINEST(LN(W22:W31),M22:M31),1,2))</f>
        <v>13.417877985542843</v>
      </c>
    </row>
    <row r="35" spans="11:23" x14ac:dyDescent="0.25">
      <c r="M35" t="s">
        <v>53</v>
      </c>
      <c r="N35">
        <f>INDEX(LINEST(LN(N22:N31),M22:M31),1)</f>
        <v>-1.0236159435042297E-2</v>
      </c>
      <c r="O35">
        <f>INDEX(LINEST(LN(O22:O31),M22:M31),1)</f>
        <v>-1.3935801845425937E-2</v>
      </c>
      <c r="P35">
        <f>INDEX(LINEST(LN(P22:P31),M22:M31),1)</f>
        <v>-1.5794917544993393E-2</v>
      </c>
      <c r="Q35">
        <f>INDEX(LINEST(LN(Q22:Q31),M22:M31),1)</f>
        <v>-1.6602271432593421E-2</v>
      </c>
      <c r="R35">
        <f>INDEX(LINEST(LN(R22:R31),M22:M31),1)</f>
        <v>-2.5877581790687026E-2</v>
      </c>
      <c r="S35">
        <f>INDEX(LINEST(LN(S22:S31),M22:M31),1)</f>
        <v>-4.3963876976054937E-2</v>
      </c>
      <c r="T35">
        <f>INDEX(LINEST(LN(T22:T31),M22:M31),1)</f>
        <v>-5.8148894160383539E-2</v>
      </c>
      <c r="U35">
        <f>INDEX(LINEST(LN(U22:U31),M22:M31),1)</f>
        <v>-9.0042395303380415E-2</v>
      </c>
      <c r="V35">
        <f>INDEX(LINEST(LN(V22:V31),M22:M31),1)</f>
        <v>-0.1100482337277099</v>
      </c>
      <c r="W35">
        <f>INDEX(LINEST(LN(W22:W31),M22:M31),1)</f>
        <v>-0.12923228232887013</v>
      </c>
    </row>
    <row r="36" spans="11:23" x14ac:dyDescent="0.25">
      <c r="M36" t="s">
        <v>54</v>
      </c>
      <c r="N36">
        <f t="shared" ref="N36:W36" si="10">PEARSON(N22:N31,N40:N49)</f>
        <v>0.66249943385765853</v>
      </c>
      <c r="O36">
        <f t="shared" si="10"/>
        <v>0.66935204717200292</v>
      </c>
      <c r="P36">
        <f t="shared" si="10"/>
        <v>0.75687671767389886</v>
      </c>
      <c r="Q36">
        <f t="shared" si="10"/>
        <v>0.78332788803047226</v>
      </c>
      <c r="R36">
        <f t="shared" si="10"/>
        <v>0.89225861190337208</v>
      </c>
      <c r="S36">
        <f t="shared" si="10"/>
        <v>0.87358213760563075</v>
      </c>
      <c r="T36">
        <f t="shared" si="10"/>
        <v>0.91154410404254194</v>
      </c>
      <c r="U36">
        <f t="shared" si="10"/>
        <v>0.89146298834261484</v>
      </c>
      <c r="V36">
        <f t="shared" si="10"/>
        <v>0.9422091944986809</v>
      </c>
      <c r="W36">
        <f t="shared" si="10"/>
        <v>0.9740984782557458</v>
      </c>
    </row>
    <row r="37" spans="11:23" x14ac:dyDescent="0.25">
      <c r="M37" t="s">
        <v>55</v>
      </c>
      <c r="N37">
        <f t="shared" ref="N37:W37" si="11">INT(0.5-LN(N34)/N35)</f>
        <v>20</v>
      </c>
      <c r="O37">
        <f t="shared" si="11"/>
        <v>26</v>
      </c>
      <c r="P37">
        <f t="shared" si="11"/>
        <v>34</v>
      </c>
      <c r="Q37">
        <f t="shared" si="11"/>
        <v>42</v>
      </c>
      <c r="R37">
        <f t="shared" si="11"/>
        <v>35</v>
      </c>
      <c r="S37">
        <f t="shared" si="11"/>
        <v>27</v>
      </c>
      <c r="T37">
        <f t="shared" si="11"/>
        <v>25</v>
      </c>
      <c r="U37">
        <f t="shared" si="11"/>
        <v>21</v>
      </c>
      <c r="V37">
        <f t="shared" si="11"/>
        <v>20</v>
      </c>
      <c r="W37">
        <f t="shared" si="11"/>
        <v>20</v>
      </c>
    </row>
    <row r="38" spans="11:23" x14ac:dyDescent="0.25">
      <c r="M38" t="s">
        <v>56</v>
      </c>
      <c r="N38" s="2">
        <f>N37+A21</f>
        <v>43924</v>
      </c>
      <c r="O38" s="2">
        <f>O37+A21</f>
        <v>43930</v>
      </c>
      <c r="P38" s="2">
        <f>P37+A21</f>
        <v>43938</v>
      </c>
      <c r="Q38" s="2">
        <f>Q37+A21</f>
        <v>43946</v>
      </c>
      <c r="R38" s="2">
        <f>R37+A21</f>
        <v>43939</v>
      </c>
      <c r="S38" s="2">
        <f>S37+A21</f>
        <v>43931</v>
      </c>
      <c r="T38" s="2">
        <f>T37+A21</f>
        <v>43929</v>
      </c>
      <c r="U38" s="2">
        <f>U37+A21</f>
        <v>43925</v>
      </c>
      <c r="V38" s="2">
        <f>V37+A21</f>
        <v>43924</v>
      </c>
      <c r="W38" s="2">
        <f>W37+A21</f>
        <v>43924</v>
      </c>
    </row>
    <row r="40" spans="11:23" x14ac:dyDescent="0.25">
      <c r="N40">
        <f>N34*EXP(N35*M22)</f>
        <v>1.2122827205780491</v>
      </c>
      <c r="O40">
        <f>O34*EXP(O35*M22)</f>
        <v>1.4242899738041006</v>
      </c>
      <c r="P40">
        <f>P34*EXP(P35*M22)</f>
        <v>1.6746799220542703</v>
      </c>
      <c r="Q40">
        <f>Q34*EXP(Q35*M22)</f>
        <v>1.9749094798619022</v>
      </c>
      <c r="R40">
        <f>R34*EXP(R35*M22)</f>
        <v>2.4394199162007744</v>
      </c>
      <c r="S40">
        <f>S34*EXP(S35*M22)</f>
        <v>3.191497962728215</v>
      </c>
      <c r="T40">
        <f>T34*EXP(T35*M22)</f>
        <v>4.1521116686741273</v>
      </c>
      <c r="U40">
        <f>U34*EXP(U35*M22)</f>
        <v>6.071997859895232</v>
      </c>
      <c r="V40">
        <f>V34*EXP(V35*M22)</f>
        <v>8.4066889939211364</v>
      </c>
      <c r="W40">
        <f>W34*EXP(W35*M22)</f>
        <v>11.791226210552043</v>
      </c>
    </row>
    <row r="41" spans="11:23" x14ac:dyDescent="0.25">
      <c r="N41">
        <f>N34*EXP(N35*M23)</f>
        <v>1.1999368960821797</v>
      </c>
      <c r="O41">
        <f>O34*EXP(O35*M23)</f>
        <v>1.4045790139727339</v>
      </c>
      <c r="P41">
        <f>P34*EXP(P35*M23)</f>
        <v>1.6484362943405606</v>
      </c>
      <c r="Q41">
        <f>Q34*EXP(Q35*M23)</f>
        <v>1.9423921740973751</v>
      </c>
      <c r="R41">
        <f>R34*EXP(R35*M23)</f>
        <v>2.3771034055759435</v>
      </c>
      <c r="S41">
        <f>S34*EXP(S35*M23)</f>
        <v>3.0542269316198509</v>
      </c>
      <c r="T41">
        <f>T34*EXP(T35*M23)</f>
        <v>3.9175566131661514</v>
      </c>
      <c r="U41">
        <f>U34*EXP(U35*M23)</f>
        <v>5.5491529380491098</v>
      </c>
      <c r="V41">
        <f>V34*EXP(V35*M23)</f>
        <v>7.5306357261829584</v>
      </c>
      <c r="W41">
        <f>W34*EXP(W35*M23)</f>
        <v>10.361773724445198</v>
      </c>
    </row>
    <row r="42" spans="11:23" x14ac:dyDescent="0.25">
      <c r="N42">
        <f>N34*EXP(N35*M24)</f>
        <v>1.1877168008241321</v>
      </c>
      <c r="O42">
        <f>O34*EXP(O35*M24)</f>
        <v>1.3851408370329268</v>
      </c>
      <c r="P42">
        <f>P34*EXP(P35*M24)</f>
        <v>1.6226039261078453</v>
      </c>
      <c r="Q42">
        <f>Q34*EXP(Q35*M24)</f>
        <v>1.9104102727070567</v>
      </c>
      <c r="R42">
        <f>R34*EXP(R35*M24)</f>
        <v>2.316378809270851</v>
      </c>
      <c r="S42">
        <f>S34*EXP(S35*M24)</f>
        <v>2.9228601298738788</v>
      </c>
      <c r="T42">
        <f>T34*EXP(T35*M24)</f>
        <v>3.6962517008273541</v>
      </c>
      <c r="U42">
        <f>U34*EXP(U35*M24)</f>
        <v>5.0713289168369995</v>
      </c>
      <c r="V42">
        <f>V34*EXP(V35*M24)</f>
        <v>6.7458751574455036</v>
      </c>
      <c r="W42">
        <f>W34*EXP(W35*M24)</f>
        <v>9.1056140217647652</v>
      </c>
    </row>
    <row r="43" spans="11:23" x14ac:dyDescent="0.25">
      <c r="N43">
        <f>N34*EXP(N35*M25)</f>
        <v>1.1756211543838542</v>
      </c>
      <c r="O43">
        <f>O34*EXP(O35*M25)</f>
        <v>1.3659716679018543</v>
      </c>
      <c r="P43">
        <f>P34*EXP(P35*M25)</f>
        <v>1.5971763725778891</v>
      </c>
      <c r="Q43">
        <f>Q34*EXP(Q35*M25)</f>
        <v>1.8789549601437421</v>
      </c>
      <c r="R43">
        <f>R34*EXP(R35*M25)</f>
        <v>2.2572054608364933</v>
      </c>
      <c r="S43">
        <f>S34*EXP(S35*M25)</f>
        <v>2.7971436078835801</v>
      </c>
      <c r="T43">
        <f>T34*EXP(T35*M25)</f>
        <v>3.4874484238345995</v>
      </c>
      <c r="U43">
        <f>U34*EXP(U35*M25)</f>
        <v>4.6346491563429186</v>
      </c>
      <c r="V43">
        <f>V34*EXP(V35*M25)</f>
        <v>6.0428937601668302</v>
      </c>
      <c r="W43">
        <f>W34*EXP(W35*M25)</f>
        <v>8.0017387870336343</v>
      </c>
    </row>
    <row r="44" spans="11:23" x14ac:dyDescent="0.25">
      <c r="N44">
        <f>N34*EXP(N35*M26)</f>
        <v>1.1636486893810258</v>
      </c>
      <c r="O44">
        <f>O34*EXP(O35*M26)</f>
        <v>1.3470677837406211</v>
      </c>
      <c r="P44">
        <f>P34*EXP(P35*M26)</f>
        <v>1.5721472899674933</v>
      </c>
      <c r="Q44">
        <f>Q34*EXP(Q35*M26)</f>
        <v>1.8480175660100926</v>
      </c>
      <c r="R44">
        <f>R34*EXP(R35*M26)</f>
        <v>2.1995437326737939</v>
      </c>
      <c r="S44">
        <f>S34*EXP(S35*M26)</f>
        <v>2.676834338789102</v>
      </c>
      <c r="T44">
        <f>T34*EXP(T35*M26)</f>
        <v>3.2904405579804203</v>
      </c>
      <c r="U44">
        <f>U34*EXP(U35*M26)</f>
        <v>4.2355708246562003</v>
      </c>
      <c r="V44">
        <f>V34*EXP(V35*M26)</f>
        <v>5.4131694026918709</v>
      </c>
      <c r="W44">
        <f>W34*EXP(W35*M26)</f>
        <v>7.0316865466596212</v>
      </c>
    </row>
    <row r="45" spans="11:23" x14ac:dyDescent="0.25">
      <c r="N45">
        <f>N34*EXP(N35*M27)</f>
        <v>1.1517981513422617</v>
      </c>
      <c r="O45">
        <f>O34*EXP(O35*M27)</f>
        <v>1.328425513231251</v>
      </c>
      <c r="P45">
        <f>P34*EXP(P35*M27)</f>
        <v>1.5475104339058203</v>
      </c>
      <c r="Q45">
        <f>Q34*EXP(Q35*M27)</f>
        <v>1.8175895626687093</v>
      </c>
      <c r="R45">
        <f>R34*EXP(R35*M27)</f>
        <v>2.1433550094955311</v>
      </c>
      <c r="S45">
        <f>S34*EXP(S35*M27)</f>
        <v>2.5616997486740125</v>
      </c>
      <c r="T45">
        <f>T34*EXP(T35*M27)</f>
        <v>3.1045617740484732</v>
      </c>
      <c r="U45">
        <f>U34*EXP(U35*M27)</f>
        <v>3.8708561544785502</v>
      </c>
      <c r="V45">
        <f>V34*EXP(V35*M27)</f>
        <v>4.8490680368060124</v>
      </c>
      <c r="W45">
        <f>W34*EXP(W35*M27)</f>
        <v>6.1792339148331248</v>
      </c>
    </row>
    <row r="46" spans="11:23" x14ac:dyDescent="0.25">
      <c r="N46">
        <f>N34*EXP(N35*M28)</f>
        <v>1.1400682985696693</v>
      </c>
      <c r="O46">
        <f>O34*EXP(O35*M28)</f>
        <v>1.3100412358636808</v>
      </c>
      <c r="P46">
        <f>P34*EXP(P35*M28)</f>
        <v>1.5232596578765192</v>
      </c>
      <c r="Q46">
        <f>Q34*EXP(Q35*M28)</f>
        <v>1.787662562891563</v>
      </c>
      <c r="R46">
        <f>R34*EXP(R35*M28)</f>
        <v>2.0886016624661958</v>
      </c>
      <c r="S46">
        <f>S34*EXP(S35*M28)</f>
        <v>2.4515172669688017</v>
      </c>
      <c r="T46">
        <f>T34*EXP(T35*M28)</f>
        <v>2.9291833841237125</v>
      </c>
      <c r="U46">
        <f>U34*EXP(U35*M28)</f>
        <v>3.5375461747545387</v>
      </c>
      <c r="V46">
        <f>V34*EXP(V35*M28)</f>
        <v>4.3437511513829383</v>
      </c>
      <c r="W46">
        <f>W34*EXP(W35*M28)</f>
        <v>5.4301242697404621</v>
      </c>
    </row>
    <row r="47" spans="11:23" x14ac:dyDescent="0.25">
      <c r="N47">
        <f>N34*EXP(N35*M29)</f>
        <v>1.1284579020107426</v>
      </c>
      <c r="O47">
        <f>O34*EXP(O35*M29)</f>
        <v>1.2919113812326219</v>
      </c>
      <c r="P47">
        <f>P34*EXP(P35*M29)</f>
        <v>1.4993889116842634</v>
      </c>
      <c r="Q47">
        <f>Q34*EXP(Q35*M29)</f>
        <v>1.7582283175481219</v>
      </c>
      <c r="R47">
        <f>R34*EXP(R35*M29)</f>
        <v>2.0352470240024663</v>
      </c>
      <c r="S47">
        <f>S34*EXP(S35*M29)</f>
        <v>2.3460738961921859</v>
      </c>
      <c r="T47">
        <f>T34*EXP(T35*M29)</f>
        <v>2.7637122152147193</v>
      </c>
      <c r="U47">
        <f>U34*EXP(U35*M29)</f>
        <v>3.2329367042073103</v>
      </c>
      <c r="V47">
        <f>V34*EXP(V35*M29)</f>
        <v>3.8910928702020668</v>
      </c>
      <c r="W47">
        <f>W34*EXP(W35*M29)</f>
        <v>4.771829322408923</v>
      </c>
    </row>
    <row r="48" spans="11:23" x14ac:dyDescent="0.25">
      <c r="N48">
        <f>N34*EXP(N35*M30)</f>
        <v>1.1169657451295834</v>
      </c>
      <c r="O48">
        <f>O34*EXP(O35*M30)</f>
        <v>1.2740324283441533</v>
      </c>
      <c r="P48">
        <f>P34*EXP(P35*M30)</f>
        <v>1.4758922399453216</v>
      </c>
      <c r="Q48">
        <f>Q34*EXP(Q35*M30)</f>
        <v>1.7292787133315479</v>
      </c>
      <c r="R48">
        <f>R34*EXP(R35*M30)</f>
        <v>1.983255363217417</v>
      </c>
      <c r="S48">
        <f>S34*EXP(S35*M30)</f>
        <v>2.2451658001984729</v>
      </c>
      <c r="T48">
        <f>T34*EXP(T35*M30)</f>
        <v>2.6075886029962745</v>
      </c>
      <c r="U48">
        <f>U34*EXP(U35*M30)</f>
        <v>2.9545564120123626</v>
      </c>
      <c r="V48">
        <f>V34*EXP(V35*M30)</f>
        <v>3.4856056889255682</v>
      </c>
      <c r="W48">
        <f>W34*EXP(W35*M30)</f>
        <v>4.1933395906038688</v>
      </c>
    </row>
    <row r="49" spans="14:23" x14ac:dyDescent="0.25">
      <c r="N49">
        <f>N34*EXP(N35*M31)</f>
        <v>1.1055906237794313</v>
      </c>
      <c r="O49">
        <f>O34*EXP(O35*M31)</f>
        <v>1.25640090493191</v>
      </c>
      <c r="P49">
        <f>P34*EXP(P35*M31)</f>
        <v>1.4527637806017797</v>
      </c>
      <c r="Q49">
        <f>Q34*EXP(Q35*M31)</f>
        <v>1.7008057705223301</v>
      </c>
      <c r="R49">
        <f>R34*EXP(R35*M31)</f>
        <v>1.9325918619920219</v>
      </c>
      <c r="S49">
        <f>S34*EXP(S35*M31)</f>
        <v>2.1485979101350177</v>
      </c>
      <c r="T49">
        <f>T34*EXP(T35*M31)</f>
        <v>2.4602844988865069</v>
      </c>
      <c r="U49">
        <f>U34*EXP(U35*M31)</f>
        <v>2.7001467676131763</v>
      </c>
      <c r="V49">
        <f>V34*EXP(V35*M31)</f>
        <v>3.1223739509561881</v>
      </c>
      <c r="W49">
        <f>W34*EXP(W35*M31)</f>
        <v>3.6849802736131783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9"/>
  <sheetViews>
    <sheetView workbookViewId="0"/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0</v>
      </c>
      <c r="D2">
        <v>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 x14ac:dyDescent="0.25">
      <c r="A3" t="s">
        <v>22</v>
      </c>
      <c r="B3">
        <v>0</v>
      </c>
      <c r="C3">
        <v>0</v>
      </c>
      <c r="D3">
        <v>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 x14ac:dyDescent="0.25">
      <c r="A4" t="s">
        <v>23</v>
      </c>
      <c r="B4">
        <v>0</v>
      </c>
      <c r="C4">
        <v>0</v>
      </c>
      <c r="D4">
        <v>13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 x14ac:dyDescent="0.25">
      <c r="A5" t="s">
        <v>24</v>
      </c>
      <c r="B5">
        <v>0</v>
      </c>
      <c r="C5">
        <v>1</v>
      </c>
      <c r="D5">
        <v>33</v>
      </c>
      <c r="E5">
        <v>1</v>
      </c>
      <c r="F5">
        <v>1</v>
      </c>
      <c r="G5">
        <v>1</v>
      </c>
      <c r="H5">
        <v>0</v>
      </c>
      <c r="I5">
        <v>1</v>
      </c>
      <c r="J5">
        <v>0</v>
      </c>
      <c r="K5">
        <v>0</v>
      </c>
    </row>
    <row r="6" spans="1:23" x14ac:dyDescent="0.25">
      <c r="A6" t="s">
        <v>25</v>
      </c>
      <c r="B6">
        <v>0</v>
      </c>
      <c r="C6">
        <v>0</v>
      </c>
      <c r="D6">
        <v>33</v>
      </c>
      <c r="E6">
        <v>1</v>
      </c>
      <c r="F6">
        <v>1</v>
      </c>
      <c r="G6">
        <v>1</v>
      </c>
      <c r="H6">
        <v>0</v>
      </c>
      <c r="I6">
        <v>1</v>
      </c>
      <c r="J6">
        <v>0</v>
      </c>
      <c r="K6">
        <v>0</v>
      </c>
    </row>
    <row r="7" spans="1:23" x14ac:dyDescent="0.25">
      <c r="A7" t="s">
        <v>26</v>
      </c>
      <c r="B7">
        <v>0</v>
      </c>
      <c r="C7">
        <v>1</v>
      </c>
      <c r="D7">
        <v>43</v>
      </c>
      <c r="E7">
        <v>2</v>
      </c>
      <c r="F7">
        <v>2</v>
      </c>
      <c r="G7">
        <v>2</v>
      </c>
      <c r="H7">
        <v>0</v>
      </c>
      <c r="I7">
        <v>2</v>
      </c>
      <c r="J7">
        <v>0</v>
      </c>
      <c r="K7">
        <v>0</v>
      </c>
    </row>
    <row r="8" spans="1:23" x14ac:dyDescent="0.25">
      <c r="A8" t="s">
        <v>27</v>
      </c>
      <c r="B8">
        <v>0</v>
      </c>
      <c r="C8">
        <v>3</v>
      </c>
      <c r="D8">
        <v>52</v>
      </c>
      <c r="E8">
        <v>5</v>
      </c>
      <c r="F8">
        <v>3</v>
      </c>
      <c r="G8">
        <v>5</v>
      </c>
      <c r="H8">
        <v>0</v>
      </c>
      <c r="I8">
        <v>3</v>
      </c>
      <c r="J8">
        <v>0</v>
      </c>
      <c r="K8">
        <v>2</v>
      </c>
    </row>
    <row r="9" spans="1:23" x14ac:dyDescent="0.25">
      <c r="A9" t="s">
        <v>28</v>
      </c>
      <c r="B9">
        <v>0</v>
      </c>
      <c r="C9">
        <v>0</v>
      </c>
      <c r="D9">
        <v>52</v>
      </c>
      <c r="E9">
        <v>5</v>
      </c>
      <c r="F9">
        <v>3</v>
      </c>
      <c r="G9">
        <v>5</v>
      </c>
      <c r="H9">
        <v>0</v>
      </c>
      <c r="I9">
        <v>3</v>
      </c>
      <c r="J9">
        <v>0</v>
      </c>
      <c r="K9">
        <v>2</v>
      </c>
    </row>
    <row r="10" spans="1:23" x14ac:dyDescent="0.25">
      <c r="A10" t="s">
        <v>29</v>
      </c>
      <c r="B10">
        <v>0</v>
      </c>
      <c r="C10">
        <v>1</v>
      </c>
      <c r="D10">
        <v>52</v>
      </c>
      <c r="E10">
        <v>6</v>
      </c>
      <c r="F10">
        <v>5</v>
      </c>
      <c r="G10">
        <v>6</v>
      </c>
      <c r="H10">
        <v>0</v>
      </c>
      <c r="I10">
        <v>5</v>
      </c>
      <c r="J10">
        <v>0</v>
      </c>
      <c r="K10">
        <v>1</v>
      </c>
    </row>
    <row r="11" spans="1:23" x14ac:dyDescent="0.25">
      <c r="A11" t="s">
        <v>30</v>
      </c>
      <c r="B11">
        <v>0</v>
      </c>
      <c r="C11">
        <v>1</v>
      </c>
      <c r="D11">
        <v>85</v>
      </c>
      <c r="E11">
        <v>7</v>
      </c>
      <c r="F11">
        <v>7</v>
      </c>
      <c r="G11">
        <v>7</v>
      </c>
      <c r="H11">
        <v>0</v>
      </c>
      <c r="I11">
        <v>7</v>
      </c>
      <c r="J11">
        <v>0</v>
      </c>
      <c r="K11">
        <v>0</v>
      </c>
    </row>
    <row r="12" spans="1:23" x14ac:dyDescent="0.25">
      <c r="A12" t="s">
        <v>31</v>
      </c>
      <c r="B12">
        <v>0</v>
      </c>
      <c r="C12">
        <v>1</v>
      </c>
      <c r="D12">
        <v>96</v>
      </c>
      <c r="E12">
        <v>8</v>
      </c>
      <c r="F12">
        <v>8</v>
      </c>
      <c r="G12">
        <v>8</v>
      </c>
      <c r="H12">
        <v>0</v>
      </c>
      <c r="I12">
        <v>8</v>
      </c>
      <c r="J12">
        <v>0</v>
      </c>
      <c r="K12">
        <v>0</v>
      </c>
    </row>
    <row r="13" spans="1:23" x14ac:dyDescent="0.25">
      <c r="A13" t="s">
        <v>32</v>
      </c>
      <c r="B13">
        <v>0</v>
      </c>
      <c r="C13">
        <v>1</v>
      </c>
      <c r="D13">
        <v>96</v>
      </c>
      <c r="E13">
        <v>9</v>
      </c>
      <c r="F13">
        <v>9</v>
      </c>
      <c r="G13">
        <v>9</v>
      </c>
      <c r="H13">
        <v>0</v>
      </c>
      <c r="I13">
        <v>9</v>
      </c>
      <c r="J13">
        <v>0</v>
      </c>
      <c r="K13">
        <v>0</v>
      </c>
    </row>
    <row r="14" spans="1:23" x14ac:dyDescent="0.25">
      <c r="A14" t="s">
        <v>33</v>
      </c>
      <c r="B14">
        <v>0</v>
      </c>
      <c r="C14">
        <v>2</v>
      </c>
      <c r="D14">
        <v>123</v>
      </c>
      <c r="E14">
        <v>11</v>
      </c>
      <c r="F14">
        <v>11</v>
      </c>
      <c r="G14">
        <v>11</v>
      </c>
      <c r="H14">
        <v>0</v>
      </c>
      <c r="I14">
        <v>11</v>
      </c>
      <c r="J14">
        <v>0</v>
      </c>
      <c r="K14">
        <v>0</v>
      </c>
    </row>
    <row r="15" spans="1:23" x14ac:dyDescent="0.25">
      <c r="A15" t="s">
        <v>34</v>
      </c>
      <c r="B15">
        <v>0</v>
      </c>
      <c r="C15">
        <v>6</v>
      </c>
      <c r="D15">
        <v>163</v>
      </c>
      <c r="E15">
        <v>17</v>
      </c>
      <c r="F15">
        <v>14</v>
      </c>
      <c r="G15">
        <v>17</v>
      </c>
      <c r="H15">
        <v>0</v>
      </c>
      <c r="I15">
        <v>14</v>
      </c>
      <c r="J15">
        <v>0</v>
      </c>
      <c r="K15">
        <v>3</v>
      </c>
    </row>
    <row r="16" spans="1:23" x14ac:dyDescent="0.25">
      <c r="A16" t="s">
        <v>35</v>
      </c>
      <c r="B16">
        <v>0</v>
      </c>
      <c r="C16">
        <v>13</v>
      </c>
      <c r="D16">
        <v>237</v>
      </c>
      <c r="E16">
        <v>30</v>
      </c>
      <c r="F16">
        <v>25</v>
      </c>
      <c r="G16">
        <v>30</v>
      </c>
      <c r="H16">
        <v>0</v>
      </c>
      <c r="I16">
        <v>25</v>
      </c>
      <c r="J16">
        <v>0</v>
      </c>
      <c r="K16">
        <v>5</v>
      </c>
    </row>
    <row r="17" spans="1:23" x14ac:dyDescent="0.25">
      <c r="A17" t="s">
        <v>36</v>
      </c>
      <c r="B17">
        <v>9</v>
      </c>
      <c r="C17">
        <v>7</v>
      </c>
      <c r="D17">
        <v>310</v>
      </c>
      <c r="E17">
        <v>38</v>
      </c>
      <c r="F17">
        <v>17</v>
      </c>
      <c r="G17">
        <v>37</v>
      </c>
      <c r="H17">
        <v>0</v>
      </c>
      <c r="I17">
        <v>26</v>
      </c>
      <c r="J17">
        <v>1</v>
      </c>
      <c r="K17">
        <v>11</v>
      </c>
    </row>
    <row r="18" spans="1:23" x14ac:dyDescent="0.25">
      <c r="A18" t="s">
        <v>37</v>
      </c>
      <c r="B18">
        <v>9</v>
      </c>
      <c r="C18">
        <v>0</v>
      </c>
      <c r="D18">
        <v>310</v>
      </c>
      <c r="E18">
        <v>38</v>
      </c>
      <c r="F18">
        <v>17</v>
      </c>
      <c r="G18">
        <v>37</v>
      </c>
      <c r="H18">
        <v>0</v>
      </c>
      <c r="I18">
        <v>26</v>
      </c>
      <c r="J18">
        <v>1</v>
      </c>
      <c r="K18">
        <v>11</v>
      </c>
    </row>
    <row r="19" spans="1:23" x14ac:dyDescent="0.25">
      <c r="A19" t="s">
        <v>38</v>
      </c>
      <c r="B19">
        <v>12</v>
      </c>
      <c r="C19">
        <v>41</v>
      </c>
      <c r="D19">
        <v>867</v>
      </c>
      <c r="E19">
        <v>84</v>
      </c>
      <c r="F19">
        <v>47</v>
      </c>
      <c r="G19">
        <v>78</v>
      </c>
      <c r="H19">
        <v>4</v>
      </c>
      <c r="I19">
        <v>59</v>
      </c>
      <c r="J19">
        <v>2</v>
      </c>
      <c r="K19">
        <v>19</v>
      </c>
    </row>
    <row r="20" spans="1:23" x14ac:dyDescent="0.25">
      <c r="A20" t="s">
        <v>39</v>
      </c>
      <c r="B20">
        <v>14</v>
      </c>
      <c r="C20">
        <v>5</v>
      </c>
      <c r="D20">
        <v>958</v>
      </c>
      <c r="E20">
        <v>89</v>
      </c>
      <c r="F20">
        <v>42</v>
      </c>
      <c r="G20">
        <v>83</v>
      </c>
      <c r="H20">
        <v>4</v>
      </c>
      <c r="I20">
        <v>56</v>
      </c>
      <c r="J20">
        <v>2</v>
      </c>
      <c r="K20">
        <v>27</v>
      </c>
      <c r="N20" s="1">
        <f t="shared" ref="N20:N31" si="0">J20/J19</f>
        <v>1</v>
      </c>
      <c r="O20" s="1">
        <f t="shared" ref="O20:O31" si="1">J20/J18</f>
        <v>2</v>
      </c>
      <c r="P20" s="1">
        <f t="shared" ref="P20:P31" si="2">J20/J17</f>
        <v>2</v>
      </c>
    </row>
    <row r="21" spans="1:23" x14ac:dyDescent="0.25">
      <c r="A21" t="s">
        <v>40</v>
      </c>
      <c r="B21">
        <v>14</v>
      </c>
      <c r="C21">
        <v>23</v>
      </c>
      <c r="D21">
        <v>1232</v>
      </c>
      <c r="E21">
        <v>112</v>
      </c>
      <c r="F21">
        <v>51</v>
      </c>
      <c r="G21">
        <v>106</v>
      </c>
      <c r="H21">
        <v>4</v>
      </c>
      <c r="I21">
        <v>65</v>
      </c>
      <c r="J21">
        <v>2</v>
      </c>
      <c r="K21">
        <v>41</v>
      </c>
      <c r="N21" s="1">
        <f t="shared" si="0"/>
        <v>1</v>
      </c>
      <c r="O21" s="1">
        <f t="shared" si="1"/>
        <v>1</v>
      </c>
      <c r="P21" s="1">
        <f t="shared" si="2"/>
        <v>2</v>
      </c>
      <c r="Q21" s="1">
        <f t="shared" ref="Q21:Q31" si="3">J21/J17</f>
        <v>2</v>
      </c>
    </row>
    <row r="22" spans="1:23" x14ac:dyDescent="0.25">
      <c r="A22" t="s">
        <v>41</v>
      </c>
      <c r="B22">
        <v>28</v>
      </c>
      <c r="C22">
        <v>22</v>
      </c>
      <c r="D22">
        <v>1419</v>
      </c>
      <c r="E22">
        <v>137</v>
      </c>
      <c r="F22">
        <v>72</v>
      </c>
      <c r="G22">
        <v>128</v>
      </c>
      <c r="H22">
        <v>6</v>
      </c>
      <c r="I22">
        <v>100</v>
      </c>
      <c r="J22">
        <v>3</v>
      </c>
      <c r="K22">
        <v>28</v>
      </c>
      <c r="M22">
        <v>1</v>
      </c>
      <c r="N22" s="1">
        <f t="shared" si="0"/>
        <v>1.5</v>
      </c>
      <c r="O22" s="1">
        <f t="shared" si="1"/>
        <v>1.5</v>
      </c>
      <c r="P22" s="1">
        <f t="shared" si="2"/>
        <v>1.5</v>
      </c>
      <c r="Q22" s="1">
        <f t="shared" si="3"/>
        <v>3</v>
      </c>
      <c r="R22" s="1">
        <f t="shared" ref="R22:R31" si="4">J22/J17</f>
        <v>3</v>
      </c>
    </row>
    <row r="23" spans="1:23" x14ac:dyDescent="0.25">
      <c r="A23" t="s">
        <v>42</v>
      </c>
      <c r="B23">
        <v>37</v>
      </c>
      <c r="C23">
        <v>37</v>
      </c>
      <c r="D23">
        <v>1533</v>
      </c>
      <c r="E23">
        <v>176</v>
      </c>
      <c r="F23">
        <v>71</v>
      </c>
      <c r="G23">
        <v>165</v>
      </c>
      <c r="H23">
        <v>7</v>
      </c>
      <c r="I23">
        <v>108</v>
      </c>
      <c r="J23">
        <v>4</v>
      </c>
      <c r="K23">
        <v>57</v>
      </c>
      <c r="M23">
        <v>2</v>
      </c>
      <c r="N23" s="1">
        <f t="shared" si="0"/>
        <v>1.3333333333333333</v>
      </c>
      <c r="O23" s="1">
        <f t="shared" si="1"/>
        <v>2</v>
      </c>
      <c r="P23" s="1">
        <f t="shared" si="2"/>
        <v>2</v>
      </c>
      <c r="Q23" s="1">
        <f t="shared" si="3"/>
        <v>2</v>
      </c>
      <c r="R23" s="1">
        <f t="shared" si="4"/>
        <v>4</v>
      </c>
      <c r="S23" s="1">
        <f t="shared" ref="S23:S31" si="5">J23/J17</f>
        <v>4</v>
      </c>
    </row>
    <row r="24" spans="1:23" x14ac:dyDescent="0.25">
      <c r="A24" t="s">
        <v>43</v>
      </c>
      <c r="B24">
        <v>32</v>
      </c>
      <c r="C24">
        <v>51</v>
      </c>
      <c r="D24">
        <v>1688</v>
      </c>
      <c r="E24">
        <v>229</v>
      </c>
      <c r="F24">
        <v>94</v>
      </c>
      <c r="G24">
        <v>216</v>
      </c>
      <c r="H24">
        <v>7</v>
      </c>
      <c r="I24">
        <v>126</v>
      </c>
      <c r="J24">
        <v>6</v>
      </c>
      <c r="K24">
        <v>90</v>
      </c>
      <c r="M24">
        <v>3</v>
      </c>
      <c r="N24" s="1">
        <f t="shared" si="0"/>
        <v>1.5</v>
      </c>
      <c r="O24" s="1">
        <f t="shared" si="1"/>
        <v>2</v>
      </c>
      <c r="P24" s="1">
        <f t="shared" si="2"/>
        <v>3</v>
      </c>
      <c r="Q24" s="1">
        <f t="shared" si="3"/>
        <v>3</v>
      </c>
      <c r="R24" s="1">
        <f t="shared" si="4"/>
        <v>3</v>
      </c>
      <c r="S24" s="1">
        <f t="shared" si="5"/>
        <v>6</v>
      </c>
      <c r="T24" s="1">
        <f t="shared" ref="T24:T31" si="6">J24/J17</f>
        <v>6</v>
      </c>
    </row>
    <row r="25" spans="1:23" x14ac:dyDescent="0.25">
      <c r="A25" t="s">
        <v>44</v>
      </c>
      <c r="B25">
        <v>41</v>
      </c>
      <c r="C25">
        <v>33</v>
      </c>
      <c r="D25">
        <v>2054</v>
      </c>
      <c r="E25">
        <v>263</v>
      </c>
      <c r="F25">
        <v>99</v>
      </c>
      <c r="G25">
        <v>249</v>
      </c>
      <c r="H25">
        <v>7</v>
      </c>
      <c r="I25">
        <v>140</v>
      </c>
      <c r="J25">
        <v>7</v>
      </c>
      <c r="K25">
        <v>109</v>
      </c>
      <c r="M25">
        <v>4</v>
      </c>
      <c r="N25" s="1">
        <f t="shared" si="0"/>
        <v>1.1666666666666667</v>
      </c>
      <c r="O25" s="1">
        <f t="shared" si="1"/>
        <v>1.75</v>
      </c>
      <c r="P25" s="1">
        <f t="shared" si="2"/>
        <v>2.3333333333333335</v>
      </c>
      <c r="Q25" s="1">
        <f t="shared" si="3"/>
        <v>3.5</v>
      </c>
      <c r="R25" s="1">
        <f t="shared" si="4"/>
        <v>3.5</v>
      </c>
      <c r="S25" s="1">
        <f t="shared" si="5"/>
        <v>3.5</v>
      </c>
      <c r="T25" s="1">
        <f t="shared" si="6"/>
        <v>7</v>
      </c>
      <c r="U25" s="1">
        <f t="shared" ref="U25:U31" si="7">J25/J17</f>
        <v>7</v>
      </c>
    </row>
    <row r="26" spans="1:23" x14ac:dyDescent="0.25">
      <c r="A26" t="s">
        <v>45</v>
      </c>
      <c r="B26">
        <v>47</v>
      </c>
      <c r="C26">
        <v>117</v>
      </c>
      <c r="D26">
        <v>2409</v>
      </c>
      <c r="E26">
        <v>385</v>
      </c>
      <c r="F26">
        <v>181</v>
      </c>
      <c r="G26">
        <v>366</v>
      </c>
      <c r="H26">
        <v>8</v>
      </c>
      <c r="I26">
        <v>228</v>
      </c>
      <c r="J26">
        <v>11</v>
      </c>
      <c r="K26">
        <v>138</v>
      </c>
      <c r="M26">
        <v>5</v>
      </c>
      <c r="N26" s="1">
        <f t="shared" si="0"/>
        <v>1.5714285714285714</v>
      </c>
      <c r="O26" s="1">
        <f t="shared" si="1"/>
        <v>1.8333333333333333</v>
      </c>
      <c r="P26" s="1">
        <f t="shared" si="2"/>
        <v>2.75</v>
      </c>
      <c r="Q26" s="1">
        <f t="shared" si="3"/>
        <v>3.6666666666666665</v>
      </c>
      <c r="R26" s="1">
        <f t="shared" si="4"/>
        <v>5.5</v>
      </c>
      <c r="S26" s="1">
        <f t="shared" si="5"/>
        <v>5.5</v>
      </c>
      <c r="T26" s="1">
        <f t="shared" si="6"/>
        <v>5.5</v>
      </c>
      <c r="U26" s="1">
        <f t="shared" si="7"/>
        <v>11</v>
      </c>
      <c r="V26" s="1">
        <f t="shared" ref="V26:V31" si="8">J26/J17</f>
        <v>11</v>
      </c>
    </row>
    <row r="27" spans="1:23" x14ac:dyDescent="0.25">
      <c r="A27" t="s">
        <v>46</v>
      </c>
      <c r="B27">
        <v>48</v>
      </c>
      <c r="C27">
        <v>56</v>
      </c>
      <c r="D27">
        <v>2695</v>
      </c>
      <c r="E27">
        <v>449</v>
      </c>
      <c r="F27">
        <v>190</v>
      </c>
      <c r="G27">
        <v>422</v>
      </c>
      <c r="H27">
        <v>10</v>
      </c>
      <c r="I27">
        <v>238</v>
      </c>
      <c r="J27">
        <v>17</v>
      </c>
      <c r="K27">
        <v>184</v>
      </c>
      <c r="M27">
        <v>6</v>
      </c>
      <c r="N27" s="1">
        <f t="shared" si="0"/>
        <v>1.5454545454545454</v>
      </c>
      <c r="O27" s="1">
        <f t="shared" si="1"/>
        <v>2.4285714285714284</v>
      </c>
      <c r="P27" s="1">
        <f t="shared" si="2"/>
        <v>2.8333333333333335</v>
      </c>
      <c r="Q27" s="1">
        <f t="shared" si="3"/>
        <v>4.25</v>
      </c>
      <c r="R27" s="1">
        <f t="shared" si="4"/>
        <v>5.666666666666667</v>
      </c>
      <c r="S27" s="1">
        <f t="shared" si="5"/>
        <v>8.5</v>
      </c>
      <c r="T27" s="1">
        <f t="shared" si="6"/>
        <v>8.5</v>
      </c>
      <c r="U27" s="1">
        <f t="shared" si="7"/>
        <v>8.5</v>
      </c>
      <c r="V27" s="1">
        <f t="shared" si="8"/>
        <v>17</v>
      </c>
      <c r="W27" s="1">
        <f>J27/J17</f>
        <v>17</v>
      </c>
    </row>
    <row r="28" spans="1:23" x14ac:dyDescent="0.25">
      <c r="A28" t="s">
        <v>47</v>
      </c>
      <c r="B28">
        <v>44</v>
      </c>
      <c r="C28">
        <v>72</v>
      </c>
      <c r="D28">
        <v>3035</v>
      </c>
      <c r="E28">
        <v>529</v>
      </c>
      <c r="F28">
        <v>185</v>
      </c>
      <c r="G28">
        <v>494</v>
      </c>
      <c r="H28">
        <v>13</v>
      </c>
      <c r="I28">
        <v>229</v>
      </c>
      <c r="J28">
        <v>22</v>
      </c>
      <c r="K28">
        <v>265</v>
      </c>
      <c r="M28">
        <v>7</v>
      </c>
      <c r="N28" s="1">
        <f t="shared" si="0"/>
        <v>1.2941176470588236</v>
      </c>
      <c r="O28" s="1">
        <f t="shared" si="1"/>
        <v>2</v>
      </c>
      <c r="P28" s="1">
        <f t="shared" si="2"/>
        <v>3.1428571428571428</v>
      </c>
      <c r="Q28" s="1">
        <f t="shared" si="3"/>
        <v>3.6666666666666665</v>
      </c>
      <c r="R28" s="1">
        <f t="shared" si="4"/>
        <v>5.5</v>
      </c>
      <c r="S28" s="1">
        <f t="shared" si="5"/>
        <v>7.333333333333333</v>
      </c>
      <c r="T28" s="1">
        <f t="shared" si="6"/>
        <v>11</v>
      </c>
      <c r="U28" s="1">
        <f t="shared" si="7"/>
        <v>11</v>
      </c>
      <c r="V28" s="1">
        <f t="shared" si="8"/>
        <v>11</v>
      </c>
      <c r="W28" s="1">
        <f>J28/J18</f>
        <v>22</v>
      </c>
    </row>
    <row r="29" spans="1:23" x14ac:dyDescent="0.25">
      <c r="A29" t="s">
        <v>48</v>
      </c>
      <c r="B29">
        <v>49</v>
      </c>
      <c r="C29">
        <v>45</v>
      </c>
      <c r="D29">
        <v>3375</v>
      </c>
      <c r="E29">
        <v>587</v>
      </c>
      <c r="F29">
        <v>218</v>
      </c>
      <c r="G29">
        <v>539</v>
      </c>
      <c r="H29">
        <v>15</v>
      </c>
      <c r="I29">
        <v>267</v>
      </c>
      <c r="J29">
        <v>33</v>
      </c>
      <c r="K29">
        <v>272</v>
      </c>
      <c r="M29">
        <v>8</v>
      </c>
      <c r="N29" s="1">
        <f t="shared" si="0"/>
        <v>1.5</v>
      </c>
      <c r="O29" s="1">
        <f t="shared" si="1"/>
        <v>1.9411764705882353</v>
      </c>
      <c r="P29" s="1">
        <f t="shared" si="2"/>
        <v>3</v>
      </c>
      <c r="Q29" s="1">
        <f t="shared" si="3"/>
        <v>4.7142857142857144</v>
      </c>
      <c r="R29" s="1">
        <f t="shared" si="4"/>
        <v>5.5</v>
      </c>
      <c r="S29" s="1">
        <f t="shared" si="5"/>
        <v>8.25</v>
      </c>
      <c r="T29" s="1">
        <f t="shared" si="6"/>
        <v>11</v>
      </c>
      <c r="U29" s="1">
        <f t="shared" si="7"/>
        <v>16.5</v>
      </c>
      <c r="V29" s="1">
        <f t="shared" si="8"/>
        <v>16.5</v>
      </c>
      <c r="W29" s="1">
        <f>J29/J19</f>
        <v>16.5</v>
      </c>
    </row>
    <row r="30" spans="1:23" x14ac:dyDescent="0.25">
      <c r="A30" t="s">
        <v>49</v>
      </c>
      <c r="B30">
        <v>52</v>
      </c>
      <c r="C30">
        <v>66</v>
      </c>
      <c r="D30">
        <v>3674</v>
      </c>
      <c r="E30">
        <v>663</v>
      </c>
      <c r="F30">
        <v>228</v>
      </c>
      <c r="G30">
        <v>605</v>
      </c>
      <c r="H30">
        <v>20</v>
      </c>
      <c r="I30">
        <v>280</v>
      </c>
      <c r="J30">
        <v>38</v>
      </c>
      <c r="K30">
        <v>325</v>
      </c>
      <c r="M30">
        <v>9</v>
      </c>
      <c r="N30" s="1">
        <f t="shared" si="0"/>
        <v>1.1515151515151516</v>
      </c>
      <c r="O30" s="1">
        <f t="shared" si="1"/>
        <v>1.7272727272727273</v>
      </c>
      <c r="P30" s="1">
        <f t="shared" si="2"/>
        <v>2.2352941176470589</v>
      </c>
      <c r="Q30" s="1">
        <f t="shared" si="3"/>
        <v>3.4545454545454546</v>
      </c>
      <c r="R30" s="1">
        <f t="shared" si="4"/>
        <v>5.4285714285714288</v>
      </c>
      <c r="S30" s="1">
        <f t="shared" si="5"/>
        <v>6.333333333333333</v>
      </c>
      <c r="T30" s="1">
        <f t="shared" si="6"/>
        <v>9.5</v>
      </c>
      <c r="U30" s="1">
        <f t="shared" si="7"/>
        <v>12.666666666666666</v>
      </c>
      <c r="V30" s="1">
        <f t="shared" si="8"/>
        <v>19</v>
      </c>
      <c r="W30" s="1">
        <f>J30/J20</f>
        <v>19</v>
      </c>
    </row>
    <row r="31" spans="1:23" x14ac:dyDescent="0.25">
      <c r="A31" t="s">
        <v>50</v>
      </c>
      <c r="B31">
        <v>57</v>
      </c>
      <c r="C31">
        <v>17</v>
      </c>
      <c r="D31">
        <v>4294</v>
      </c>
      <c r="E31">
        <v>689</v>
      </c>
      <c r="F31">
        <v>234</v>
      </c>
      <c r="G31">
        <v>622</v>
      </c>
      <c r="H31">
        <v>21</v>
      </c>
      <c r="I31">
        <v>291</v>
      </c>
      <c r="J31">
        <v>46</v>
      </c>
      <c r="K31">
        <v>331</v>
      </c>
      <c r="M31">
        <v>10</v>
      </c>
      <c r="N31" s="1">
        <f t="shared" si="0"/>
        <v>1.2105263157894737</v>
      </c>
      <c r="O31" s="1">
        <f t="shared" si="1"/>
        <v>1.393939393939394</v>
      </c>
      <c r="P31" s="1">
        <f t="shared" si="2"/>
        <v>2.0909090909090908</v>
      </c>
      <c r="Q31" s="1">
        <f t="shared" si="3"/>
        <v>2.7058823529411766</v>
      </c>
      <c r="R31" s="1">
        <f t="shared" si="4"/>
        <v>4.1818181818181817</v>
      </c>
      <c r="S31" s="1">
        <f t="shared" si="5"/>
        <v>6.5714285714285712</v>
      </c>
      <c r="T31" s="1">
        <f t="shared" si="6"/>
        <v>7.666666666666667</v>
      </c>
      <c r="U31" s="1">
        <f t="shared" si="7"/>
        <v>11.5</v>
      </c>
      <c r="V31" s="1">
        <f t="shared" si="8"/>
        <v>15.333333333333334</v>
      </c>
      <c r="W31" s="1">
        <f>J31/J21</f>
        <v>23</v>
      </c>
    </row>
    <row r="34" spans="11:23" x14ac:dyDescent="0.25">
      <c r="K34" t="s">
        <v>51</v>
      </c>
      <c r="M34" t="s">
        <v>52</v>
      </c>
      <c r="N34">
        <f>EXP(INDEX(LINEST(LN(N22:N31),M22:M31),1,2))</f>
        <v>1.4952113764481096</v>
      </c>
      <c r="O34">
        <f>EXP(INDEX(LINEST(LN(O22:O31),M22:M31),1,2))</f>
        <v>1.9087532628405859</v>
      </c>
      <c r="P34">
        <f>EXP(INDEX(LINEST(LN(P22:P31),M22:M31),1,2))</f>
        <v>2.0791476285072097</v>
      </c>
      <c r="Q34">
        <f>EXP(INDEX(LINEST(LN(Q22:Q31),M22:M31),1,2))</f>
        <v>2.7620080057222642</v>
      </c>
      <c r="R34">
        <f>EXP(INDEX(LINEST(LN(R22:R31),M22:M31),1,2))</f>
        <v>3.1983748567341626</v>
      </c>
      <c r="S34" t="e">
        <f>EXP(INDEX(LINEST(LN(S22:S31),M22:M31),1,2))</f>
        <v>#VALUE!</v>
      </c>
      <c r="T34" t="e">
        <f>EXP(INDEX(LINEST(LN(T22:T31),M22:M31),1,2))</f>
        <v>#VALUE!</v>
      </c>
      <c r="U34" t="e">
        <f>EXP(INDEX(LINEST(LN(U22:U31),M22:M31),1,2))</f>
        <v>#VALUE!</v>
      </c>
      <c r="V34" t="e">
        <f>EXP(INDEX(LINEST(LN(V22:V31),M22:M31),1,2))</f>
        <v>#VALUE!</v>
      </c>
      <c r="W34" t="e">
        <f>EXP(INDEX(LINEST(LN(W22:W31),M22:M31),1,2))</f>
        <v>#VALUE!</v>
      </c>
    </row>
    <row r="35" spans="11:23" x14ac:dyDescent="0.25">
      <c r="M35" t="s">
        <v>53</v>
      </c>
      <c r="N35">
        <f>INDEX(LINEST(LN(N22:N31),M22:M31),1)</f>
        <v>-1.6130575306138848E-2</v>
      </c>
      <c r="O35">
        <f>INDEX(LINEST(LN(O22:O31),M22:M31),1)</f>
        <v>-6.9921759003474231E-3</v>
      </c>
      <c r="P35">
        <f>INDEX(LINEST(LN(P22:P31),M22:M31),1)</f>
        <v>2.8431153065892025E-2</v>
      </c>
      <c r="Q35">
        <f>INDEX(LINEST(LN(Q22:Q31),M22:M31),1)</f>
        <v>3.2995572623548151E-2</v>
      </c>
      <c r="R35">
        <f>INDEX(LINEST(LN(R22:R31),M22:M31),1)</f>
        <v>5.7838566147225684E-2</v>
      </c>
      <c r="S35" t="e">
        <f>INDEX(LINEST(LN(S22:S31),M22:M31),1)</f>
        <v>#VALUE!</v>
      </c>
      <c r="T35" t="e">
        <f>INDEX(LINEST(LN(T22:T31),M22:M31),1)</f>
        <v>#VALUE!</v>
      </c>
      <c r="U35" t="e">
        <f>INDEX(LINEST(LN(U22:U31),M22:M31),1)</f>
        <v>#VALUE!</v>
      </c>
      <c r="V35" t="e">
        <f>INDEX(LINEST(LN(V22:V31),M22:M31),1)</f>
        <v>#VALUE!</v>
      </c>
      <c r="W35" t="e">
        <f>INDEX(LINEST(LN(W22:W31),M22:M31),1)</f>
        <v>#VALUE!</v>
      </c>
    </row>
    <row r="36" spans="11:23" x14ac:dyDescent="0.25">
      <c r="M36" t="s">
        <v>54</v>
      </c>
      <c r="N36">
        <f t="shared" ref="N36:W36" si="9">PEARSON(N22:N31,N40:N49)</f>
        <v>0.38732337778354486</v>
      </c>
      <c r="O36">
        <f t="shared" si="9"/>
        <v>0.10749022164436936</v>
      </c>
      <c r="P36">
        <f t="shared" si="9"/>
        <v>0.29467450323146732</v>
      </c>
      <c r="Q36">
        <f t="shared" si="9"/>
        <v>0.38293515977626696</v>
      </c>
      <c r="R36">
        <f t="shared" si="9"/>
        <v>0.6126017071028903</v>
      </c>
      <c r="S36" t="e">
        <f t="shared" si="9"/>
        <v>#VALUE!</v>
      </c>
      <c r="T36" t="e">
        <f t="shared" si="9"/>
        <v>#VALUE!</v>
      </c>
      <c r="U36" t="e">
        <f t="shared" si="9"/>
        <v>#VALUE!</v>
      </c>
      <c r="V36" t="e">
        <f t="shared" si="9"/>
        <v>#VALUE!</v>
      </c>
      <c r="W36" t="e">
        <f t="shared" si="9"/>
        <v>#VALUE!</v>
      </c>
    </row>
    <row r="37" spans="11:23" x14ac:dyDescent="0.25">
      <c r="M37" t="s">
        <v>55</v>
      </c>
      <c r="N37">
        <f t="shared" ref="N37:W37" si="10">INT(0.5-LN(N34)/N35)</f>
        <v>25</v>
      </c>
      <c r="O37">
        <f t="shared" si="10"/>
        <v>92</v>
      </c>
      <c r="P37">
        <f t="shared" si="10"/>
        <v>-26</v>
      </c>
      <c r="Q37">
        <f t="shared" si="10"/>
        <v>-31</v>
      </c>
      <c r="R37">
        <f t="shared" si="10"/>
        <v>-20</v>
      </c>
      <c r="S37" t="e">
        <f t="shared" si="10"/>
        <v>#VALUE!</v>
      </c>
      <c r="T37" t="e">
        <f t="shared" si="10"/>
        <v>#VALUE!</v>
      </c>
      <c r="U37" t="e">
        <f t="shared" si="10"/>
        <v>#VALUE!</v>
      </c>
      <c r="V37" t="e">
        <f t="shared" si="10"/>
        <v>#VALUE!</v>
      </c>
      <c r="W37" t="e">
        <f t="shared" si="10"/>
        <v>#VALUE!</v>
      </c>
    </row>
    <row r="38" spans="11:23" x14ac:dyDescent="0.25">
      <c r="M38" t="s">
        <v>56</v>
      </c>
      <c r="N38" s="2">
        <f>N37+A21</f>
        <v>43929</v>
      </c>
      <c r="O38" s="2">
        <f>O37+A21</f>
        <v>43996</v>
      </c>
      <c r="P38" s="2">
        <f>P37+A21</f>
        <v>43878</v>
      </c>
      <c r="Q38" s="2">
        <f>Q37+A21</f>
        <v>43873</v>
      </c>
      <c r="R38" s="2">
        <f>R37+A21</f>
        <v>43884</v>
      </c>
      <c r="S38" s="2" t="e">
        <f>S37+A21</f>
        <v>#VALUE!</v>
      </c>
      <c r="T38" s="2" t="e">
        <f>T37+A21</f>
        <v>#VALUE!</v>
      </c>
      <c r="U38" s="2" t="e">
        <f>U37+A21</f>
        <v>#VALUE!</v>
      </c>
      <c r="V38" s="2" t="e">
        <f>V37+A21</f>
        <v>#VALUE!</v>
      </c>
      <c r="W38" s="2" t="e">
        <f>W37+A21</f>
        <v>#VALUE!</v>
      </c>
    </row>
    <row r="40" spans="11:23" x14ac:dyDescent="0.25">
      <c r="N40">
        <f>N34*EXP(N35*M22)</f>
        <v>1.4712862386258303</v>
      </c>
      <c r="O40">
        <f>O34*EXP(O35*M22)</f>
        <v>1.8954534756881318</v>
      </c>
      <c r="P40">
        <f>P34*EXP(P35*M22)</f>
        <v>2.1391085328400208</v>
      </c>
      <c r="Q40">
        <f>Q34*EXP(Q35*M22)</f>
        <v>2.8546622250107583</v>
      </c>
      <c r="R40">
        <f>R34*EXP(R35*M22)</f>
        <v>3.3888186833673353</v>
      </c>
      <c r="S40" t="e">
        <f>S34*EXP(S35*M22)</f>
        <v>#VALUE!</v>
      </c>
      <c r="T40" t="e">
        <f>T34*EXP(T35*M22)</f>
        <v>#VALUE!</v>
      </c>
      <c r="U40" t="e">
        <f>U34*EXP(U35*M22)</f>
        <v>#VALUE!</v>
      </c>
      <c r="V40" t="e">
        <f>V34*EXP(V35*M22)</f>
        <v>#VALUE!</v>
      </c>
      <c r="W40" t="e">
        <f>W34*EXP(W35*M22)</f>
        <v>#VALUE!</v>
      </c>
    </row>
    <row r="41" spans="11:23" x14ac:dyDescent="0.25">
      <c r="N41">
        <f>N34*EXP(N35*M23)</f>
        <v>1.4477439311035554</v>
      </c>
      <c r="O41">
        <f>O34*EXP(O35*M23)</f>
        <v>1.8822463586265399</v>
      </c>
      <c r="P41">
        <f>P34*EXP(P35*M23)</f>
        <v>2.2007986602443985</v>
      </c>
      <c r="Q41">
        <f>Q34*EXP(Q35*M23)</f>
        <v>2.9504246193422543</v>
      </c>
      <c r="R41">
        <f>R34*EXP(R35*M23)</f>
        <v>3.5906022849572556</v>
      </c>
      <c r="S41" t="e">
        <f>S34*EXP(S35*M23)</f>
        <v>#VALUE!</v>
      </c>
      <c r="T41" t="e">
        <f>T34*EXP(T35*M23)</f>
        <v>#VALUE!</v>
      </c>
      <c r="U41" t="e">
        <f>U34*EXP(U35*M23)</f>
        <v>#VALUE!</v>
      </c>
      <c r="V41" t="e">
        <f>V34*EXP(V35*M23)</f>
        <v>#VALUE!</v>
      </c>
      <c r="W41" t="e">
        <f>W34*EXP(W35*M23)</f>
        <v>#VALUE!</v>
      </c>
    </row>
    <row r="42" spans="11:23" x14ac:dyDescent="0.25">
      <c r="N42">
        <f>N34*EXP(N35*M24)</f>
        <v>1.4245783281469333</v>
      </c>
      <c r="O42">
        <f>O34*EXP(O35*M24)</f>
        <v>1.8691312659503079</v>
      </c>
      <c r="P42">
        <f>P34*EXP(P35*M24)</f>
        <v>2.2642678800888012</v>
      </c>
      <c r="Q42">
        <f>Q34*EXP(Q35*M24)</f>
        <v>3.0493994554427828</v>
      </c>
      <c r="R42">
        <f>R34*EXP(R35*M24)</f>
        <v>3.8044008763341606</v>
      </c>
      <c r="S42" t="e">
        <f>S34*EXP(S35*M24)</f>
        <v>#VALUE!</v>
      </c>
      <c r="T42" t="e">
        <f>T34*EXP(T35*M24)</f>
        <v>#VALUE!</v>
      </c>
      <c r="U42" t="e">
        <f>U34*EXP(U35*M24)</f>
        <v>#VALUE!</v>
      </c>
      <c r="V42" t="e">
        <f>V34*EXP(V35*M24)</f>
        <v>#VALUE!</v>
      </c>
      <c r="W42" t="e">
        <f>W34*EXP(W35*M24)</f>
        <v>#VALUE!</v>
      </c>
    </row>
    <row r="43" spans="11:23" x14ac:dyDescent="0.25">
      <c r="N43">
        <f>N34*EXP(N35*M25)</f>
        <v>1.4017834020405573</v>
      </c>
      <c r="O43">
        <f>O34*EXP(O35*M25)</f>
        <v>1.8561075564530727</v>
      </c>
      <c r="P43">
        <f>P34*EXP(P35*M25)</f>
        <v>2.3295674999331792</v>
      </c>
      <c r="Q43">
        <f>Q34*EXP(Q35*M25)</f>
        <v>3.151694497766139</v>
      </c>
      <c r="R43">
        <f>R34*EXP(R35*M25)</f>
        <v>4.0309298772766828</v>
      </c>
      <c r="S43" t="e">
        <f>S34*EXP(S35*M25)</f>
        <v>#VALUE!</v>
      </c>
      <c r="T43" t="e">
        <f>T34*EXP(T35*M25)</f>
        <v>#VALUE!</v>
      </c>
      <c r="U43" t="e">
        <f>U34*EXP(U35*M25)</f>
        <v>#VALUE!</v>
      </c>
      <c r="V43" t="e">
        <f>V34*EXP(V35*M25)</f>
        <v>#VALUE!</v>
      </c>
      <c r="W43" t="e">
        <f>W34*EXP(W35*M25)</f>
        <v>#VALUE!</v>
      </c>
    </row>
    <row r="44" spans="11:23" x14ac:dyDescent="0.25">
      <c r="N44">
        <f>N34*EXP(N35*M26)</f>
        <v>1.3793532215195441</v>
      </c>
      <c r="O44">
        <f>O34*EXP(O35*M26)</f>
        <v>1.8431745933962602</v>
      </c>
      <c r="P44">
        <f>P34*EXP(P35*M26)</f>
        <v>2.3967503070052332</v>
      </c>
      <c r="Q44">
        <f>Q34*EXP(Q35*M26)</f>
        <v>3.2574211258285364</v>
      </c>
      <c r="R44">
        <f>R34*EXP(R35*M26)</f>
        <v>4.2709473064727135</v>
      </c>
      <c r="S44" t="e">
        <f>S34*EXP(S35*M26)</f>
        <v>#VALUE!</v>
      </c>
      <c r="T44" t="e">
        <f>T34*EXP(T35*M26)</f>
        <v>#VALUE!</v>
      </c>
      <c r="U44" t="e">
        <f>U34*EXP(U35*M26)</f>
        <v>#VALUE!</v>
      </c>
      <c r="V44" t="e">
        <f>V34*EXP(V35*M26)</f>
        <v>#VALUE!</v>
      </c>
      <c r="W44" t="e">
        <f>W34*EXP(W35*M26)</f>
        <v>#VALUE!</v>
      </c>
    </row>
    <row r="45" spans="11:23" x14ac:dyDescent="0.25">
      <c r="N45">
        <f>N34*EXP(N35*M27)</f>
        <v>1.3572819502262139</v>
      </c>
      <c r="O45">
        <f>O34*EXP(O35*M27)</f>
        <v>1.8303317444779563</v>
      </c>
      <c r="P45">
        <f>P34*EXP(P35*M27)</f>
        <v>2.465870610872813</v>
      </c>
      <c r="Q45">
        <f>Q34*EXP(Q35*M27)</f>
        <v>3.3666944554793554</v>
      </c>
      <c r="R45">
        <f>R34*EXP(R35*M27)</f>
        <v>4.5252563180261118</v>
      </c>
      <c r="S45" t="e">
        <f>S34*EXP(S35*M27)</f>
        <v>#VALUE!</v>
      </c>
      <c r="T45" t="e">
        <f>T34*EXP(T35*M27)</f>
        <v>#VALUE!</v>
      </c>
      <c r="U45" t="e">
        <f>U34*EXP(U35*M27)</f>
        <v>#VALUE!</v>
      </c>
      <c r="V45" t="e">
        <f>V34*EXP(V35*M27)</f>
        <v>#VALUE!</v>
      </c>
      <c r="W45" t="e">
        <f>W34*EXP(W35*M27)</f>
        <v>#VALUE!</v>
      </c>
    </row>
    <row r="46" spans="11:23" x14ac:dyDescent="0.25">
      <c r="N46">
        <f>N34*EXP(N35*M28)</f>
        <v>1.3355638451914631</v>
      </c>
      <c r="O46">
        <f>O34*EXP(O35*M28)</f>
        <v>1.8175783818019917</v>
      </c>
      <c r="P46">
        <f>P34*EXP(P35*M28)</f>
        <v>2.5369842873469524</v>
      </c>
      <c r="Q46">
        <f>Q34*EXP(Q35*M28)</f>
        <v>3.4796334642400368</v>
      </c>
      <c r="R46">
        <f>R34*EXP(R35*M28)</f>
        <v>4.7947078889970074</v>
      </c>
      <c r="S46" t="e">
        <f>S34*EXP(S35*M28)</f>
        <v>#VALUE!</v>
      </c>
      <c r="T46" t="e">
        <f>T34*EXP(T35*M28)</f>
        <v>#VALUE!</v>
      </c>
      <c r="U46" t="e">
        <f>U34*EXP(U35*M28)</f>
        <v>#VALUE!</v>
      </c>
      <c r="V46" t="e">
        <f>V34*EXP(V35*M28)</f>
        <v>#VALUE!</v>
      </c>
      <c r="W46" t="e">
        <f>W34*EXP(W35*M28)</f>
        <v>#VALUE!</v>
      </c>
    </row>
    <row r="47" spans="11:23" x14ac:dyDescent="0.25">
      <c r="N47">
        <f>N34*EXP(N35*M29)</f>
        <v>1.3141932553404383</v>
      </c>
      <c r="O47">
        <f>O34*EXP(O35*M29)</f>
        <v>1.8049138818472446</v>
      </c>
      <c r="P47">
        <f>P34*EXP(P35*M29)</f>
        <v>2.6101488236510311</v>
      </c>
      <c r="Q47">
        <f>Q34*EXP(Q35*M29)</f>
        <v>3.5963611208475958</v>
      </c>
      <c r="R47">
        <f>R34*EXP(R35*M29)</f>
        <v>5.0802036669688349</v>
      </c>
      <c r="S47" t="e">
        <f>S34*EXP(S35*M29)</f>
        <v>#VALUE!</v>
      </c>
      <c r="T47" t="e">
        <f>T34*EXP(T35*M29)</f>
        <v>#VALUE!</v>
      </c>
      <c r="U47" t="e">
        <f>U34*EXP(U35*M29)</f>
        <v>#VALUE!</v>
      </c>
      <c r="V47" t="e">
        <f>V34*EXP(V35*M29)</f>
        <v>#VALUE!</v>
      </c>
      <c r="W47" t="e">
        <f>W34*EXP(W35*M29)</f>
        <v>#VALUE!</v>
      </c>
    </row>
    <row r="48" spans="11:23" x14ac:dyDescent="0.25">
      <c r="N48">
        <f>N34*EXP(N35*M30)</f>
        <v>1.293164620022119</v>
      </c>
      <c r="O48">
        <f>O34*EXP(O35*M30)</f>
        <v>1.7923376254371552</v>
      </c>
      <c r="P48">
        <f>P34*EXP(P35*M30)</f>
        <v>2.6854233648925816</v>
      </c>
      <c r="Q48">
        <f>Q34*EXP(Q35*M30)</f>
        <v>3.7170045191437886</v>
      </c>
      <c r="R48">
        <f>R34*EXP(R35*M30)</f>
        <v>5.3826989871707083</v>
      </c>
      <c r="S48" t="e">
        <f>S34*EXP(S35*M30)</f>
        <v>#VALUE!</v>
      </c>
      <c r="T48" t="e">
        <f>T34*EXP(T35*M30)</f>
        <v>#VALUE!</v>
      </c>
      <c r="U48" t="e">
        <f>U34*EXP(U35*M30)</f>
        <v>#VALUE!</v>
      </c>
      <c r="V48" t="e">
        <f>V34*EXP(V35*M30)</f>
        <v>#VALUE!</v>
      </c>
      <c r="W48" t="e">
        <f>W34*EXP(W35*M30)</f>
        <v>#VALUE!</v>
      </c>
    </row>
    <row r="49" spans="14:23" x14ac:dyDescent="0.25">
      <c r="N49">
        <f>N34*EXP(N35*M31)</f>
        <v>1.2724724675624308</v>
      </c>
      <c r="O49">
        <f>O34*EXP(O35*M31)</f>
        <v>1.7798489977094551</v>
      </c>
      <c r="P49">
        <f>P34*EXP(P35*M31)</f>
        <v>2.7628687618753003</v>
      </c>
      <c r="Q49">
        <f>Q34*EXP(Q35*M31)</f>
        <v>3.8416950164557293</v>
      </c>
      <c r="R49">
        <f>R34*EXP(R35*M31)</f>
        <v>5.7032060692511424</v>
      </c>
      <c r="S49" t="e">
        <f>S34*EXP(S35*M31)</f>
        <v>#VALUE!</v>
      </c>
      <c r="T49" t="e">
        <f>T34*EXP(T35*M31)</f>
        <v>#VALUE!</v>
      </c>
      <c r="U49" t="e">
        <f>U34*EXP(U35*M31)</f>
        <v>#VALUE!</v>
      </c>
      <c r="V49" t="e">
        <f>V34*EXP(V35*M31)</f>
        <v>#VALUE!</v>
      </c>
      <c r="W49" t="e">
        <f>W34*EXP(W35*M31)</f>
        <v>#VALUE!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W49"/>
  <sheetViews>
    <sheetView workbookViewId="0"/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 x14ac:dyDescent="0.25">
      <c r="A3" t="s">
        <v>22</v>
      </c>
      <c r="B3">
        <v>0</v>
      </c>
      <c r="C3">
        <v>0</v>
      </c>
      <c r="D3">
        <v>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 x14ac:dyDescent="0.25">
      <c r="A4" t="s">
        <v>23</v>
      </c>
      <c r="B4">
        <v>0</v>
      </c>
      <c r="C4">
        <v>0</v>
      </c>
      <c r="D4">
        <v>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 x14ac:dyDescent="0.25">
      <c r="A5" t="s">
        <v>24</v>
      </c>
      <c r="B5">
        <v>0</v>
      </c>
      <c r="C5">
        <v>0</v>
      </c>
      <c r="D5">
        <v>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23" x14ac:dyDescent="0.25">
      <c r="A6" t="s">
        <v>25</v>
      </c>
      <c r="B6">
        <v>0</v>
      </c>
      <c r="C6">
        <v>0</v>
      </c>
      <c r="D6">
        <v>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23" x14ac:dyDescent="0.25">
      <c r="A7" t="s">
        <v>26</v>
      </c>
      <c r="B7">
        <v>0</v>
      </c>
      <c r="C7">
        <v>0</v>
      </c>
      <c r="D7">
        <v>31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23" x14ac:dyDescent="0.25">
      <c r="A8" t="s">
        <v>27</v>
      </c>
      <c r="B8">
        <v>0</v>
      </c>
      <c r="C8">
        <v>2</v>
      </c>
      <c r="D8">
        <v>35</v>
      </c>
      <c r="E8">
        <v>2</v>
      </c>
      <c r="F8">
        <v>0</v>
      </c>
      <c r="G8">
        <v>2</v>
      </c>
      <c r="H8">
        <v>0</v>
      </c>
      <c r="I8">
        <v>0</v>
      </c>
      <c r="J8">
        <v>0</v>
      </c>
      <c r="K8">
        <v>2</v>
      </c>
    </row>
    <row r="9" spans="1:23" x14ac:dyDescent="0.25">
      <c r="A9" t="s">
        <v>28</v>
      </c>
      <c r="B9">
        <v>0</v>
      </c>
      <c r="C9">
        <v>0</v>
      </c>
      <c r="D9">
        <v>35</v>
      </c>
      <c r="E9">
        <v>2</v>
      </c>
      <c r="F9">
        <v>0</v>
      </c>
      <c r="G9">
        <v>2</v>
      </c>
      <c r="H9">
        <v>0</v>
      </c>
      <c r="I9">
        <v>0</v>
      </c>
      <c r="J9">
        <v>0</v>
      </c>
      <c r="K9">
        <v>2</v>
      </c>
    </row>
    <row r="10" spans="1:23" x14ac:dyDescent="0.25">
      <c r="A10" t="s">
        <v>29</v>
      </c>
      <c r="B10">
        <v>1</v>
      </c>
      <c r="C10">
        <v>6</v>
      </c>
      <c r="D10">
        <v>45</v>
      </c>
      <c r="E10">
        <v>8</v>
      </c>
      <c r="F10">
        <v>1</v>
      </c>
      <c r="G10">
        <v>8</v>
      </c>
      <c r="H10">
        <v>0</v>
      </c>
      <c r="I10">
        <v>2</v>
      </c>
      <c r="J10">
        <v>0</v>
      </c>
      <c r="K10">
        <v>6</v>
      </c>
    </row>
    <row r="11" spans="1:23" x14ac:dyDescent="0.25">
      <c r="A11" t="s">
        <v>30</v>
      </c>
      <c r="B11">
        <v>1</v>
      </c>
      <c r="C11">
        <v>1</v>
      </c>
      <c r="D11">
        <v>58</v>
      </c>
      <c r="E11">
        <v>9</v>
      </c>
      <c r="F11">
        <v>1</v>
      </c>
      <c r="G11">
        <v>9</v>
      </c>
      <c r="H11">
        <v>0</v>
      </c>
      <c r="I11">
        <v>2</v>
      </c>
      <c r="J11">
        <v>0</v>
      </c>
      <c r="K11">
        <v>7</v>
      </c>
    </row>
    <row r="12" spans="1:23" x14ac:dyDescent="0.25">
      <c r="A12" t="s">
        <v>31</v>
      </c>
      <c r="B12">
        <v>1</v>
      </c>
      <c r="C12">
        <v>0</v>
      </c>
      <c r="D12">
        <v>88</v>
      </c>
      <c r="E12">
        <v>9</v>
      </c>
      <c r="F12">
        <v>1</v>
      </c>
      <c r="G12">
        <v>9</v>
      </c>
      <c r="H12">
        <v>0</v>
      </c>
      <c r="I12">
        <v>2</v>
      </c>
      <c r="J12">
        <v>0</v>
      </c>
      <c r="K12">
        <v>7</v>
      </c>
    </row>
    <row r="13" spans="1:23" x14ac:dyDescent="0.25">
      <c r="A13" t="s">
        <v>32</v>
      </c>
      <c r="B13">
        <v>2</v>
      </c>
      <c r="C13">
        <v>7</v>
      </c>
      <c r="D13">
        <v>110</v>
      </c>
      <c r="E13">
        <v>16</v>
      </c>
      <c r="F13">
        <v>2</v>
      </c>
      <c r="G13">
        <v>16</v>
      </c>
      <c r="H13">
        <v>0</v>
      </c>
      <c r="I13">
        <v>4</v>
      </c>
      <c r="J13">
        <v>0</v>
      </c>
      <c r="K13">
        <v>12</v>
      </c>
    </row>
    <row r="14" spans="1:23" x14ac:dyDescent="0.25">
      <c r="A14" t="s">
        <v>33</v>
      </c>
      <c r="B14">
        <v>2</v>
      </c>
      <c r="C14">
        <v>8</v>
      </c>
      <c r="D14">
        <v>134</v>
      </c>
      <c r="E14">
        <v>24</v>
      </c>
      <c r="F14">
        <v>2</v>
      </c>
      <c r="G14">
        <v>24</v>
      </c>
      <c r="H14">
        <v>0</v>
      </c>
      <c r="I14">
        <v>4</v>
      </c>
      <c r="J14">
        <v>0</v>
      </c>
      <c r="K14">
        <v>20</v>
      </c>
    </row>
    <row r="15" spans="1:23" x14ac:dyDescent="0.25">
      <c r="A15" t="s">
        <v>34</v>
      </c>
      <c r="B15">
        <v>2</v>
      </c>
      <c r="C15">
        <v>2</v>
      </c>
      <c r="D15">
        <v>168</v>
      </c>
      <c r="E15">
        <v>26</v>
      </c>
      <c r="F15">
        <v>2</v>
      </c>
      <c r="G15">
        <v>26</v>
      </c>
      <c r="H15">
        <v>0</v>
      </c>
      <c r="I15">
        <v>4</v>
      </c>
      <c r="J15">
        <v>0</v>
      </c>
      <c r="K15">
        <v>22</v>
      </c>
    </row>
    <row r="16" spans="1:23" x14ac:dyDescent="0.25">
      <c r="A16" t="s">
        <v>35</v>
      </c>
      <c r="B16">
        <v>2</v>
      </c>
      <c r="C16">
        <v>2</v>
      </c>
      <c r="D16">
        <v>183</v>
      </c>
      <c r="E16">
        <v>28</v>
      </c>
      <c r="F16">
        <v>4</v>
      </c>
      <c r="G16">
        <v>28</v>
      </c>
      <c r="H16">
        <v>0</v>
      </c>
      <c r="I16">
        <v>6</v>
      </c>
      <c r="J16">
        <v>0</v>
      </c>
      <c r="K16">
        <v>22</v>
      </c>
    </row>
    <row r="17" spans="1:23" x14ac:dyDescent="0.25">
      <c r="A17" t="s">
        <v>36</v>
      </c>
      <c r="B17">
        <v>2</v>
      </c>
      <c r="C17">
        <v>9</v>
      </c>
      <c r="D17">
        <v>260</v>
      </c>
      <c r="E17">
        <v>37</v>
      </c>
      <c r="F17">
        <v>8</v>
      </c>
      <c r="G17">
        <v>37</v>
      </c>
      <c r="H17">
        <v>0</v>
      </c>
      <c r="I17">
        <v>10</v>
      </c>
      <c r="J17">
        <v>0</v>
      </c>
      <c r="K17">
        <v>27</v>
      </c>
    </row>
    <row r="18" spans="1:23" x14ac:dyDescent="0.25">
      <c r="A18" t="s">
        <v>37</v>
      </c>
      <c r="B18">
        <v>5</v>
      </c>
      <c r="C18">
        <v>7</v>
      </c>
      <c r="D18">
        <v>340</v>
      </c>
      <c r="E18">
        <v>46</v>
      </c>
      <c r="F18">
        <v>7</v>
      </c>
      <c r="G18">
        <v>44</v>
      </c>
      <c r="H18">
        <v>2</v>
      </c>
      <c r="I18">
        <v>12</v>
      </c>
      <c r="J18">
        <v>0</v>
      </c>
      <c r="K18">
        <v>32</v>
      </c>
    </row>
    <row r="19" spans="1:23" x14ac:dyDescent="0.25">
      <c r="A19" t="s">
        <v>38</v>
      </c>
      <c r="B19">
        <v>8</v>
      </c>
      <c r="C19">
        <v>18</v>
      </c>
      <c r="D19">
        <v>458</v>
      </c>
      <c r="E19">
        <v>64</v>
      </c>
      <c r="F19">
        <v>8</v>
      </c>
      <c r="G19">
        <v>62</v>
      </c>
      <c r="H19">
        <v>2</v>
      </c>
      <c r="I19">
        <v>16</v>
      </c>
      <c r="J19">
        <v>0</v>
      </c>
      <c r="K19">
        <v>46</v>
      </c>
    </row>
    <row r="20" spans="1:23" x14ac:dyDescent="0.25">
      <c r="A20" t="s">
        <v>39</v>
      </c>
      <c r="B20">
        <v>10</v>
      </c>
      <c r="C20">
        <v>11</v>
      </c>
      <c r="D20">
        <v>576</v>
      </c>
      <c r="E20">
        <v>76</v>
      </c>
      <c r="F20">
        <v>11</v>
      </c>
      <c r="G20">
        <v>73</v>
      </c>
      <c r="H20">
        <v>2</v>
      </c>
      <c r="I20">
        <v>21</v>
      </c>
      <c r="J20">
        <v>1</v>
      </c>
      <c r="K20">
        <v>52</v>
      </c>
    </row>
    <row r="21" spans="1:23" x14ac:dyDescent="0.25">
      <c r="A21" t="s">
        <v>40</v>
      </c>
      <c r="B21">
        <v>11</v>
      </c>
      <c r="C21">
        <v>30</v>
      </c>
      <c r="D21">
        <v>748</v>
      </c>
      <c r="E21">
        <v>107</v>
      </c>
      <c r="F21">
        <v>21</v>
      </c>
      <c r="G21">
        <v>103</v>
      </c>
      <c r="H21">
        <v>3</v>
      </c>
      <c r="I21">
        <v>32</v>
      </c>
      <c r="J21">
        <v>1</v>
      </c>
      <c r="K21">
        <v>71</v>
      </c>
      <c r="N21" s="1">
        <f t="shared" ref="N21:N31" si="0">J21/J20</f>
        <v>1</v>
      </c>
    </row>
    <row r="22" spans="1:23" x14ac:dyDescent="0.25">
      <c r="A22" t="s">
        <v>41</v>
      </c>
      <c r="B22">
        <v>13</v>
      </c>
      <c r="C22">
        <v>36</v>
      </c>
      <c r="D22">
        <v>965</v>
      </c>
      <c r="E22">
        <v>143</v>
      </c>
      <c r="F22">
        <v>25</v>
      </c>
      <c r="G22">
        <v>139</v>
      </c>
      <c r="H22">
        <v>3</v>
      </c>
      <c r="I22">
        <v>38</v>
      </c>
      <c r="J22">
        <v>1</v>
      </c>
      <c r="K22">
        <v>101</v>
      </c>
      <c r="M22">
        <v>1</v>
      </c>
      <c r="N22" s="1">
        <f t="shared" si="0"/>
        <v>1</v>
      </c>
      <c r="O22" s="1">
        <f t="shared" ref="O22:O31" si="1">J22/J20</f>
        <v>1</v>
      </c>
    </row>
    <row r="23" spans="1:23" x14ac:dyDescent="0.25">
      <c r="A23" t="s">
        <v>42</v>
      </c>
      <c r="B23">
        <v>15</v>
      </c>
      <c r="C23">
        <v>20</v>
      </c>
      <c r="D23">
        <v>1093</v>
      </c>
      <c r="E23">
        <v>164</v>
      </c>
      <c r="F23">
        <v>30</v>
      </c>
      <c r="G23">
        <v>159</v>
      </c>
      <c r="H23">
        <v>4</v>
      </c>
      <c r="I23">
        <v>45</v>
      </c>
      <c r="J23">
        <v>1</v>
      </c>
      <c r="K23">
        <v>114</v>
      </c>
      <c r="M23">
        <v>2</v>
      </c>
      <c r="N23" s="1">
        <f t="shared" si="0"/>
        <v>1</v>
      </c>
      <c r="O23" s="1">
        <f t="shared" si="1"/>
        <v>1</v>
      </c>
      <c r="P23" s="1">
        <f t="shared" ref="P23:P31" si="2">J23/J20</f>
        <v>1</v>
      </c>
    </row>
    <row r="24" spans="1:23" x14ac:dyDescent="0.25">
      <c r="A24" t="s">
        <v>43</v>
      </c>
      <c r="B24">
        <v>21</v>
      </c>
      <c r="C24">
        <v>33</v>
      </c>
      <c r="D24">
        <v>1323</v>
      </c>
      <c r="E24">
        <v>197</v>
      </c>
      <c r="F24">
        <v>36</v>
      </c>
      <c r="G24">
        <v>192</v>
      </c>
      <c r="H24">
        <v>4</v>
      </c>
      <c r="I24">
        <v>57</v>
      </c>
      <c r="J24">
        <v>1</v>
      </c>
      <c r="K24">
        <v>135</v>
      </c>
      <c r="M24">
        <v>3</v>
      </c>
      <c r="N24" s="1">
        <f t="shared" si="0"/>
        <v>1</v>
      </c>
      <c r="O24" s="1">
        <f t="shared" si="1"/>
        <v>1</v>
      </c>
      <c r="P24" s="1">
        <f t="shared" si="2"/>
        <v>1</v>
      </c>
      <c r="Q24" s="1">
        <f t="shared" ref="Q24:Q31" si="3">J24/J20</f>
        <v>1</v>
      </c>
    </row>
    <row r="25" spans="1:23" x14ac:dyDescent="0.25">
      <c r="A25" t="s">
        <v>44</v>
      </c>
      <c r="B25">
        <v>21</v>
      </c>
      <c r="C25">
        <v>49</v>
      </c>
      <c r="D25">
        <v>1601</v>
      </c>
      <c r="E25">
        <v>247</v>
      </c>
      <c r="F25">
        <v>54</v>
      </c>
      <c r="G25">
        <v>241</v>
      </c>
      <c r="H25">
        <v>4</v>
      </c>
      <c r="I25">
        <v>75</v>
      </c>
      <c r="J25">
        <v>2</v>
      </c>
      <c r="K25">
        <v>166</v>
      </c>
      <c r="M25">
        <v>4</v>
      </c>
      <c r="N25" s="1">
        <f t="shared" si="0"/>
        <v>2</v>
      </c>
      <c r="O25" s="1">
        <f t="shared" si="1"/>
        <v>2</v>
      </c>
      <c r="P25" s="1">
        <f t="shared" si="2"/>
        <v>2</v>
      </c>
      <c r="Q25" s="1">
        <f t="shared" si="3"/>
        <v>2</v>
      </c>
      <c r="R25" s="1">
        <f t="shared" ref="R25:R31" si="4">J25/J20</f>
        <v>2</v>
      </c>
    </row>
    <row r="26" spans="1:23" x14ac:dyDescent="0.25">
      <c r="A26" t="s">
        <v>45</v>
      </c>
      <c r="B26">
        <v>21</v>
      </c>
      <c r="C26">
        <v>87</v>
      </c>
      <c r="D26">
        <v>1954</v>
      </c>
      <c r="E26">
        <v>334</v>
      </c>
      <c r="F26">
        <v>69</v>
      </c>
      <c r="G26">
        <v>328</v>
      </c>
      <c r="H26">
        <v>4</v>
      </c>
      <c r="I26">
        <v>90</v>
      </c>
      <c r="J26">
        <v>2</v>
      </c>
      <c r="K26">
        <v>238</v>
      </c>
      <c r="M26">
        <v>5</v>
      </c>
      <c r="N26" s="1">
        <f t="shared" si="0"/>
        <v>1</v>
      </c>
      <c r="O26" s="1">
        <f t="shared" si="1"/>
        <v>2</v>
      </c>
      <c r="P26" s="1">
        <f t="shared" si="2"/>
        <v>2</v>
      </c>
      <c r="Q26" s="1">
        <f t="shared" si="3"/>
        <v>2</v>
      </c>
      <c r="R26" s="1">
        <f t="shared" si="4"/>
        <v>2</v>
      </c>
      <c r="S26" s="1">
        <f t="shared" ref="S26:S31" si="5">J26/J20</f>
        <v>2</v>
      </c>
    </row>
    <row r="27" spans="1:23" x14ac:dyDescent="0.25">
      <c r="A27" t="s">
        <v>46</v>
      </c>
      <c r="B27">
        <v>24</v>
      </c>
      <c r="C27">
        <v>56</v>
      </c>
      <c r="D27">
        <v>2303</v>
      </c>
      <c r="E27">
        <v>395</v>
      </c>
      <c r="F27">
        <v>75</v>
      </c>
      <c r="G27">
        <v>384</v>
      </c>
      <c r="H27">
        <v>4</v>
      </c>
      <c r="I27">
        <v>99</v>
      </c>
      <c r="J27">
        <v>7</v>
      </c>
      <c r="K27">
        <v>285</v>
      </c>
      <c r="M27">
        <v>6</v>
      </c>
      <c r="N27" s="1">
        <f t="shared" si="0"/>
        <v>3.5</v>
      </c>
      <c r="O27" s="1">
        <f t="shared" si="1"/>
        <v>3.5</v>
      </c>
      <c r="P27" s="1">
        <f t="shared" si="2"/>
        <v>7</v>
      </c>
      <c r="Q27" s="1">
        <f t="shared" si="3"/>
        <v>7</v>
      </c>
      <c r="R27" s="1">
        <f t="shared" si="4"/>
        <v>7</v>
      </c>
      <c r="S27" s="1">
        <f t="shared" si="5"/>
        <v>7</v>
      </c>
      <c r="T27" s="1">
        <f>J27/J20</f>
        <v>7</v>
      </c>
    </row>
    <row r="28" spans="1:23" x14ac:dyDescent="0.25">
      <c r="A28" t="s">
        <v>47</v>
      </c>
      <c r="B28">
        <v>29</v>
      </c>
      <c r="C28">
        <v>63</v>
      </c>
      <c r="D28">
        <v>2712</v>
      </c>
      <c r="E28">
        <v>462</v>
      </c>
      <c r="F28">
        <v>92</v>
      </c>
      <c r="G28">
        <v>447</v>
      </c>
      <c r="H28">
        <v>5</v>
      </c>
      <c r="I28">
        <v>121</v>
      </c>
      <c r="J28">
        <v>10</v>
      </c>
      <c r="K28">
        <v>326</v>
      </c>
      <c r="M28">
        <v>7</v>
      </c>
      <c r="N28" s="1">
        <f t="shared" si="0"/>
        <v>1.4285714285714286</v>
      </c>
      <c r="O28" s="1">
        <f t="shared" si="1"/>
        <v>5</v>
      </c>
      <c r="P28" s="1">
        <f t="shared" si="2"/>
        <v>5</v>
      </c>
      <c r="Q28" s="1">
        <f t="shared" si="3"/>
        <v>10</v>
      </c>
      <c r="R28" s="1">
        <f t="shared" si="4"/>
        <v>10</v>
      </c>
      <c r="S28" s="1">
        <f t="shared" si="5"/>
        <v>10</v>
      </c>
      <c r="T28" s="1">
        <f>J28/J21</f>
        <v>10</v>
      </c>
      <c r="U28" s="1">
        <f>J28/J20</f>
        <v>10</v>
      </c>
    </row>
    <row r="29" spans="1:23" x14ac:dyDescent="0.25">
      <c r="A29" t="s">
        <v>48</v>
      </c>
      <c r="B29">
        <v>35</v>
      </c>
      <c r="C29">
        <v>53</v>
      </c>
      <c r="D29">
        <v>3135</v>
      </c>
      <c r="E29">
        <v>521</v>
      </c>
      <c r="F29">
        <v>97</v>
      </c>
      <c r="G29">
        <v>500</v>
      </c>
      <c r="H29">
        <v>5</v>
      </c>
      <c r="I29">
        <v>132</v>
      </c>
      <c r="J29">
        <v>16</v>
      </c>
      <c r="K29">
        <v>368</v>
      </c>
      <c r="M29">
        <v>8</v>
      </c>
      <c r="N29" s="1">
        <f t="shared" si="0"/>
        <v>1.6</v>
      </c>
      <c r="O29" s="1">
        <f t="shared" si="1"/>
        <v>2.2857142857142856</v>
      </c>
      <c r="P29" s="1">
        <f t="shared" si="2"/>
        <v>8</v>
      </c>
      <c r="Q29" s="1">
        <f t="shared" si="3"/>
        <v>8</v>
      </c>
      <c r="R29" s="1">
        <f t="shared" si="4"/>
        <v>16</v>
      </c>
      <c r="S29" s="1">
        <f t="shared" si="5"/>
        <v>16</v>
      </c>
      <c r="T29" s="1">
        <f>J29/J22</f>
        <v>16</v>
      </c>
      <c r="U29" s="1">
        <f>J29/J21</f>
        <v>16</v>
      </c>
      <c r="V29" s="1">
        <f>J29/J20</f>
        <v>16</v>
      </c>
    </row>
    <row r="30" spans="1:23" x14ac:dyDescent="0.25">
      <c r="A30" t="s">
        <v>49</v>
      </c>
      <c r="B30">
        <v>42</v>
      </c>
      <c r="C30">
        <v>56</v>
      </c>
      <c r="D30">
        <v>3561</v>
      </c>
      <c r="E30">
        <v>577</v>
      </c>
      <c r="F30">
        <v>106</v>
      </c>
      <c r="G30">
        <v>556</v>
      </c>
      <c r="H30">
        <v>5</v>
      </c>
      <c r="I30">
        <v>148</v>
      </c>
      <c r="J30">
        <v>16</v>
      </c>
      <c r="K30">
        <v>408</v>
      </c>
      <c r="M30">
        <v>9</v>
      </c>
      <c r="N30" s="1">
        <f t="shared" si="0"/>
        <v>1</v>
      </c>
      <c r="O30" s="1">
        <f t="shared" si="1"/>
        <v>1.6</v>
      </c>
      <c r="P30" s="1">
        <f t="shared" si="2"/>
        <v>2.2857142857142856</v>
      </c>
      <c r="Q30" s="1">
        <f t="shared" si="3"/>
        <v>8</v>
      </c>
      <c r="R30" s="1">
        <f t="shared" si="4"/>
        <v>8</v>
      </c>
      <c r="S30" s="1">
        <f t="shared" si="5"/>
        <v>16</v>
      </c>
      <c r="T30" s="1">
        <f>J30/J23</f>
        <v>16</v>
      </c>
      <c r="U30" s="1">
        <f>J30/J22</f>
        <v>16</v>
      </c>
      <c r="V30" s="1">
        <f>J30/J21</f>
        <v>16</v>
      </c>
      <c r="W30" s="1">
        <f>J30/J20</f>
        <v>16</v>
      </c>
    </row>
    <row r="31" spans="1:23" x14ac:dyDescent="0.25">
      <c r="A31" t="s">
        <v>50</v>
      </c>
      <c r="B31">
        <v>43</v>
      </c>
      <c r="C31">
        <v>68</v>
      </c>
      <c r="D31">
        <v>4108</v>
      </c>
      <c r="E31">
        <v>648</v>
      </c>
      <c r="F31">
        <v>105</v>
      </c>
      <c r="G31">
        <v>624</v>
      </c>
      <c r="H31">
        <v>5</v>
      </c>
      <c r="I31">
        <v>148</v>
      </c>
      <c r="J31">
        <v>19</v>
      </c>
      <c r="K31">
        <v>476</v>
      </c>
      <c r="M31">
        <v>10</v>
      </c>
      <c r="N31" s="1">
        <f t="shared" si="0"/>
        <v>1.1875</v>
      </c>
      <c r="O31" s="1">
        <f t="shared" si="1"/>
        <v>1.1875</v>
      </c>
      <c r="P31" s="1">
        <f t="shared" si="2"/>
        <v>1.9</v>
      </c>
      <c r="Q31" s="1">
        <f t="shared" si="3"/>
        <v>2.7142857142857144</v>
      </c>
      <c r="R31" s="1">
        <f t="shared" si="4"/>
        <v>9.5</v>
      </c>
      <c r="S31" s="1">
        <f t="shared" si="5"/>
        <v>9.5</v>
      </c>
      <c r="T31" s="1">
        <f>J31/J24</f>
        <v>19</v>
      </c>
      <c r="U31" s="1">
        <f>J31/J23</f>
        <v>19</v>
      </c>
      <c r="V31" s="1">
        <f>J31/J22</f>
        <v>19</v>
      </c>
      <c r="W31" s="1">
        <f>J31/J21</f>
        <v>19</v>
      </c>
    </row>
    <row r="34" spans="11:23" x14ac:dyDescent="0.25">
      <c r="K34" t="s">
        <v>51</v>
      </c>
      <c r="M34" t="s">
        <v>52</v>
      </c>
      <c r="N34">
        <f>EXP(INDEX(LINEST(LN(N22:N31),M22:M31),1,2))</f>
        <v>1.1693445061735435</v>
      </c>
      <c r="O34">
        <f>EXP(INDEX(LINEST(LN(O22:O31),M22:M31),1,2))</f>
        <v>1.1763512473374875</v>
      </c>
      <c r="P34" t="e">
        <f>EXP(INDEX(LINEST(LN(P22:P31),M22:M31),1,2))</f>
        <v>#VALUE!</v>
      </c>
      <c r="Q34" t="e">
        <f>EXP(INDEX(LINEST(LN(Q22:Q31),M22:M31),1,2))</f>
        <v>#VALUE!</v>
      </c>
      <c r="R34" t="e">
        <f>EXP(INDEX(LINEST(LN(R22:R31),M22:M31),1,2))</f>
        <v>#VALUE!</v>
      </c>
      <c r="S34" t="e">
        <f>EXP(INDEX(LINEST(LN(S22:S31),M22:M31),1,2))</f>
        <v>#VALUE!</v>
      </c>
      <c r="T34" t="e">
        <f>EXP(INDEX(LINEST(LN(T22:T31),M22:M31),1,2))</f>
        <v>#VALUE!</v>
      </c>
      <c r="U34" t="e">
        <f>EXP(INDEX(LINEST(LN(U22:U31),M22:M31),1,2))</f>
        <v>#VALUE!</v>
      </c>
      <c r="V34" t="e">
        <f>EXP(INDEX(LINEST(LN(V22:V31),M22:M31),1,2))</f>
        <v>#VALUE!</v>
      </c>
      <c r="W34" t="e">
        <f>EXP(INDEX(LINEST(LN(W22:W31),M22:M31),1,2))</f>
        <v>#VALUE!</v>
      </c>
    </row>
    <row r="35" spans="11:23" x14ac:dyDescent="0.25">
      <c r="M35" t="s">
        <v>53</v>
      </c>
      <c r="N35">
        <f>INDEX(LINEST(LN(N22:N31),M22:M31),1)</f>
        <v>2.5091010407274798E-2</v>
      </c>
      <c r="O35">
        <f>INDEX(LINEST(LN(O22:O31),M22:M31),1)</f>
        <v>7.4415506463880676E-2</v>
      </c>
      <c r="P35" t="e">
        <f>INDEX(LINEST(LN(P22:P31),M22:M31),1)</f>
        <v>#VALUE!</v>
      </c>
      <c r="Q35" t="e">
        <f>INDEX(LINEST(LN(Q22:Q31),M22:M31),1)</f>
        <v>#VALUE!</v>
      </c>
      <c r="R35" t="e">
        <f>INDEX(LINEST(LN(R22:R31),M22:M31),1)</f>
        <v>#VALUE!</v>
      </c>
      <c r="S35" t="e">
        <f>INDEX(LINEST(LN(S22:S31),M22:M31),1)</f>
        <v>#VALUE!</v>
      </c>
      <c r="T35" t="e">
        <f>INDEX(LINEST(LN(T22:T31),M22:M31),1)</f>
        <v>#VALUE!</v>
      </c>
      <c r="U35" t="e">
        <f>INDEX(LINEST(LN(U22:U31),M22:M31),1)</f>
        <v>#VALUE!</v>
      </c>
      <c r="V35" t="e">
        <f>INDEX(LINEST(LN(V22:V31),M22:M31),1)</f>
        <v>#VALUE!</v>
      </c>
      <c r="W35" t="e">
        <f>INDEX(LINEST(LN(W22:W31),M22:M31),1)</f>
        <v>#VALUE!</v>
      </c>
    </row>
    <row r="36" spans="11:23" x14ac:dyDescent="0.25">
      <c r="M36" t="s">
        <v>54</v>
      </c>
      <c r="N36">
        <f t="shared" ref="N36:W36" si="6">PEARSON(N22:N31,N40:N49)</f>
        <v>0.11108872762087088</v>
      </c>
      <c r="O36">
        <f t="shared" si="6"/>
        <v>0.26080829377552422</v>
      </c>
      <c r="P36" t="e">
        <f t="shared" si="6"/>
        <v>#VALUE!</v>
      </c>
      <c r="Q36" t="e">
        <f t="shared" si="6"/>
        <v>#VALUE!</v>
      </c>
      <c r="R36" t="e">
        <f t="shared" si="6"/>
        <v>#VALUE!</v>
      </c>
      <c r="S36" t="e">
        <f t="shared" si="6"/>
        <v>#VALUE!</v>
      </c>
      <c r="T36" t="e">
        <f t="shared" si="6"/>
        <v>#VALUE!</v>
      </c>
      <c r="U36" t="e">
        <f t="shared" si="6"/>
        <v>#VALUE!</v>
      </c>
      <c r="V36" t="e">
        <f t="shared" si="6"/>
        <v>#VALUE!</v>
      </c>
      <c r="W36" t="e">
        <f t="shared" si="6"/>
        <v>#VALUE!</v>
      </c>
    </row>
    <row r="37" spans="11:23" x14ac:dyDescent="0.25">
      <c r="M37" t="s">
        <v>55</v>
      </c>
      <c r="N37">
        <f t="shared" ref="N37:W37" si="7">INT(0.5-LN(N34)/N35)</f>
        <v>-6</v>
      </c>
      <c r="O37">
        <f t="shared" si="7"/>
        <v>-2</v>
      </c>
      <c r="P37" t="e">
        <f t="shared" si="7"/>
        <v>#VALUE!</v>
      </c>
      <c r="Q37" t="e">
        <f t="shared" si="7"/>
        <v>#VALUE!</v>
      </c>
      <c r="R37" t="e">
        <f t="shared" si="7"/>
        <v>#VALUE!</v>
      </c>
      <c r="S37" t="e">
        <f t="shared" si="7"/>
        <v>#VALUE!</v>
      </c>
      <c r="T37" t="e">
        <f t="shared" si="7"/>
        <v>#VALUE!</v>
      </c>
      <c r="U37" t="e">
        <f t="shared" si="7"/>
        <v>#VALUE!</v>
      </c>
      <c r="V37" t="e">
        <f t="shared" si="7"/>
        <v>#VALUE!</v>
      </c>
      <c r="W37" t="e">
        <f t="shared" si="7"/>
        <v>#VALUE!</v>
      </c>
    </row>
    <row r="38" spans="11:23" x14ac:dyDescent="0.25">
      <c r="M38" t="s">
        <v>56</v>
      </c>
      <c r="N38" s="2">
        <f>N37+A21</f>
        <v>43898</v>
      </c>
      <c r="O38" s="2">
        <f>O37+A21</f>
        <v>43902</v>
      </c>
      <c r="P38" s="2" t="e">
        <f>P37+A21</f>
        <v>#VALUE!</v>
      </c>
      <c r="Q38" s="2" t="e">
        <f>Q37+A21</f>
        <v>#VALUE!</v>
      </c>
      <c r="R38" s="2" t="e">
        <f>R37+A21</f>
        <v>#VALUE!</v>
      </c>
      <c r="S38" s="2" t="e">
        <f>S37+A21</f>
        <v>#VALUE!</v>
      </c>
      <c r="T38" s="2" t="e">
        <f>T37+A21</f>
        <v>#VALUE!</v>
      </c>
      <c r="U38" s="2" t="e">
        <f>U37+A21</f>
        <v>#VALUE!</v>
      </c>
      <c r="V38" s="2" t="e">
        <f>V37+A21</f>
        <v>#VALUE!</v>
      </c>
      <c r="W38" s="2" t="e">
        <f>W37+A21</f>
        <v>#VALUE!</v>
      </c>
    </row>
    <row r="40" spans="11:23" x14ac:dyDescent="0.25">
      <c r="N40">
        <f>N34*EXP(N35*M22)</f>
        <v>1.1990557248660956</v>
      </c>
      <c r="O40">
        <f>O34*EXP(O35*M22)</f>
        <v>1.267229461443764</v>
      </c>
      <c r="P40" t="e">
        <f>P34*EXP(P35*M22)</f>
        <v>#VALUE!</v>
      </c>
      <c r="Q40" t="e">
        <f>Q34*EXP(Q35*M22)</f>
        <v>#VALUE!</v>
      </c>
      <c r="R40" t="e">
        <f>R34*EXP(R35*M22)</f>
        <v>#VALUE!</v>
      </c>
      <c r="S40" t="e">
        <f>S34*EXP(S35*M22)</f>
        <v>#VALUE!</v>
      </c>
      <c r="T40" t="e">
        <f>T34*EXP(T35*M22)</f>
        <v>#VALUE!</v>
      </c>
      <c r="U40" t="e">
        <f>U34*EXP(U35*M22)</f>
        <v>#VALUE!</v>
      </c>
      <c r="V40" t="e">
        <f>V34*EXP(V35*M22)</f>
        <v>#VALUE!</v>
      </c>
      <c r="W40" t="e">
        <f>W34*EXP(W35*M22)</f>
        <v>#VALUE!</v>
      </c>
    </row>
    <row r="41" spans="11:23" x14ac:dyDescent="0.25">
      <c r="N41">
        <f>N34*EXP(N35*M23)</f>
        <v>1.2295218592499055</v>
      </c>
      <c r="O41">
        <f>O34*EXP(O35*M23)</f>
        <v>1.3651284100609602</v>
      </c>
      <c r="P41" t="e">
        <f>P34*EXP(P35*M23)</f>
        <v>#VALUE!</v>
      </c>
      <c r="Q41" t="e">
        <f>Q34*EXP(Q35*M23)</f>
        <v>#VALUE!</v>
      </c>
      <c r="R41" t="e">
        <f>R34*EXP(R35*M23)</f>
        <v>#VALUE!</v>
      </c>
      <c r="S41" t="e">
        <f>S34*EXP(S35*M23)</f>
        <v>#VALUE!</v>
      </c>
      <c r="T41" t="e">
        <f>T34*EXP(T35*M23)</f>
        <v>#VALUE!</v>
      </c>
      <c r="U41" t="e">
        <f>U34*EXP(U35*M23)</f>
        <v>#VALUE!</v>
      </c>
      <c r="V41" t="e">
        <f>V34*EXP(V35*M23)</f>
        <v>#VALUE!</v>
      </c>
      <c r="W41" t="e">
        <f>W34*EXP(W35*M23)</f>
        <v>#VALUE!</v>
      </c>
    </row>
    <row r="42" spans="11:23" x14ac:dyDescent="0.25">
      <c r="N42">
        <f>N34*EXP(N35*M24)</f>
        <v>1.2607620905543533</v>
      </c>
      <c r="O42">
        <f>O34*EXP(O35*M24)</f>
        <v>1.4705904752501411</v>
      </c>
      <c r="P42" t="e">
        <f>P34*EXP(P35*M24)</f>
        <v>#VALUE!</v>
      </c>
      <c r="Q42" t="e">
        <f>Q34*EXP(Q35*M24)</f>
        <v>#VALUE!</v>
      </c>
      <c r="R42" t="e">
        <f>R34*EXP(R35*M24)</f>
        <v>#VALUE!</v>
      </c>
      <c r="S42" t="e">
        <f>S34*EXP(S35*M24)</f>
        <v>#VALUE!</v>
      </c>
      <c r="T42" t="e">
        <f>T34*EXP(T35*M24)</f>
        <v>#VALUE!</v>
      </c>
      <c r="U42" t="e">
        <f>U34*EXP(U35*M24)</f>
        <v>#VALUE!</v>
      </c>
      <c r="V42" t="e">
        <f>V34*EXP(V35*M24)</f>
        <v>#VALUE!</v>
      </c>
      <c r="W42" t="e">
        <f>W34*EXP(W35*M24)</f>
        <v>#VALUE!</v>
      </c>
    </row>
    <row r="43" spans="11:23" x14ac:dyDescent="0.25">
      <c r="N43">
        <f>N34*EXP(N35*M25)</f>
        <v>1.2927960873739186</v>
      </c>
      <c r="O43">
        <f>O34*EXP(O35*M25)</f>
        <v>1.5841999404289466</v>
      </c>
      <c r="P43" t="e">
        <f>P34*EXP(P35*M25)</f>
        <v>#VALUE!</v>
      </c>
      <c r="Q43" t="e">
        <f>Q34*EXP(Q35*M25)</f>
        <v>#VALUE!</v>
      </c>
      <c r="R43" t="e">
        <f>R34*EXP(R35*M25)</f>
        <v>#VALUE!</v>
      </c>
      <c r="S43" t="e">
        <f>S34*EXP(S35*M25)</f>
        <v>#VALUE!</v>
      </c>
      <c r="T43" t="e">
        <f>T34*EXP(T35*M25)</f>
        <v>#VALUE!</v>
      </c>
      <c r="U43" t="e">
        <f>U34*EXP(U35*M25)</f>
        <v>#VALUE!</v>
      </c>
      <c r="V43" t="e">
        <f>V34*EXP(V35*M25)</f>
        <v>#VALUE!</v>
      </c>
      <c r="W43" t="e">
        <f>W34*EXP(W35*M25)</f>
        <v>#VALUE!</v>
      </c>
    </row>
    <row r="44" spans="11:23" x14ac:dyDescent="0.25">
      <c r="N44">
        <f>N34*EXP(N35*M26)</f>
        <v>1.3256440180513658</v>
      </c>
      <c r="O44">
        <f>O34*EXP(O35*M26)</f>
        <v>1.7065862274323456</v>
      </c>
      <c r="P44" t="e">
        <f>P34*EXP(P35*M26)</f>
        <v>#VALUE!</v>
      </c>
      <c r="Q44" t="e">
        <f>Q34*EXP(Q35*M26)</f>
        <v>#VALUE!</v>
      </c>
      <c r="R44" t="e">
        <f>R34*EXP(R35*M26)</f>
        <v>#VALUE!</v>
      </c>
      <c r="S44" t="e">
        <f>S34*EXP(S35*M26)</f>
        <v>#VALUE!</v>
      </c>
      <c r="T44" t="e">
        <f>T34*EXP(T35*M26)</f>
        <v>#VALUE!</v>
      </c>
      <c r="U44" t="e">
        <f>U34*EXP(U35*M26)</f>
        <v>#VALUE!</v>
      </c>
      <c r="V44" t="e">
        <f>V34*EXP(V35*M26)</f>
        <v>#VALUE!</v>
      </c>
      <c r="W44" t="e">
        <f>W34*EXP(W35*M26)</f>
        <v>#VALUE!</v>
      </c>
    </row>
    <row r="45" spans="11:23" x14ac:dyDescent="0.25">
      <c r="N45">
        <f>N34*EXP(N35*M27)</f>
        <v>1.3593265633755682</v>
      </c>
      <c r="O45">
        <f>O34*EXP(O35*M27)</f>
        <v>1.83842738365031</v>
      </c>
      <c r="P45" t="e">
        <f>P34*EXP(P35*M27)</f>
        <v>#VALUE!</v>
      </c>
      <c r="Q45" t="e">
        <f>Q34*EXP(Q35*M27)</f>
        <v>#VALUE!</v>
      </c>
      <c r="R45" t="e">
        <f>R34*EXP(R35*M27)</f>
        <v>#VALUE!</v>
      </c>
      <c r="S45" t="e">
        <f>S34*EXP(S35*M27)</f>
        <v>#VALUE!</v>
      </c>
      <c r="T45" t="e">
        <f>T34*EXP(T35*M27)</f>
        <v>#VALUE!</v>
      </c>
      <c r="U45" t="e">
        <f>U34*EXP(U35*M27)</f>
        <v>#VALUE!</v>
      </c>
      <c r="V45" t="e">
        <f>V34*EXP(V35*M27)</f>
        <v>#VALUE!</v>
      </c>
      <c r="W45" t="e">
        <f>W34*EXP(W35*M27)</f>
        <v>#VALUE!</v>
      </c>
    </row>
    <row r="46" spans="11:23" x14ac:dyDescent="0.25">
      <c r="N46">
        <f>N34*EXP(N35*M28)</f>
        <v>1.3938649296019645</v>
      </c>
      <c r="O46">
        <f>O34*EXP(O35*M28)</f>
        <v>1.9804538385619372</v>
      </c>
      <c r="P46" t="e">
        <f>P34*EXP(P35*M28)</f>
        <v>#VALUE!</v>
      </c>
      <c r="Q46" t="e">
        <f>Q34*EXP(Q35*M28)</f>
        <v>#VALUE!</v>
      </c>
      <c r="R46" t="e">
        <f>R34*EXP(R35*M28)</f>
        <v>#VALUE!</v>
      </c>
      <c r="S46" t="e">
        <f>S34*EXP(S35*M28)</f>
        <v>#VALUE!</v>
      </c>
      <c r="T46" t="e">
        <f>T34*EXP(T35*M28)</f>
        <v>#VALUE!</v>
      </c>
      <c r="U46" t="e">
        <f>U34*EXP(U35*M28)</f>
        <v>#VALUE!</v>
      </c>
      <c r="V46" t="e">
        <f>V34*EXP(V35*M28)</f>
        <v>#VALUE!</v>
      </c>
      <c r="W46" t="e">
        <f>W34*EXP(W35*M28)</f>
        <v>#VALUE!</v>
      </c>
    </row>
    <row r="47" spans="11:23" x14ac:dyDescent="0.25">
      <c r="N47">
        <f>N34*EXP(N35*M29)</f>
        <v>1.4292808618038442</v>
      </c>
      <c r="O47">
        <f>O34*EXP(O35*M29)</f>
        <v>2.1334524504780541</v>
      </c>
      <c r="P47" t="e">
        <f>P34*EXP(P35*M29)</f>
        <v>#VALUE!</v>
      </c>
      <c r="Q47" t="e">
        <f>Q34*EXP(Q35*M29)</f>
        <v>#VALUE!</v>
      </c>
      <c r="R47" t="e">
        <f>R34*EXP(R35*M29)</f>
        <v>#VALUE!</v>
      </c>
      <c r="S47" t="e">
        <f>S34*EXP(S35*M29)</f>
        <v>#VALUE!</v>
      </c>
      <c r="T47" t="e">
        <f>T34*EXP(T35*M29)</f>
        <v>#VALUE!</v>
      </c>
      <c r="U47" t="e">
        <f>U34*EXP(U35*M29)</f>
        <v>#VALUE!</v>
      </c>
      <c r="V47" t="e">
        <f>V34*EXP(V35*M29)</f>
        <v>#VALUE!</v>
      </c>
      <c r="W47" t="e">
        <f>W34*EXP(W35*M29)</f>
        <v>#VALUE!</v>
      </c>
    </row>
    <row r="48" spans="11:23" x14ac:dyDescent="0.25">
      <c r="N48">
        <f>N34*EXP(N35*M30)</f>
        <v>1.4655966575628663</v>
      </c>
      <c r="O48">
        <f>O34*EXP(O35*M30)</f>
        <v>2.2982708659121651</v>
      </c>
      <c r="P48" t="e">
        <f>P34*EXP(P35*M30)</f>
        <v>#VALUE!</v>
      </c>
      <c r="Q48" t="e">
        <f>Q34*EXP(Q35*M30)</f>
        <v>#VALUE!</v>
      </c>
      <c r="R48" t="e">
        <f>R34*EXP(R35*M30)</f>
        <v>#VALUE!</v>
      </c>
      <c r="S48" t="e">
        <f>S34*EXP(S35*M30)</f>
        <v>#VALUE!</v>
      </c>
      <c r="T48" t="e">
        <f>T34*EXP(T35*M30)</f>
        <v>#VALUE!</v>
      </c>
      <c r="U48" t="e">
        <f>U34*EXP(U35*M30)</f>
        <v>#VALUE!</v>
      </c>
      <c r="V48" t="e">
        <f>V34*EXP(V35*M30)</f>
        <v>#VALUE!</v>
      </c>
      <c r="W48" t="e">
        <f>W34*EXP(W35*M30)</f>
        <v>#VALUE!</v>
      </c>
    </row>
    <row r="49" spans="14:23" x14ac:dyDescent="0.25">
      <c r="N49">
        <f>N34*EXP(N35*M31)</f>
        <v>1.5028351810074374</v>
      </c>
      <c r="O49">
        <f>O34*EXP(O35*M31)</f>
        <v>2.4758222157316303</v>
      </c>
      <c r="P49" t="e">
        <f>P34*EXP(P35*M31)</f>
        <v>#VALUE!</v>
      </c>
      <c r="Q49" t="e">
        <f>Q34*EXP(Q35*M31)</f>
        <v>#VALUE!</v>
      </c>
      <c r="R49" t="e">
        <f>R34*EXP(R35*M31)</f>
        <v>#VALUE!</v>
      </c>
      <c r="S49" t="e">
        <f>S34*EXP(S35*M31)</f>
        <v>#VALUE!</v>
      </c>
      <c r="T49" t="e">
        <f>T34*EXP(T35*M31)</f>
        <v>#VALUE!</v>
      </c>
      <c r="U49" t="e">
        <f>U34*EXP(U35*M31)</f>
        <v>#VALUE!</v>
      </c>
      <c r="V49" t="e">
        <f>V34*EXP(V35*M31)</f>
        <v>#VALUE!</v>
      </c>
      <c r="W49" t="e">
        <f>W34*EXP(W35*M31)</f>
        <v>#VALUE!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W49"/>
  <sheetViews>
    <sheetView workbookViewId="0"/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 x14ac:dyDescent="0.25">
      <c r="A3" t="s">
        <v>22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 x14ac:dyDescent="0.25">
      <c r="A4" t="s">
        <v>23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 x14ac:dyDescent="0.25">
      <c r="A5" t="s">
        <v>24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23" x14ac:dyDescent="0.25">
      <c r="A6" t="s">
        <v>25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23" x14ac:dyDescent="0.25">
      <c r="A7" t="s">
        <v>26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23" x14ac:dyDescent="0.25">
      <c r="A8" t="s">
        <v>27</v>
      </c>
      <c r="B8">
        <v>0</v>
      </c>
      <c r="C8">
        <v>0</v>
      </c>
      <c r="D8">
        <v>29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23" x14ac:dyDescent="0.25">
      <c r="A9" t="s">
        <v>28</v>
      </c>
      <c r="B9">
        <v>0</v>
      </c>
      <c r="C9">
        <v>0</v>
      </c>
      <c r="D9">
        <v>29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23" x14ac:dyDescent="0.25">
      <c r="A10" t="s">
        <v>29</v>
      </c>
      <c r="B10">
        <v>0</v>
      </c>
      <c r="C10">
        <v>1</v>
      </c>
      <c r="D10">
        <v>29</v>
      </c>
      <c r="E10">
        <v>1</v>
      </c>
      <c r="F10">
        <v>1</v>
      </c>
      <c r="G10">
        <v>1</v>
      </c>
      <c r="H10">
        <v>0</v>
      </c>
      <c r="I10">
        <v>1</v>
      </c>
      <c r="J10">
        <v>0</v>
      </c>
      <c r="K10">
        <v>0</v>
      </c>
    </row>
    <row r="11" spans="1:23" x14ac:dyDescent="0.25">
      <c r="A11" t="s">
        <v>30</v>
      </c>
      <c r="B11">
        <v>0</v>
      </c>
      <c r="C11">
        <v>1</v>
      </c>
      <c r="D11">
        <v>42</v>
      </c>
      <c r="E11">
        <v>2</v>
      </c>
      <c r="F11">
        <v>1</v>
      </c>
      <c r="G11">
        <v>2</v>
      </c>
      <c r="H11">
        <v>0</v>
      </c>
      <c r="I11">
        <v>1</v>
      </c>
      <c r="J11">
        <v>0</v>
      </c>
      <c r="K11">
        <v>1</v>
      </c>
    </row>
    <row r="12" spans="1:23" x14ac:dyDescent="0.25">
      <c r="A12" t="s">
        <v>31</v>
      </c>
      <c r="B12">
        <v>0</v>
      </c>
      <c r="C12">
        <v>0</v>
      </c>
      <c r="D12">
        <v>50</v>
      </c>
      <c r="E12">
        <v>2</v>
      </c>
      <c r="F12">
        <v>2</v>
      </c>
      <c r="G12">
        <v>2</v>
      </c>
      <c r="H12">
        <v>0</v>
      </c>
      <c r="I12">
        <v>2</v>
      </c>
      <c r="J12">
        <v>0</v>
      </c>
      <c r="K12">
        <v>0</v>
      </c>
    </row>
    <row r="13" spans="1:23" x14ac:dyDescent="0.25">
      <c r="A13" t="s">
        <v>32</v>
      </c>
      <c r="B13">
        <v>0</v>
      </c>
      <c r="C13">
        <v>3</v>
      </c>
      <c r="D13">
        <v>99</v>
      </c>
      <c r="E13">
        <v>5</v>
      </c>
      <c r="F13">
        <v>2</v>
      </c>
      <c r="G13">
        <v>5</v>
      </c>
      <c r="H13">
        <v>0</v>
      </c>
      <c r="I13">
        <v>2</v>
      </c>
      <c r="J13">
        <v>0</v>
      </c>
      <c r="K13">
        <v>3</v>
      </c>
    </row>
    <row r="14" spans="1:23" x14ac:dyDescent="0.25">
      <c r="A14" t="s">
        <v>33</v>
      </c>
      <c r="B14">
        <v>0</v>
      </c>
      <c r="C14">
        <v>0</v>
      </c>
      <c r="D14">
        <v>99</v>
      </c>
      <c r="E14">
        <v>5</v>
      </c>
      <c r="F14">
        <v>2</v>
      </c>
      <c r="G14">
        <v>5</v>
      </c>
      <c r="H14">
        <v>0</v>
      </c>
      <c r="I14">
        <v>2</v>
      </c>
      <c r="J14">
        <v>0</v>
      </c>
      <c r="K14">
        <v>3</v>
      </c>
    </row>
    <row r="15" spans="1:23" x14ac:dyDescent="0.25">
      <c r="A15" t="s">
        <v>34</v>
      </c>
      <c r="B15">
        <v>0</v>
      </c>
      <c r="C15">
        <v>6</v>
      </c>
      <c r="D15">
        <v>149</v>
      </c>
      <c r="E15">
        <v>11</v>
      </c>
      <c r="F15">
        <v>5</v>
      </c>
      <c r="G15">
        <v>11</v>
      </c>
      <c r="H15">
        <v>0</v>
      </c>
      <c r="I15">
        <v>5</v>
      </c>
      <c r="J15">
        <v>0</v>
      </c>
      <c r="K15">
        <v>6</v>
      </c>
    </row>
    <row r="16" spans="1:23" x14ac:dyDescent="0.25">
      <c r="A16" t="s">
        <v>35</v>
      </c>
      <c r="B16">
        <v>0</v>
      </c>
      <c r="C16">
        <v>8</v>
      </c>
      <c r="D16">
        <v>185</v>
      </c>
      <c r="E16">
        <v>19</v>
      </c>
      <c r="F16">
        <v>8</v>
      </c>
      <c r="G16">
        <v>19</v>
      </c>
      <c r="H16">
        <v>0</v>
      </c>
      <c r="I16">
        <v>8</v>
      </c>
      <c r="J16">
        <v>0</v>
      </c>
      <c r="K16">
        <v>11</v>
      </c>
    </row>
    <row r="17" spans="1:22" x14ac:dyDescent="0.25">
      <c r="A17" t="s">
        <v>36</v>
      </c>
      <c r="B17">
        <v>0</v>
      </c>
      <c r="C17">
        <v>1</v>
      </c>
      <c r="D17">
        <v>204</v>
      </c>
      <c r="E17">
        <v>20</v>
      </c>
      <c r="F17">
        <v>9</v>
      </c>
      <c r="G17">
        <v>20</v>
      </c>
      <c r="H17">
        <v>0</v>
      </c>
      <c r="I17">
        <v>9</v>
      </c>
      <c r="J17">
        <v>0</v>
      </c>
      <c r="K17">
        <v>11</v>
      </c>
    </row>
    <row r="18" spans="1:22" x14ac:dyDescent="0.25">
      <c r="A18" t="s">
        <v>37</v>
      </c>
      <c r="B18">
        <v>0</v>
      </c>
      <c r="C18">
        <v>17</v>
      </c>
      <c r="D18">
        <v>283</v>
      </c>
      <c r="E18">
        <v>37</v>
      </c>
      <c r="F18">
        <v>10</v>
      </c>
      <c r="G18">
        <v>37</v>
      </c>
      <c r="H18">
        <v>0</v>
      </c>
      <c r="I18">
        <v>10</v>
      </c>
      <c r="J18">
        <v>0</v>
      </c>
      <c r="K18">
        <v>27</v>
      </c>
    </row>
    <row r="19" spans="1:22" x14ac:dyDescent="0.25">
      <c r="A19" t="s">
        <v>38</v>
      </c>
      <c r="B19">
        <v>0</v>
      </c>
      <c r="C19">
        <v>2</v>
      </c>
      <c r="D19">
        <v>302</v>
      </c>
      <c r="E19">
        <v>39</v>
      </c>
      <c r="F19">
        <v>12</v>
      </c>
      <c r="G19">
        <v>39</v>
      </c>
      <c r="H19">
        <v>0</v>
      </c>
      <c r="I19">
        <v>12</v>
      </c>
      <c r="J19">
        <v>0</v>
      </c>
      <c r="K19">
        <v>27</v>
      </c>
    </row>
    <row r="20" spans="1:22" x14ac:dyDescent="0.25">
      <c r="A20" t="s">
        <v>39</v>
      </c>
      <c r="B20">
        <v>0</v>
      </c>
      <c r="C20">
        <v>4</v>
      </c>
      <c r="D20">
        <v>504</v>
      </c>
      <c r="E20">
        <v>43</v>
      </c>
      <c r="F20">
        <v>12</v>
      </c>
      <c r="G20">
        <v>43</v>
      </c>
      <c r="H20">
        <v>0</v>
      </c>
      <c r="I20">
        <v>12</v>
      </c>
      <c r="J20">
        <v>0</v>
      </c>
      <c r="K20">
        <v>31</v>
      </c>
    </row>
    <row r="21" spans="1:22" x14ac:dyDescent="0.25">
      <c r="A21" t="s">
        <v>40</v>
      </c>
      <c r="B21">
        <v>0</v>
      </c>
      <c r="C21">
        <v>4</v>
      </c>
      <c r="D21">
        <v>530</v>
      </c>
      <c r="E21">
        <v>47</v>
      </c>
      <c r="F21">
        <v>14</v>
      </c>
      <c r="G21">
        <v>47</v>
      </c>
      <c r="H21">
        <v>0</v>
      </c>
      <c r="I21">
        <v>14</v>
      </c>
      <c r="J21">
        <v>0</v>
      </c>
      <c r="K21">
        <v>33</v>
      </c>
    </row>
    <row r="22" spans="1:22" x14ac:dyDescent="0.25">
      <c r="A22" t="s">
        <v>41</v>
      </c>
      <c r="B22">
        <v>0</v>
      </c>
      <c r="C22">
        <v>28</v>
      </c>
      <c r="D22">
        <v>613</v>
      </c>
      <c r="E22">
        <v>77</v>
      </c>
      <c r="F22">
        <v>16</v>
      </c>
      <c r="G22">
        <v>75</v>
      </c>
      <c r="H22">
        <v>0</v>
      </c>
      <c r="I22">
        <v>16</v>
      </c>
      <c r="J22">
        <v>2</v>
      </c>
      <c r="K22">
        <v>59</v>
      </c>
      <c r="M22">
        <v>1</v>
      </c>
    </row>
    <row r="23" spans="1:22" x14ac:dyDescent="0.25">
      <c r="A23" t="s">
        <v>42</v>
      </c>
      <c r="B23">
        <v>0</v>
      </c>
      <c r="C23">
        <v>30</v>
      </c>
      <c r="D23">
        <v>797</v>
      </c>
      <c r="E23">
        <v>107</v>
      </c>
      <c r="F23">
        <v>39</v>
      </c>
      <c r="G23">
        <v>105</v>
      </c>
      <c r="H23">
        <v>0</v>
      </c>
      <c r="I23">
        <v>39</v>
      </c>
      <c r="J23">
        <v>2</v>
      </c>
      <c r="K23">
        <v>66</v>
      </c>
      <c r="M23">
        <v>2</v>
      </c>
      <c r="N23" s="1">
        <f t="shared" ref="N23:N31" si="0">J23/J22</f>
        <v>1</v>
      </c>
    </row>
    <row r="24" spans="1:22" x14ac:dyDescent="0.25">
      <c r="A24" t="s">
        <v>43</v>
      </c>
      <c r="B24">
        <v>4</v>
      </c>
      <c r="C24">
        <v>10</v>
      </c>
      <c r="D24">
        <v>1003</v>
      </c>
      <c r="E24">
        <v>117</v>
      </c>
      <c r="F24">
        <v>36</v>
      </c>
      <c r="G24">
        <v>115</v>
      </c>
      <c r="H24">
        <v>0</v>
      </c>
      <c r="I24">
        <v>40</v>
      </c>
      <c r="J24">
        <v>2</v>
      </c>
      <c r="K24">
        <v>75</v>
      </c>
      <c r="M24">
        <v>3</v>
      </c>
      <c r="N24" s="1">
        <f t="shared" si="0"/>
        <v>1</v>
      </c>
      <c r="O24" s="1">
        <f t="shared" ref="O24:O31" si="1">J24/J22</f>
        <v>1</v>
      </c>
    </row>
    <row r="25" spans="1:22" x14ac:dyDescent="0.25">
      <c r="A25" t="s">
        <v>44</v>
      </c>
      <c r="B25">
        <v>7</v>
      </c>
      <c r="C25">
        <v>17</v>
      </c>
      <c r="D25">
        <v>1135</v>
      </c>
      <c r="E25">
        <v>134</v>
      </c>
      <c r="F25">
        <v>42</v>
      </c>
      <c r="G25">
        <v>132</v>
      </c>
      <c r="H25">
        <v>0</v>
      </c>
      <c r="I25">
        <v>49</v>
      </c>
      <c r="J25">
        <v>2</v>
      </c>
      <c r="K25">
        <v>83</v>
      </c>
      <c r="M25">
        <v>4</v>
      </c>
      <c r="N25" s="1">
        <f t="shared" si="0"/>
        <v>1</v>
      </c>
      <c r="O25" s="1">
        <f t="shared" si="1"/>
        <v>1</v>
      </c>
      <c r="P25" s="1">
        <f t="shared" ref="P25:P31" si="2">J25/J22</f>
        <v>1</v>
      </c>
    </row>
    <row r="26" spans="1:22" x14ac:dyDescent="0.25">
      <c r="A26" t="s">
        <v>45</v>
      </c>
      <c r="B26">
        <v>9</v>
      </c>
      <c r="C26">
        <v>72</v>
      </c>
      <c r="D26">
        <v>1334</v>
      </c>
      <c r="E26">
        <v>206</v>
      </c>
      <c r="F26">
        <v>43</v>
      </c>
      <c r="G26">
        <v>204</v>
      </c>
      <c r="H26">
        <v>0</v>
      </c>
      <c r="I26">
        <v>52</v>
      </c>
      <c r="J26">
        <v>2</v>
      </c>
      <c r="K26">
        <v>152</v>
      </c>
      <c r="M26">
        <v>5</v>
      </c>
      <c r="N26" s="1">
        <f t="shared" si="0"/>
        <v>1</v>
      </c>
      <c r="O26" s="1">
        <f t="shared" si="1"/>
        <v>1</v>
      </c>
      <c r="P26" s="1">
        <f t="shared" si="2"/>
        <v>1</v>
      </c>
      <c r="Q26" s="1">
        <f t="shared" ref="Q26:Q31" si="3">J26/J22</f>
        <v>1</v>
      </c>
    </row>
    <row r="27" spans="1:22" x14ac:dyDescent="0.25">
      <c r="A27" t="s">
        <v>46</v>
      </c>
      <c r="B27">
        <v>15</v>
      </c>
      <c r="C27">
        <v>84</v>
      </c>
      <c r="D27">
        <v>1912</v>
      </c>
      <c r="E27">
        <v>293</v>
      </c>
      <c r="F27">
        <v>56</v>
      </c>
      <c r="G27">
        <v>288</v>
      </c>
      <c r="H27">
        <v>3</v>
      </c>
      <c r="I27">
        <v>71</v>
      </c>
      <c r="J27">
        <v>2</v>
      </c>
      <c r="K27">
        <v>217</v>
      </c>
      <c r="M27">
        <v>6</v>
      </c>
      <c r="N27" s="1">
        <f t="shared" si="0"/>
        <v>1</v>
      </c>
      <c r="O27" s="1">
        <f t="shared" si="1"/>
        <v>1</v>
      </c>
      <c r="P27" s="1">
        <f t="shared" si="2"/>
        <v>1</v>
      </c>
      <c r="Q27" s="1">
        <f t="shared" si="3"/>
        <v>1</v>
      </c>
      <c r="R27" s="1">
        <f>J27/J22</f>
        <v>1</v>
      </c>
    </row>
    <row r="28" spans="1:22" x14ac:dyDescent="0.25">
      <c r="A28" t="s">
        <v>47</v>
      </c>
      <c r="B28">
        <v>16</v>
      </c>
      <c r="C28">
        <v>33</v>
      </c>
      <c r="D28">
        <v>2297</v>
      </c>
      <c r="E28">
        <v>330</v>
      </c>
      <c r="F28">
        <v>65</v>
      </c>
      <c r="G28">
        <v>321</v>
      </c>
      <c r="H28">
        <v>5</v>
      </c>
      <c r="I28">
        <v>81</v>
      </c>
      <c r="J28">
        <v>4</v>
      </c>
      <c r="K28">
        <v>240</v>
      </c>
      <c r="M28">
        <v>7</v>
      </c>
      <c r="N28" s="1">
        <f t="shared" si="0"/>
        <v>2</v>
      </c>
      <c r="O28" s="1">
        <f t="shared" si="1"/>
        <v>2</v>
      </c>
      <c r="P28" s="1">
        <f t="shared" si="2"/>
        <v>2</v>
      </c>
      <c r="Q28" s="1">
        <f t="shared" si="3"/>
        <v>2</v>
      </c>
      <c r="R28" s="1">
        <f>J28/J23</f>
        <v>2</v>
      </c>
      <c r="S28" s="1">
        <f>J28/J22</f>
        <v>2</v>
      </c>
    </row>
    <row r="29" spans="1:22" x14ac:dyDescent="0.25">
      <c r="A29" t="s">
        <v>48</v>
      </c>
      <c r="B29">
        <v>16</v>
      </c>
      <c r="C29">
        <v>6</v>
      </c>
      <c r="D29">
        <v>2402</v>
      </c>
      <c r="E29">
        <v>339</v>
      </c>
      <c r="F29">
        <v>67</v>
      </c>
      <c r="G29">
        <v>327</v>
      </c>
      <c r="H29">
        <v>5</v>
      </c>
      <c r="I29">
        <v>83</v>
      </c>
      <c r="J29">
        <v>7</v>
      </c>
      <c r="K29">
        <v>244</v>
      </c>
      <c r="M29">
        <v>8</v>
      </c>
      <c r="N29" s="1">
        <f t="shared" si="0"/>
        <v>1.75</v>
      </c>
      <c r="O29" s="1">
        <f t="shared" si="1"/>
        <v>3.5</v>
      </c>
      <c r="P29" s="1">
        <f t="shared" si="2"/>
        <v>3.5</v>
      </c>
      <c r="Q29" s="1">
        <f t="shared" si="3"/>
        <v>3.5</v>
      </c>
      <c r="R29" s="1">
        <f>J29/J24</f>
        <v>3.5</v>
      </c>
      <c r="S29" s="1">
        <f>J29/J23</f>
        <v>3.5</v>
      </c>
      <c r="T29" s="1">
        <f>J29/J22</f>
        <v>3.5</v>
      </c>
    </row>
    <row r="30" spans="1:22" x14ac:dyDescent="0.25">
      <c r="A30" t="s">
        <v>49</v>
      </c>
      <c r="B30">
        <v>18</v>
      </c>
      <c r="C30">
        <v>16</v>
      </c>
      <c r="D30">
        <v>2568</v>
      </c>
      <c r="E30">
        <v>359</v>
      </c>
      <c r="F30">
        <v>76</v>
      </c>
      <c r="G30">
        <v>343</v>
      </c>
      <c r="H30">
        <v>5</v>
      </c>
      <c r="I30">
        <v>94</v>
      </c>
      <c r="J30">
        <v>11</v>
      </c>
      <c r="K30">
        <v>249</v>
      </c>
      <c r="M30">
        <v>9</v>
      </c>
      <c r="N30" s="1">
        <f t="shared" si="0"/>
        <v>1.5714285714285714</v>
      </c>
      <c r="O30" s="1">
        <f t="shared" si="1"/>
        <v>2.75</v>
      </c>
      <c r="P30" s="1">
        <f t="shared" si="2"/>
        <v>5.5</v>
      </c>
      <c r="Q30" s="1">
        <f t="shared" si="3"/>
        <v>5.5</v>
      </c>
      <c r="R30" s="1">
        <f>J30/J25</f>
        <v>5.5</v>
      </c>
      <c r="S30" s="1">
        <f>J30/J24</f>
        <v>5.5</v>
      </c>
      <c r="T30" s="1">
        <f>J30/J23</f>
        <v>5.5</v>
      </c>
      <c r="U30" s="1">
        <f>J30/J22</f>
        <v>5.5</v>
      </c>
    </row>
    <row r="31" spans="1:22" x14ac:dyDescent="0.25">
      <c r="A31" t="s">
        <v>50</v>
      </c>
      <c r="B31">
        <v>19</v>
      </c>
      <c r="C31">
        <v>52</v>
      </c>
      <c r="D31">
        <v>2859</v>
      </c>
      <c r="E31">
        <v>421</v>
      </c>
      <c r="F31">
        <v>80</v>
      </c>
      <c r="G31">
        <v>395</v>
      </c>
      <c r="H31">
        <v>11</v>
      </c>
      <c r="I31">
        <v>99</v>
      </c>
      <c r="J31">
        <v>15</v>
      </c>
      <c r="K31">
        <v>296</v>
      </c>
      <c r="M31">
        <v>10</v>
      </c>
      <c r="N31" s="1">
        <f t="shared" si="0"/>
        <v>1.3636363636363635</v>
      </c>
      <c r="O31" s="1">
        <f t="shared" si="1"/>
        <v>2.1428571428571428</v>
      </c>
      <c r="P31" s="1">
        <f t="shared" si="2"/>
        <v>3.75</v>
      </c>
      <c r="Q31" s="1">
        <f t="shared" si="3"/>
        <v>7.5</v>
      </c>
      <c r="R31" s="1">
        <f>J31/J26</f>
        <v>7.5</v>
      </c>
      <c r="S31" s="1">
        <f>J31/J25</f>
        <v>7.5</v>
      </c>
      <c r="T31" s="1">
        <f>J31/J24</f>
        <v>7.5</v>
      </c>
      <c r="U31" s="1">
        <f>J31/J23</f>
        <v>7.5</v>
      </c>
      <c r="V31" s="1">
        <f>J31/J22</f>
        <v>7.5</v>
      </c>
    </row>
    <row r="34" spans="11:23" x14ac:dyDescent="0.25">
      <c r="K34" t="s">
        <v>51</v>
      </c>
      <c r="M34" t="s">
        <v>52</v>
      </c>
      <c r="N34" t="e">
        <f>EXP(INDEX(LINEST(LN(N22:N31),M22:M31),1,2))</f>
        <v>#VALUE!</v>
      </c>
      <c r="O34" t="e">
        <f>EXP(INDEX(LINEST(LN(O22:O31),M22:M31),1,2))</f>
        <v>#VALUE!</v>
      </c>
      <c r="P34" t="e">
        <f>EXP(INDEX(LINEST(LN(P22:P31),M22:M31),1,2))</f>
        <v>#VALUE!</v>
      </c>
      <c r="Q34" t="e">
        <f>EXP(INDEX(LINEST(LN(Q22:Q31),M22:M31),1,2))</f>
        <v>#VALUE!</v>
      </c>
      <c r="R34" t="e">
        <f>EXP(INDEX(LINEST(LN(R22:R31),M22:M31),1,2))</f>
        <v>#VALUE!</v>
      </c>
      <c r="S34" t="e">
        <f>EXP(INDEX(LINEST(LN(S22:S31),M22:M31),1,2))</f>
        <v>#VALUE!</v>
      </c>
      <c r="T34" t="e">
        <f>EXP(INDEX(LINEST(LN(T22:T31),M22:M31),1,2))</f>
        <v>#VALUE!</v>
      </c>
      <c r="U34" t="e">
        <f>EXP(INDEX(LINEST(LN(U22:U31),M22:M31),1,2))</f>
        <v>#VALUE!</v>
      </c>
      <c r="V34" t="e">
        <f>EXP(INDEX(LINEST(LN(V22:V31),M22:M31),1,2))</f>
        <v>#VALUE!</v>
      </c>
      <c r="W34" t="e">
        <f>EXP(INDEX(LINEST(LN(W22:W31),M22:M31),1,2))</f>
        <v>#VALUE!</v>
      </c>
    </row>
    <row r="35" spans="11:23" x14ac:dyDescent="0.25">
      <c r="M35" t="s">
        <v>53</v>
      </c>
      <c r="N35" t="e">
        <f>INDEX(LINEST(LN(N22:N31),M22:M31),1)</f>
        <v>#VALUE!</v>
      </c>
      <c r="O35" t="e">
        <f>INDEX(LINEST(LN(O22:O31),M22:M31),1)</f>
        <v>#VALUE!</v>
      </c>
      <c r="P35" t="e">
        <f>INDEX(LINEST(LN(P22:P31),M22:M31),1)</f>
        <v>#VALUE!</v>
      </c>
      <c r="Q35" t="e">
        <f>INDEX(LINEST(LN(Q22:Q31),M22:M31),1)</f>
        <v>#VALUE!</v>
      </c>
      <c r="R35" t="e">
        <f>INDEX(LINEST(LN(R22:R31),M22:M31),1)</f>
        <v>#VALUE!</v>
      </c>
      <c r="S35" t="e">
        <f>INDEX(LINEST(LN(S22:S31),M22:M31),1)</f>
        <v>#VALUE!</v>
      </c>
      <c r="T35" t="e">
        <f>INDEX(LINEST(LN(T22:T31),M22:M31),1)</f>
        <v>#VALUE!</v>
      </c>
      <c r="U35" t="e">
        <f>INDEX(LINEST(LN(U22:U31),M22:M31),1)</f>
        <v>#VALUE!</v>
      </c>
      <c r="V35" t="e">
        <f>INDEX(LINEST(LN(V22:V31),M22:M31),1)</f>
        <v>#VALUE!</v>
      </c>
      <c r="W35" t="e">
        <f>INDEX(LINEST(LN(W22:W31),M22:M31),1)</f>
        <v>#VALUE!</v>
      </c>
    </row>
    <row r="36" spans="11:23" x14ac:dyDescent="0.25">
      <c r="M36" t="s">
        <v>54</v>
      </c>
      <c r="N36" t="e">
        <f t="shared" ref="N36:W36" si="4">PEARSON(N22:N31,N40:N49)</f>
        <v>#VALUE!</v>
      </c>
      <c r="O36" t="e">
        <f t="shared" si="4"/>
        <v>#VALUE!</v>
      </c>
      <c r="P36" t="e">
        <f t="shared" si="4"/>
        <v>#VALUE!</v>
      </c>
      <c r="Q36" t="e">
        <f t="shared" si="4"/>
        <v>#VALUE!</v>
      </c>
      <c r="R36" t="e">
        <f t="shared" si="4"/>
        <v>#VALUE!</v>
      </c>
      <c r="S36" t="e">
        <f t="shared" si="4"/>
        <v>#VALUE!</v>
      </c>
      <c r="T36" t="e">
        <f t="shared" si="4"/>
        <v>#VALUE!</v>
      </c>
      <c r="U36" t="e">
        <f t="shared" si="4"/>
        <v>#VALUE!</v>
      </c>
      <c r="V36" t="e">
        <f t="shared" si="4"/>
        <v>#VALUE!</v>
      </c>
      <c r="W36" t="e">
        <f t="shared" si="4"/>
        <v>#VALUE!</v>
      </c>
    </row>
    <row r="37" spans="11:23" x14ac:dyDescent="0.25">
      <c r="M37" t="s">
        <v>55</v>
      </c>
      <c r="N37" t="e">
        <f t="shared" ref="N37:W37" si="5">INT(0.5-LN(N34)/N35)</f>
        <v>#VALUE!</v>
      </c>
      <c r="O37" t="e">
        <f t="shared" si="5"/>
        <v>#VALUE!</v>
      </c>
      <c r="P37" t="e">
        <f t="shared" si="5"/>
        <v>#VALUE!</v>
      </c>
      <c r="Q37" t="e">
        <f t="shared" si="5"/>
        <v>#VALUE!</v>
      </c>
      <c r="R37" t="e">
        <f t="shared" si="5"/>
        <v>#VALUE!</v>
      </c>
      <c r="S37" t="e">
        <f t="shared" si="5"/>
        <v>#VALUE!</v>
      </c>
      <c r="T37" t="e">
        <f t="shared" si="5"/>
        <v>#VALUE!</v>
      </c>
      <c r="U37" t="e">
        <f t="shared" si="5"/>
        <v>#VALUE!</v>
      </c>
      <c r="V37" t="e">
        <f t="shared" si="5"/>
        <v>#VALUE!</v>
      </c>
      <c r="W37" t="e">
        <f t="shared" si="5"/>
        <v>#VALUE!</v>
      </c>
    </row>
    <row r="38" spans="11:23" x14ac:dyDescent="0.25">
      <c r="M38" t="s">
        <v>56</v>
      </c>
      <c r="N38" s="2" t="e">
        <f>N37+A21</f>
        <v>#VALUE!</v>
      </c>
      <c r="O38" s="2" t="e">
        <f>O37+A21</f>
        <v>#VALUE!</v>
      </c>
      <c r="P38" s="2" t="e">
        <f>P37+A21</f>
        <v>#VALUE!</v>
      </c>
      <c r="Q38" s="2" t="e">
        <f>Q37+A21</f>
        <v>#VALUE!</v>
      </c>
      <c r="R38" s="2" t="e">
        <f>R37+A21</f>
        <v>#VALUE!</v>
      </c>
      <c r="S38" s="2" t="e">
        <f>S37+A21</f>
        <v>#VALUE!</v>
      </c>
      <c r="T38" s="2" t="e">
        <f>T37+A21</f>
        <v>#VALUE!</v>
      </c>
      <c r="U38" s="2" t="e">
        <f>U37+A21</f>
        <v>#VALUE!</v>
      </c>
      <c r="V38" s="2" t="e">
        <f>V37+A21</f>
        <v>#VALUE!</v>
      </c>
      <c r="W38" s="2" t="e">
        <f>W37+A21</f>
        <v>#VALUE!</v>
      </c>
    </row>
    <row r="40" spans="11:23" x14ac:dyDescent="0.25">
      <c r="N40" t="e">
        <f>N34*EXP(N35*M22)</f>
        <v>#VALUE!</v>
      </c>
      <c r="O40" t="e">
        <f>O34*EXP(O35*M22)</f>
        <v>#VALUE!</v>
      </c>
      <c r="P40" t="e">
        <f>P34*EXP(P35*M22)</f>
        <v>#VALUE!</v>
      </c>
      <c r="Q40" t="e">
        <f>Q34*EXP(Q35*M22)</f>
        <v>#VALUE!</v>
      </c>
      <c r="R40" t="e">
        <f>R34*EXP(R35*M22)</f>
        <v>#VALUE!</v>
      </c>
      <c r="S40" t="e">
        <f>S34*EXP(S35*M22)</f>
        <v>#VALUE!</v>
      </c>
      <c r="T40" t="e">
        <f>T34*EXP(T35*M22)</f>
        <v>#VALUE!</v>
      </c>
      <c r="U40" t="e">
        <f>U34*EXP(U35*M22)</f>
        <v>#VALUE!</v>
      </c>
      <c r="V40" t="e">
        <f>V34*EXP(V35*M22)</f>
        <v>#VALUE!</v>
      </c>
      <c r="W40" t="e">
        <f>W34*EXP(W35*M22)</f>
        <v>#VALUE!</v>
      </c>
    </row>
    <row r="41" spans="11:23" x14ac:dyDescent="0.25">
      <c r="N41" t="e">
        <f>N34*EXP(N35*M23)</f>
        <v>#VALUE!</v>
      </c>
      <c r="O41" t="e">
        <f>O34*EXP(O35*M23)</f>
        <v>#VALUE!</v>
      </c>
      <c r="P41" t="e">
        <f>P34*EXP(P35*M23)</f>
        <v>#VALUE!</v>
      </c>
      <c r="Q41" t="e">
        <f>Q34*EXP(Q35*M23)</f>
        <v>#VALUE!</v>
      </c>
      <c r="R41" t="e">
        <f>R34*EXP(R35*M23)</f>
        <v>#VALUE!</v>
      </c>
      <c r="S41" t="e">
        <f>S34*EXP(S35*M23)</f>
        <v>#VALUE!</v>
      </c>
      <c r="T41" t="e">
        <f>T34*EXP(T35*M23)</f>
        <v>#VALUE!</v>
      </c>
      <c r="U41" t="e">
        <f>U34*EXP(U35*M23)</f>
        <v>#VALUE!</v>
      </c>
      <c r="V41" t="e">
        <f>V34*EXP(V35*M23)</f>
        <v>#VALUE!</v>
      </c>
      <c r="W41" t="e">
        <f>W34*EXP(W35*M23)</f>
        <v>#VALUE!</v>
      </c>
    </row>
    <row r="42" spans="11:23" x14ac:dyDescent="0.25">
      <c r="N42" t="e">
        <f>N34*EXP(N35*M24)</f>
        <v>#VALUE!</v>
      </c>
      <c r="O42" t="e">
        <f>O34*EXP(O35*M24)</f>
        <v>#VALUE!</v>
      </c>
      <c r="P42" t="e">
        <f>P34*EXP(P35*M24)</f>
        <v>#VALUE!</v>
      </c>
      <c r="Q42" t="e">
        <f>Q34*EXP(Q35*M24)</f>
        <v>#VALUE!</v>
      </c>
      <c r="R42" t="e">
        <f>R34*EXP(R35*M24)</f>
        <v>#VALUE!</v>
      </c>
      <c r="S42" t="e">
        <f>S34*EXP(S35*M24)</f>
        <v>#VALUE!</v>
      </c>
      <c r="T42" t="e">
        <f>T34*EXP(T35*M24)</f>
        <v>#VALUE!</v>
      </c>
      <c r="U42" t="e">
        <f>U34*EXP(U35*M24)</f>
        <v>#VALUE!</v>
      </c>
      <c r="V42" t="e">
        <f>V34*EXP(V35*M24)</f>
        <v>#VALUE!</v>
      </c>
      <c r="W42" t="e">
        <f>W34*EXP(W35*M24)</f>
        <v>#VALUE!</v>
      </c>
    </row>
    <row r="43" spans="11:23" x14ac:dyDescent="0.25">
      <c r="N43" t="e">
        <f>N34*EXP(N35*M25)</f>
        <v>#VALUE!</v>
      </c>
      <c r="O43" t="e">
        <f>O34*EXP(O35*M25)</f>
        <v>#VALUE!</v>
      </c>
      <c r="P43" t="e">
        <f>P34*EXP(P35*M25)</f>
        <v>#VALUE!</v>
      </c>
      <c r="Q43" t="e">
        <f>Q34*EXP(Q35*M25)</f>
        <v>#VALUE!</v>
      </c>
      <c r="R43" t="e">
        <f>R34*EXP(R35*M25)</f>
        <v>#VALUE!</v>
      </c>
      <c r="S43" t="e">
        <f>S34*EXP(S35*M25)</f>
        <v>#VALUE!</v>
      </c>
      <c r="T43" t="e">
        <f>T34*EXP(T35*M25)</f>
        <v>#VALUE!</v>
      </c>
      <c r="U43" t="e">
        <f>U34*EXP(U35*M25)</f>
        <v>#VALUE!</v>
      </c>
      <c r="V43" t="e">
        <f>V34*EXP(V35*M25)</f>
        <v>#VALUE!</v>
      </c>
      <c r="W43" t="e">
        <f>W34*EXP(W35*M25)</f>
        <v>#VALUE!</v>
      </c>
    </row>
    <row r="44" spans="11:23" x14ac:dyDescent="0.25">
      <c r="N44" t="e">
        <f>N34*EXP(N35*M26)</f>
        <v>#VALUE!</v>
      </c>
      <c r="O44" t="e">
        <f>O34*EXP(O35*M26)</f>
        <v>#VALUE!</v>
      </c>
      <c r="P44" t="e">
        <f>P34*EXP(P35*M26)</f>
        <v>#VALUE!</v>
      </c>
      <c r="Q44" t="e">
        <f>Q34*EXP(Q35*M26)</f>
        <v>#VALUE!</v>
      </c>
      <c r="R44" t="e">
        <f>R34*EXP(R35*M26)</f>
        <v>#VALUE!</v>
      </c>
      <c r="S44" t="e">
        <f>S34*EXP(S35*M26)</f>
        <v>#VALUE!</v>
      </c>
      <c r="T44" t="e">
        <f>T34*EXP(T35*M26)</f>
        <v>#VALUE!</v>
      </c>
      <c r="U44" t="e">
        <f>U34*EXP(U35*M26)</f>
        <v>#VALUE!</v>
      </c>
      <c r="V44" t="e">
        <f>V34*EXP(V35*M26)</f>
        <v>#VALUE!</v>
      </c>
      <c r="W44" t="e">
        <f>W34*EXP(W35*M26)</f>
        <v>#VALUE!</v>
      </c>
    </row>
    <row r="45" spans="11:23" x14ac:dyDescent="0.25">
      <c r="N45" t="e">
        <f>N34*EXP(N35*M27)</f>
        <v>#VALUE!</v>
      </c>
      <c r="O45" t="e">
        <f>O34*EXP(O35*M27)</f>
        <v>#VALUE!</v>
      </c>
      <c r="P45" t="e">
        <f>P34*EXP(P35*M27)</f>
        <v>#VALUE!</v>
      </c>
      <c r="Q45" t="e">
        <f>Q34*EXP(Q35*M27)</f>
        <v>#VALUE!</v>
      </c>
      <c r="R45" t="e">
        <f>R34*EXP(R35*M27)</f>
        <v>#VALUE!</v>
      </c>
      <c r="S45" t="e">
        <f>S34*EXP(S35*M27)</f>
        <v>#VALUE!</v>
      </c>
      <c r="T45" t="e">
        <f>T34*EXP(T35*M27)</f>
        <v>#VALUE!</v>
      </c>
      <c r="U45" t="e">
        <f>U34*EXP(U35*M27)</f>
        <v>#VALUE!</v>
      </c>
      <c r="V45" t="e">
        <f>V34*EXP(V35*M27)</f>
        <v>#VALUE!</v>
      </c>
      <c r="W45" t="e">
        <f>W34*EXP(W35*M27)</f>
        <v>#VALUE!</v>
      </c>
    </row>
    <row r="46" spans="11:23" x14ac:dyDescent="0.25">
      <c r="N46" t="e">
        <f>N34*EXP(N35*M28)</f>
        <v>#VALUE!</v>
      </c>
      <c r="O46" t="e">
        <f>O34*EXP(O35*M28)</f>
        <v>#VALUE!</v>
      </c>
      <c r="P46" t="e">
        <f>P34*EXP(P35*M28)</f>
        <v>#VALUE!</v>
      </c>
      <c r="Q46" t="e">
        <f>Q34*EXP(Q35*M28)</f>
        <v>#VALUE!</v>
      </c>
      <c r="R46" t="e">
        <f>R34*EXP(R35*M28)</f>
        <v>#VALUE!</v>
      </c>
      <c r="S46" t="e">
        <f>S34*EXP(S35*M28)</f>
        <v>#VALUE!</v>
      </c>
      <c r="T46" t="e">
        <f>T34*EXP(T35*M28)</f>
        <v>#VALUE!</v>
      </c>
      <c r="U46" t="e">
        <f>U34*EXP(U35*M28)</f>
        <v>#VALUE!</v>
      </c>
      <c r="V46" t="e">
        <f>V34*EXP(V35*M28)</f>
        <v>#VALUE!</v>
      </c>
      <c r="W46" t="e">
        <f>W34*EXP(W35*M28)</f>
        <v>#VALUE!</v>
      </c>
    </row>
    <row r="47" spans="11:23" x14ac:dyDescent="0.25">
      <c r="N47" t="e">
        <f>N34*EXP(N35*M29)</f>
        <v>#VALUE!</v>
      </c>
      <c r="O47" t="e">
        <f>O34*EXP(O35*M29)</f>
        <v>#VALUE!</v>
      </c>
      <c r="P47" t="e">
        <f>P34*EXP(P35*M29)</f>
        <v>#VALUE!</v>
      </c>
      <c r="Q47" t="e">
        <f>Q34*EXP(Q35*M29)</f>
        <v>#VALUE!</v>
      </c>
      <c r="R47" t="e">
        <f>R34*EXP(R35*M29)</f>
        <v>#VALUE!</v>
      </c>
      <c r="S47" t="e">
        <f>S34*EXP(S35*M29)</f>
        <v>#VALUE!</v>
      </c>
      <c r="T47" t="e">
        <f>T34*EXP(T35*M29)</f>
        <v>#VALUE!</v>
      </c>
      <c r="U47" t="e">
        <f>U34*EXP(U35*M29)</f>
        <v>#VALUE!</v>
      </c>
      <c r="V47" t="e">
        <f>V34*EXP(V35*M29)</f>
        <v>#VALUE!</v>
      </c>
      <c r="W47" t="e">
        <f>W34*EXP(W35*M29)</f>
        <v>#VALUE!</v>
      </c>
    </row>
    <row r="48" spans="11:23" x14ac:dyDescent="0.25">
      <c r="N48" t="e">
        <f>N34*EXP(N35*M30)</f>
        <v>#VALUE!</v>
      </c>
      <c r="O48" t="e">
        <f>O34*EXP(O35*M30)</f>
        <v>#VALUE!</v>
      </c>
      <c r="P48" t="e">
        <f>P34*EXP(P35*M30)</f>
        <v>#VALUE!</v>
      </c>
      <c r="Q48" t="e">
        <f>Q34*EXP(Q35*M30)</f>
        <v>#VALUE!</v>
      </c>
      <c r="R48" t="e">
        <f>R34*EXP(R35*M30)</f>
        <v>#VALUE!</v>
      </c>
      <c r="S48" t="e">
        <f>S34*EXP(S35*M30)</f>
        <v>#VALUE!</v>
      </c>
      <c r="T48" t="e">
        <f>T34*EXP(T35*M30)</f>
        <v>#VALUE!</v>
      </c>
      <c r="U48" t="e">
        <f>U34*EXP(U35*M30)</f>
        <v>#VALUE!</v>
      </c>
      <c r="V48" t="e">
        <f>V34*EXP(V35*M30)</f>
        <v>#VALUE!</v>
      </c>
      <c r="W48" t="e">
        <f>W34*EXP(W35*M30)</f>
        <v>#VALUE!</v>
      </c>
    </row>
    <row r="49" spans="14:23" x14ac:dyDescent="0.25">
      <c r="N49" t="e">
        <f>N34*EXP(N35*M31)</f>
        <v>#VALUE!</v>
      </c>
      <c r="O49" t="e">
        <f>O34*EXP(O35*M31)</f>
        <v>#VALUE!</v>
      </c>
      <c r="P49" t="e">
        <f>P34*EXP(P35*M31)</f>
        <v>#VALUE!</v>
      </c>
      <c r="Q49" t="e">
        <f>Q34*EXP(Q35*M31)</f>
        <v>#VALUE!</v>
      </c>
      <c r="R49" t="e">
        <f>R34*EXP(R35*M31)</f>
        <v>#VALUE!</v>
      </c>
      <c r="S49" t="e">
        <f>S34*EXP(S35*M31)</f>
        <v>#VALUE!</v>
      </c>
      <c r="T49" t="e">
        <f>T34*EXP(T35*M31)</f>
        <v>#VALUE!</v>
      </c>
      <c r="U49" t="e">
        <f>U34*EXP(U35*M31)</f>
        <v>#VALUE!</v>
      </c>
      <c r="V49" t="e">
        <f>V34*EXP(V35*M31)</f>
        <v>#VALUE!</v>
      </c>
      <c r="W49" t="e">
        <f>W34*EXP(W35*M31)</f>
        <v>#VALUE!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9"/>
  <sheetViews>
    <sheetView workbookViewId="0"/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 x14ac:dyDescent="0.25">
      <c r="A3" t="s">
        <v>22</v>
      </c>
      <c r="B3">
        <v>0</v>
      </c>
      <c r="C3">
        <v>1</v>
      </c>
      <c r="D3">
        <v>39</v>
      </c>
      <c r="E3">
        <v>1</v>
      </c>
      <c r="F3">
        <v>1</v>
      </c>
      <c r="G3">
        <v>1</v>
      </c>
      <c r="H3">
        <v>0</v>
      </c>
      <c r="I3">
        <v>1</v>
      </c>
      <c r="J3">
        <v>0</v>
      </c>
      <c r="K3">
        <v>0</v>
      </c>
    </row>
    <row r="4" spans="1:23" x14ac:dyDescent="0.25">
      <c r="A4" t="s">
        <v>23</v>
      </c>
      <c r="B4">
        <v>0</v>
      </c>
      <c r="C4">
        <v>10</v>
      </c>
      <c r="D4">
        <v>66</v>
      </c>
      <c r="E4">
        <v>11</v>
      </c>
      <c r="F4">
        <v>6</v>
      </c>
      <c r="G4">
        <v>11</v>
      </c>
      <c r="H4">
        <v>0</v>
      </c>
      <c r="I4">
        <v>6</v>
      </c>
      <c r="J4">
        <v>0</v>
      </c>
      <c r="K4">
        <v>5</v>
      </c>
    </row>
    <row r="5" spans="1:23" x14ac:dyDescent="0.25">
      <c r="A5" t="s">
        <v>24</v>
      </c>
      <c r="B5">
        <v>0</v>
      </c>
      <c r="C5">
        <v>8</v>
      </c>
      <c r="D5">
        <v>78</v>
      </c>
      <c r="E5">
        <v>19</v>
      </c>
      <c r="F5">
        <v>9</v>
      </c>
      <c r="G5">
        <v>19</v>
      </c>
      <c r="H5">
        <v>0</v>
      </c>
      <c r="I5">
        <v>9</v>
      </c>
      <c r="J5">
        <v>0</v>
      </c>
      <c r="K5">
        <v>10</v>
      </c>
    </row>
    <row r="6" spans="1:23" x14ac:dyDescent="0.25">
      <c r="A6" t="s">
        <v>25</v>
      </c>
      <c r="B6">
        <v>0</v>
      </c>
      <c r="C6">
        <v>0</v>
      </c>
      <c r="D6">
        <v>112</v>
      </c>
      <c r="E6">
        <v>19</v>
      </c>
      <c r="F6">
        <v>9</v>
      </c>
      <c r="G6">
        <v>19</v>
      </c>
      <c r="H6">
        <v>0</v>
      </c>
      <c r="I6">
        <v>9</v>
      </c>
      <c r="J6">
        <v>0</v>
      </c>
      <c r="K6">
        <v>10</v>
      </c>
    </row>
    <row r="7" spans="1:23" x14ac:dyDescent="0.25">
      <c r="A7" t="s">
        <v>26</v>
      </c>
      <c r="B7">
        <v>1</v>
      </c>
      <c r="C7">
        <v>19</v>
      </c>
      <c r="D7">
        <v>121</v>
      </c>
      <c r="E7">
        <v>42</v>
      </c>
      <c r="F7">
        <v>4</v>
      </c>
      <c r="G7">
        <v>38</v>
      </c>
      <c r="H7">
        <v>4</v>
      </c>
      <c r="I7">
        <v>5</v>
      </c>
      <c r="J7">
        <v>0</v>
      </c>
      <c r="K7">
        <v>33</v>
      </c>
    </row>
    <row r="8" spans="1:23" x14ac:dyDescent="0.25">
      <c r="A8" t="s">
        <v>27</v>
      </c>
      <c r="B8">
        <v>1</v>
      </c>
      <c r="C8">
        <v>-17</v>
      </c>
      <c r="D8">
        <v>121</v>
      </c>
      <c r="E8">
        <v>25</v>
      </c>
      <c r="F8">
        <v>12</v>
      </c>
      <c r="G8">
        <v>21</v>
      </c>
      <c r="H8">
        <v>4</v>
      </c>
      <c r="I8">
        <v>13</v>
      </c>
      <c r="J8">
        <v>0</v>
      </c>
      <c r="K8">
        <v>8</v>
      </c>
    </row>
    <row r="9" spans="1:23" x14ac:dyDescent="0.25">
      <c r="A9" t="s">
        <v>28</v>
      </c>
      <c r="B9">
        <v>1</v>
      </c>
      <c r="C9">
        <v>-3</v>
      </c>
      <c r="D9">
        <v>121</v>
      </c>
      <c r="E9">
        <v>22</v>
      </c>
      <c r="F9">
        <v>12</v>
      </c>
      <c r="G9">
        <v>18</v>
      </c>
      <c r="H9">
        <v>4</v>
      </c>
      <c r="I9">
        <v>13</v>
      </c>
      <c r="J9">
        <v>0</v>
      </c>
      <c r="K9">
        <v>5</v>
      </c>
    </row>
    <row r="10" spans="1:23" x14ac:dyDescent="0.25">
      <c r="A10" t="s">
        <v>29</v>
      </c>
      <c r="B10">
        <v>2</v>
      </c>
      <c r="C10">
        <v>1</v>
      </c>
      <c r="D10">
        <v>121</v>
      </c>
      <c r="E10">
        <v>24</v>
      </c>
      <c r="F10">
        <v>12</v>
      </c>
      <c r="G10">
        <v>19</v>
      </c>
      <c r="H10">
        <v>4</v>
      </c>
      <c r="I10">
        <v>14</v>
      </c>
      <c r="J10">
        <v>1</v>
      </c>
      <c r="K10">
        <v>5</v>
      </c>
    </row>
    <row r="11" spans="1:23" x14ac:dyDescent="0.25">
      <c r="A11" t="s">
        <v>30</v>
      </c>
      <c r="B11">
        <v>3</v>
      </c>
      <c r="C11">
        <v>2</v>
      </c>
      <c r="D11">
        <v>133</v>
      </c>
      <c r="E11">
        <v>26</v>
      </c>
      <c r="F11">
        <v>10</v>
      </c>
      <c r="G11">
        <v>21</v>
      </c>
      <c r="H11">
        <v>4</v>
      </c>
      <c r="I11">
        <v>13</v>
      </c>
      <c r="J11">
        <v>1</v>
      </c>
      <c r="K11">
        <v>8</v>
      </c>
    </row>
    <row r="12" spans="1:23" x14ac:dyDescent="0.25">
      <c r="A12" t="s">
        <v>31</v>
      </c>
      <c r="B12">
        <v>3</v>
      </c>
      <c r="C12">
        <v>0</v>
      </c>
      <c r="D12">
        <v>146</v>
      </c>
      <c r="E12">
        <v>28</v>
      </c>
      <c r="F12">
        <v>11</v>
      </c>
      <c r="G12">
        <v>21</v>
      </c>
      <c r="H12">
        <v>4</v>
      </c>
      <c r="I12">
        <v>14</v>
      </c>
      <c r="J12">
        <v>3</v>
      </c>
      <c r="K12">
        <v>7</v>
      </c>
    </row>
    <row r="13" spans="1:23" x14ac:dyDescent="0.25">
      <c r="A13" t="s">
        <v>32</v>
      </c>
      <c r="B13">
        <v>5</v>
      </c>
      <c r="C13">
        <v>3</v>
      </c>
      <c r="D13">
        <v>229</v>
      </c>
      <c r="E13">
        <v>32</v>
      </c>
      <c r="F13">
        <v>12</v>
      </c>
      <c r="G13">
        <v>24</v>
      </c>
      <c r="H13">
        <v>5</v>
      </c>
      <c r="I13">
        <v>17</v>
      </c>
      <c r="J13">
        <v>3</v>
      </c>
      <c r="K13">
        <v>7</v>
      </c>
    </row>
    <row r="14" spans="1:23" x14ac:dyDescent="0.25">
      <c r="A14" t="s">
        <v>33</v>
      </c>
      <c r="B14">
        <v>6</v>
      </c>
      <c r="C14">
        <v>18</v>
      </c>
      <c r="D14">
        <v>331</v>
      </c>
      <c r="E14">
        <v>51</v>
      </c>
      <c r="F14">
        <v>26</v>
      </c>
      <c r="G14">
        <v>42</v>
      </c>
      <c r="H14">
        <v>5</v>
      </c>
      <c r="I14">
        <v>32</v>
      </c>
      <c r="J14">
        <v>4</v>
      </c>
      <c r="K14">
        <v>10</v>
      </c>
    </row>
    <row r="15" spans="1:23" x14ac:dyDescent="0.25">
      <c r="A15" t="s">
        <v>34</v>
      </c>
      <c r="B15">
        <v>11</v>
      </c>
      <c r="C15">
        <v>25</v>
      </c>
      <c r="D15">
        <v>401</v>
      </c>
      <c r="E15">
        <v>78</v>
      </c>
      <c r="F15">
        <v>39</v>
      </c>
      <c r="G15">
        <v>67</v>
      </c>
      <c r="H15">
        <v>5</v>
      </c>
      <c r="I15">
        <v>50</v>
      </c>
      <c r="J15">
        <v>6</v>
      </c>
      <c r="K15">
        <v>17</v>
      </c>
    </row>
    <row r="16" spans="1:23" x14ac:dyDescent="0.25">
      <c r="A16" t="s">
        <v>35</v>
      </c>
      <c r="B16">
        <v>17</v>
      </c>
      <c r="C16">
        <v>30</v>
      </c>
      <c r="D16">
        <v>611</v>
      </c>
      <c r="E16">
        <v>109</v>
      </c>
      <c r="F16">
        <v>60</v>
      </c>
      <c r="G16">
        <v>97</v>
      </c>
      <c r="H16">
        <v>5</v>
      </c>
      <c r="I16">
        <v>77</v>
      </c>
      <c r="J16">
        <v>7</v>
      </c>
      <c r="K16">
        <v>20</v>
      </c>
    </row>
    <row r="17" spans="1:23" x14ac:dyDescent="0.25">
      <c r="A17" t="s">
        <v>36</v>
      </c>
      <c r="B17">
        <v>29</v>
      </c>
      <c r="C17">
        <v>31</v>
      </c>
      <c r="D17">
        <v>694</v>
      </c>
      <c r="E17">
        <v>141</v>
      </c>
      <c r="F17">
        <v>57</v>
      </c>
      <c r="G17">
        <v>128</v>
      </c>
      <c r="H17">
        <v>5</v>
      </c>
      <c r="I17">
        <v>86</v>
      </c>
      <c r="J17">
        <v>8</v>
      </c>
      <c r="K17">
        <v>42</v>
      </c>
    </row>
    <row r="18" spans="1:23" x14ac:dyDescent="0.25">
      <c r="A18" t="s">
        <v>37</v>
      </c>
      <c r="B18">
        <v>34</v>
      </c>
      <c r="C18">
        <v>53</v>
      </c>
      <c r="D18">
        <v>1025</v>
      </c>
      <c r="E18">
        <v>194</v>
      </c>
      <c r="F18">
        <v>74</v>
      </c>
      <c r="G18">
        <v>181</v>
      </c>
      <c r="H18">
        <v>5</v>
      </c>
      <c r="I18">
        <v>108</v>
      </c>
      <c r="J18">
        <v>8</v>
      </c>
      <c r="K18">
        <v>73</v>
      </c>
    </row>
    <row r="19" spans="1:23" x14ac:dyDescent="0.25">
      <c r="A19" t="s">
        <v>38</v>
      </c>
      <c r="B19">
        <v>36</v>
      </c>
      <c r="C19">
        <v>62</v>
      </c>
      <c r="D19">
        <v>1174</v>
      </c>
      <c r="E19">
        <v>274</v>
      </c>
      <c r="F19">
        <v>100</v>
      </c>
      <c r="G19">
        <v>243</v>
      </c>
      <c r="H19">
        <v>20</v>
      </c>
      <c r="I19">
        <v>136</v>
      </c>
      <c r="J19">
        <v>11</v>
      </c>
      <c r="K19">
        <v>107</v>
      </c>
    </row>
    <row r="20" spans="1:23" x14ac:dyDescent="0.25">
      <c r="A20" t="s">
        <v>39</v>
      </c>
      <c r="B20">
        <v>44</v>
      </c>
      <c r="C20">
        <v>61</v>
      </c>
      <c r="D20">
        <v>1442</v>
      </c>
      <c r="E20">
        <v>345</v>
      </c>
      <c r="F20">
        <v>128</v>
      </c>
      <c r="G20">
        <v>304</v>
      </c>
      <c r="H20">
        <v>24</v>
      </c>
      <c r="I20">
        <v>172</v>
      </c>
      <c r="J20">
        <v>17</v>
      </c>
      <c r="K20">
        <v>132</v>
      </c>
      <c r="N20" s="1">
        <f t="shared" ref="N20:N31" si="0">J20/J19</f>
        <v>1.5454545454545454</v>
      </c>
      <c r="O20" s="1">
        <f t="shared" ref="O20:O31" si="1">J20/J18</f>
        <v>2.125</v>
      </c>
      <c r="P20" s="1">
        <f t="shared" ref="P20:P31" si="2">J20/J17</f>
        <v>2.125</v>
      </c>
      <c r="Q20" s="1">
        <f t="shared" ref="Q20:Q31" si="3">J20/J16</f>
        <v>2.4285714285714284</v>
      </c>
      <c r="R20" s="1">
        <f t="shared" ref="R20:R31" si="4">J20/J15</f>
        <v>2.8333333333333335</v>
      </c>
      <c r="S20" s="1">
        <f t="shared" ref="S20:S31" si="5">J20/J14</f>
        <v>4.25</v>
      </c>
      <c r="T20" s="1">
        <f t="shared" ref="T20:T31" si="6">J20/J13</f>
        <v>5.666666666666667</v>
      </c>
      <c r="U20" s="1">
        <f t="shared" ref="U20:U31" si="7">J20/J12</f>
        <v>5.666666666666667</v>
      </c>
      <c r="V20" s="1">
        <f t="shared" ref="V20:V31" si="8">J20/J11</f>
        <v>17</v>
      </c>
      <c r="W20" s="1">
        <f t="shared" ref="W20:W31" si="9">J20/J10</f>
        <v>17</v>
      </c>
    </row>
    <row r="21" spans="1:23" x14ac:dyDescent="0.25">
      <c r="A21" t="s">
        <v>40</v>
      </c>
      <c r="B21">
        <v>62</v>
      </c>
      <c r="C21">
        <v>80</v>
      </c>
      <c r="D21">
        <v>1750</v>
      </c>
      <c r="E21">
        <v>463</v>
      </c>
      <c r="F21">
        <v>213</v>
      </c>
      <c r="G21">
        <v>384</v>
      </c>
      <c r="H21">
        <v>52</v>
      </c>
      <c r="I21">
        <v>275</v>
      </c>
      <c r="J21">
        <v>27</v>
      </c>
      <c r="K21">
        <v>109</v>
      </c>
      <c r="N21" s="1">
        <f t="shared" si="0"/>
        <v>1.588235294117647</v>
      </c>
      <c r="O21" s="1">
        <f t="shared" si="1"/>
        <v>2.4545454545454546</v>
      </c>
      <c r="P21" s="1">
        <f t="shared" si="2"/>
        <v>3.375</v>
      </c>
      <c r="Q21" s="1">
        <f t="shared" si="3"/>
        <v>3.375</v>
      </c>
      <c r="R21" s="1">
        <f t="shared" si="4"/>
        <v>3.8571428571428572</v>
      </c>
      <c r="S21" s="1">
        <f t="shared" si="5"/>
        <v>4.5</v>
      </c>
      <c r="T21" s="1">
        <f t="shared" si="6"/>
        <v>6.75</v>
      </c>
      <c r="U21" s="1">
        <f t="shared" si="7"/>
        <v>9</v>
      </c>
      <c r="V21" s="1">
        <f t="shared" si="8"/>
        <v>9</v>
      </c>
      <c r="W21" s="1">
        <f t="shared" si="9"/>
        <v>27</v>
      </c>
    </row>
    <row r="22" spans="1:23" x14ac:dyDescent="0.25">
      <c r="A22" t="s">
        <v>41</v>
      </c>
      <c r="B22">
        <v>66</v>
      </c>
      <c r="C22">
        <v>109</v>
      </c>
      <c r="D22">
        <v>1973</v>
      </c>
      <c r="E22">
        <v>559</v>
      </c>
      <c r="F22">
        <v>253</v>
      </c>
      <c r="G22">
        <v>493</v>
      </c>
      <c r="H22">
        <v>33</v>
      </c>
      <c r="I22">
        <v>319</v>
      </c>
      <c r="J22">
        <v>33</v>
      </c>
      <c r="K22">
        <v>174</v>
      </c>
      <c r="M22">
        <v>1</v>
      </c>
      <c r="N22" s="1">
        <f t="shared" si="0"/>
        <v>1.2222222222222223</v>
      </c>
      <c r="O22" s="1">
        <f t="shared" si="1"/>
        <v>1.9411764705882353</v>
      </c>
      <c r="P22" s="1">
        <f t="shared" si="2"/>
        <v>3</v>
      </c>
      <c r="Q22" s="1">
        <f t="shared" si="3"/>
        <v>4.125</v>
      </c>
      <c r="R22" s="1">
        <f t="shared" si="4"/>
        <v>4.125</v>
      </c>
      <c r="S22" s="1">
        <f t="shared" si="5"/>
        <v>4.7142857142857144</v>
      </c>
      <c r="T22" s="1">
        <f t="shared" si="6"/>
        <v>5.5</v>
      </c>
      <c r="U22" s="1">
        <f t="shared" si="7"/>
        <v>8.25</v>
      </c>
      <c r="V22" s="1">
        <f t="shared" si="8"/>
        <v>11</v>
      </c>
      <c r="W22" s="1">
        <f t="shared" si="9"/>
        <v>11</v>
      </c>
    </row>
    <row r="23" spans="1:23" x14ac:dyDescent="0.25">
      <c r="A23" t="s">
        <v>42</v>
      </c>
      <c r="B23">
        <v>73</v>
      </c>
      <c r="C23">
        <v>82</v>
      </c>
      <c r="D23">
        <v>2189</v>
      </c>
      <c r="E23">
        <v>667</v>
      </c>
      <c r="F23">
        <v>255</v>
      </c>
      <c r="G23">
        <v>575</v>
      </c>
      <c r="H23">
        <v>42</v>
      </c>
      <c r="I23">
        <v>328</v>
      </c>
      <c r="J23">
        <v>50</v>
      </c>
      <c r="K23">
        <v>247</v>
      </c>
      <c r="M23">
        <v>2</v>
      </c>
      <c r="N23" s="1">
        <f t="shared" si="0"/>
        <v>1.5151515151515151</v>
      </c>
      <c r="O23" s="1">
        <f t="shared" si="1"/>
        <v>1.8518518518518519</v>
      </c>
      <c r="P23" s="1">
        <f t="shared" si="2"/>
        <v>2.9411764705882355</v>
      </c>
      <c r="Q23" s="1">
        <f t="shared" si="3"/>
        <v>4.5454545454545459</v>
      </c>
      <c r="R23" s="1">
        <f t="shared" si="4"/>
        <v>6.25</v>
      </c>
      <c r="S23" s="1">
        <f t="shared" si="5"/>
        <v>6.25</v>
      </c>
      <c r="T23" s="1">
        <f t="shared" si="6"/>
        <v>7.1428571428571432</v>
      </c>
      <c r="U23" s="1">
        <f t="shared" si="7"/>
        <v>8.3333333333333339</v>
      </c>
      <c r="V23" s="1">
        <f t="shared" si="8"/>
        <v>12.5</v>
      </c>
      <c r="W23" s="1">
        <f t="shared" si="9"/>
        <v>16.666666666666668</v>
      </c>
    </row>
    <row r="24" spans="1:23" x14ac:dyDescent="0.25">
      <c r="A24" t="s">
        <v>43</v>
      </c>
      <c r="B24">
        <v>85</v>
      </c>
      <c r="C24">
        <v>86</v>
      </c>
      <c r="D24">
        <v>2509</v>
      </c>
      <c r="E24">
        <v>778</v>
      </c>
      <c r="F24">
        <v>299</v>
      </c>
      <c r="G24">
        <v>661</v>
      </c>
      <c r="H24">
        <v>57</v>
      </c>
      <c r="I24">
        <v>384</v>
      </c>
      <c r="J24">
        <v>60</v>
      </c>
      <c r="K24">
        <v>277</v>
      </c>
      <c r="M24">
        <v>3</v>
      </c>
      <c r="N24" s="1">
        <f t="shared" si="0"/>
        <v>1.2</v>
      </c>
      <c r="O24" s="1">
        <f t="shared" si="1"/>
        <v>1.8181818181818181</v>
      </c>
      <c r="P24" s="1">
        <f t="shared" si="2"/>
        <v>2.2222222222222223</v>
      </c>
      <c r="Q24" s="1">
        <f t="shared" si="3"/>
        <v>3.5294117647058822</v>
      </c>
      <c r="R24" s="1">
        <f t="shared" si="4"/>
        <v>5.4545454545454541</v>
      </c>
      <c r="S24" s="1">
        <f t="shared" si="5"/>
        <v>7.5</v>
      </c>
      <c r="T24" s="1">
        <f t="shared" si="6"/>
        <v>7.5</v>
      </c>
      <c r="U24" s="1">
        <f t="shared" si="7"/>
        <v>8.5714285714285712</v>
      </c>
      <c r="V24" s="1">
        <f t="shared" si="8"/>
        <v>10</v>
      </c>
      <c r="W24" s="1">
        <f t="shared" si="9"/>
        <v>15</v>
      </c>
    </row>
    <row r="25" spans="1:23" x14ac:dyDescent="0.25">
      <c r="A25" t="s">
        <v>44</v>
      </c>
      <c r="B25">
        <v>100</v>
      </c>
      <c r="C25">
        <v>83</v>
      </c>
      <c r="D25">
        <v>2912</v>
      </c>
      <c r="E25">
        <v>887</v>
      </c>
      <c r="F25">
        <v>401</v>
      </c>
      <c r="G25">
        <v>744</v>
      </c>
      <c r="H25">
        <v>70</v>
      </c>
      <c r="I25">
        <v>501</v>
      </c>
      <c r="J25">
        <v>73</v>
      </c>
      <c r="K25">
        <v>243</v>
      </c>
      <c r="M25">
        <v>4</v>
      </c>
      <c r="N25" s="1">
        <f t="shared" si="0"/>
        <v>1.2166666666666666</v>
      </c>
      <c r="O25" s="1">
        <f t="shared" si="1"/>
        <v>1.46</v>
      </c>
      <c r="P25" s="1">
        <f t="shared" si="2"/>
        <v>2.2121212121212119</v>
      </c>
      <c r="Q25" s="1">
        <f t="shared" si="3"/>
        <v>2.7037037037037037</v>
      </c>
      <c r="R25" s="1">
        <f t="shared" si="4"/>
        <v>4.2941176470588234</v>
      </c>
      <c r="S25" s="1">
        <f t="shared" si="5"/>
        <v>6.6363636363636367</v>
      </c>
      <c r="T25" s="1">
        <f t="shared" si="6"/>
        <v>9.125</v>
      </c>
      <c r="U25" s="1">
        <f t="shared" si="7"/>
        <v>9.125</v>
      </c>
      <c r="V25" s="1">
        <f t="shared" si="8"/>
        <v>10.428571428571429</v>
      </c>
      <c r="W25" s="1">
        <f t="shared" si="9"/>
        <v>12.166666666666666</v>
      </c>
    </row>
    <row r="26" spans="1:23" x14ac:dyDescent="0.25">
      <c r="A26" t="s">
        <v>45</v>
      </c>
      <c r="B26">
        <v>112</v>
      </c>
      <c r="C26">
        <v>139</v>
      </c>
      <c r="D26">
        <v>3348</v>
      </c>
      <c r="E26">
        <v>1059</v>
      </c>
      <c r="F26">
        <v>491</v>
      </c>
      <c r="G26">
        <v>883</v>
      </c>
      <c r="H26">
        <v>85</v>
      </c>
      <c r="I26">
        <v>603</v>
      </c>
      <c r="J26">
        <v>91</v>
      </c>
      <c r="K26">
        <v>280</v>
      </c>
      <c r="M26">
        <v>5</v>
      </c>
      <c r="N26" s="1">
        <f t="shared" si="0"/>
        <v>1.2465753424657535</v>
      </c>
      <c r="O26" s="1">
        <f t="shared" si="1"/>
        <v>1.5166666666666666</v>
      </c>
      <c r="P26" s="1">
        <f t="shared" si="2"/>
        <v>1.82</v>
      </c>
      <c r="Q26" s="1">
        <f t="shared" si="3"/>
        <v>2.7575757575757578</v>
      </c>
      <c r="R26" s="1">
        <f t="shared" si="4"/>
        <v>3.3703703703703702</v>
      </c>
      <c r="S26" s="1">
        <f t="shared" si="5"/>
        <v>5.3529411764705879</v>
      </c>
      <c r="T26" s="1">
        <f t="shared" si="6"/>
        <v>8.2727272727272734</v>
      </c>
      <c r="U26" s="1">
        <f t="shared" si="7"/>
        <v>11.375</v>
      </c>
      <c r="V26" s="1">
        <f t="shared" si="8"/>
        <v>11.375</v>
      </c>
      <c r="W26" s="1">
        <f t="shared" si="9"/>
        <v>13</v>
      </c>
    </row>
    <row r="27" spans="1:23" x14ac:dyDescent="0.25">
      <c r="A27" t="s">
        <v>46</v>
      </c>
      <c r="B27">
        <v>121</v>
      </c>
      <c r="C27">
        <v>118</v>
      </c>
      <c r="D27">
        <v>3794</v>
      </c>
      <c r="E27">
        <v>1221</v>
      </c>
      <c r="F27">
        <v>573</v>
      </c>
      <c r="G27">
        <v>1001</v>
      </c>
      <c r="H27">
        <v>101</v>
      </c>
      <c r="I27">
        <v>694</v>
      </c>
      <c r="J27">
        <v>119</v>
      </c>
      <c r="K27">
        <v>307</v>
      </c>
      <c r="M27">
        <v>6</v>
      </c>
      <c r="N27" s="1">
        <f t="shared" si="0"/>
        <v>1.3076923076923077</v>
      </c>
      <c r="O27" s="1">
        <f t="shared" si="1"/>
        <v>1.6301369863013699</v>
      </c>
      <c r="P27" s="1">
        <f t="shared" si="2"/>
        <v>1.9833333333333334</v>
      </c>
      <c r="Q27" s="1">
        <f t="shared" si="3"/>
        <v>2.38</v>
      </c>
      <c r="R27" s="1">
        <f t="shared" si="4"/>
        <v>3.606060606060606</v>
      </c>
      <c r="S27" s="1">
        <f t="shared" si="5"/>
        <v>4.4074074074074074</v>
      </c>
      <c r="T27" s="1">
        <f t="shared" si="6"/>
        <v>7</v>
      </c>
      <c r="U27" s="1">
        <f t="shared" si="7"/>
        <v>10.818181818181818</v>
      </c>
      <c r="V27" s="1">
        <f t="shared" si="8"/>
        <v>14.875</v>
      </c>
      <c r="W27" s="1">
        <f t="shared" si="9"/>
        <v>14.875</v>
      </c>
    </row>
    <row r="28" spans="1:23" x14ac:dyDescent="0.25">
      <c r="A28" t="s">
        <v>47</v>
      </c>
      <c r="B28">
        <v>129</v>
      </c>
      <c r="C28">
        <v>158</v>
      </c>
      <c r="D28">
        <v>4304</v>
      </c>
      <c r="E28">
        <v>1436</v>
      </c>
      <c r="F28">
        <v>598</v>
      </c>
      <c r="G28">
        <v>1159</v>
      </c>
      <c r="H28">
        <v>125</v>
      </c>
      <c r="I28">
        <v>727</v>
      </c>
      <c r="J28">
        <v>152</v>
      </c>
      <c r="K28">
        <v>432</v>
      </c>
      <c r="M28">
        <v>7</v>
      </c>
      <c r="N28" s="1">
        <f t="shared" si="0"/>
        <v>1.2773109243697478</v>
      </c>
      <c r="O28" s="1">
        <f t="shared" si="1"/>
        <v>1.6703296703296704</v>
      </c>
      <c r="P28" s="1">
        <f t="shared" si="2"/>
        <v>2.0821917808219177</v>
      </c>
      <c r="Q28" s="1">
        <f t="shared" si="3"/>
        <v>2.5333333333333332</v>
      </c>
      <c r="R28" s="1">
        <f t="shared" si="4"/>
        <v>3.04</v>
      </c>
      <c r="S28" s="1">
        <f t="shared" si="5"/>
        <v>4.6060606060606064</v>
      </c>
      <c r="T28" s="1">
        <f t="shared" si="6"/>
        <v>5.6296296296296298</v>
      </c>
      <c r="U28" s="1">
        <f t="shared" si="7"/>
        <v>8.9411764705882355</v>
      </c>
      <c r="V28" s="1">
        <f t="shared" si="8"/>
        <v>13.818181818181818</v>
      </c>
      <c r="W28" s="1">
        <f t="shared" si="9"/>
        <v>19</v>
      </c>
    </row>
    <row r="29" spans="1:23" x14ac:dyDescent="0.25">
      <c r="A29" t="s">
        <v>48</v>
      </c>
      <c r="B29">
        <v>132</v>
      </c>
      <c r="C29">
        <v>192</v>
      </c>
      <c r="D29">
        <v>4995</v>
      </c>
      <c r="E29">
        <v>1665</v>
      </c>
      <c r="F29">
        <v>736</v>
      </c>
      <c r="G29">
        <v>1351</v>
      </c>
      <c r="H29">
        <v>143</v>
      </c>
      <c r="I29">
        <v>868</v>
      </c>
      <c r="J29">
        <v>171</v>
      </c>
      <c r="K29">
        <v>483</v>
      </c>
      <c r="M29">
        <v>8</v>
      </c>
      <c r="N29" s="1">
        <f t="shared" si="0"/>
        <v>1.125</v>
      </c>
      <c r="O29" s="1">
        <f t="shared" si="1"/>
        <v>1.4369747899159664</v>
      </c>
      <c r="P29" s="1">
        <f t="shared" si="2"/>
        <v>1.8791208791208791</v>
      </c>
      <c r="Q29" s="1">
        <f t="shared" si="3"/>
        <v>2.3424657534246576</v>
      </c>
      <c r="R29" s="1">
        <f t="shared" si="4"/>
        <v>2.85</v>
      </c>
      <c r="S29" s="1">
        <f t="shared" si="5"/>
        <v>3.42</v>
      </c>
      <c r="T29" s="1">
        <f t="shared" si="6"/>
        <v>5.1818181818181817</v>
      </c>
      <c r="U29" s="1">
        <f t="shared" si="7"/>
        <v>6.333333333333333</v>
      </c>
      <c r="V29" s="1">
        <f t="shared" si="8"/>
        <v>10.058823529411764</v>
      </c>
      <c r="W29" s="1">
        <f t="shared" si="9"/>
        <v>15.545454545454545</v>
      </c>
    </row>
    <row r="30" spans="1:23" x14ac:dyDescent="0.25">
      <c r="A30" t="s">
        <v>49</v>
      </c>
      <c r="B30">
        <v>133</v>
      </c>
      <c r="C30">
        <v>202</v>
      </c>
      <c r="D30">
        <v>5538</v>
      </c>
      <c r="E30">
        <v>1924</v>
      </c>
      <c r="F30">
        <v>761</v>
      </c>
      <c r="G30">
        <v>1553</v>
      </c>
      <c r="H30">
        <v>159</v>
      </c>
      <c r="I30">
        <v>894</v>
      </c>
      <c r="J30">
        <v>212</v>
      </c>
      <c r="K30">
        <v>659</v>
      </c>
      <c r="M30">
        <v>9</v>
      </c>
      <c r="N30" s="1">
        <f t="shared" si="0"/>
        <v>1.239766081871345</v>
      </c>
      <c r="O30" s="1">
        <f t="shared" si="1"/>
        <v>1.3947368421052631</v>
      </c>
      <c r="P30" s="1">
        <f t="shared" si="2"/>
        <v>1.7815126050420169</v>
      </c>
      <c r="Q30" s="1">
        <f t="shared" si="3"/>
        <v>2.3296703296703298</v>
      </c>
      <c r="R30" s="1">
        <f t="shared" si="4"/>
        <v>2.904109589041096</v>
      </c>
      <c r="S30" s="1">
        <f t="shared" si="5"/>
        <v>3.5333333333333332</v>
      </c>
      <c r="T30" s="1">
        <f t="shared" si="6"/>
        <v>4.24</v>
      </c>
      <c r="U30" s="1">
        <f t="shared" si="7"/>
        <v>6.4242424242424239</v>
      </c>
      <c r="V30" s="1">
        <f t="shared" si="8"/>
        <v>7.8518518518518521</v>
      </c>
      <c r="W30" s="1">
        <f t="shared" si="9"/>
        <v>12.470588235294118</v>
      </c>
    </row>
    <row r="31" spans="1:23" x14ac:dyDescent="0.25">
      <c r="A31" t="s">
        <v>50</v>
      </c>
      <c r="B31">
        <v>147</v>
      </c>
      <c r="C31">
        <v>139</v>
      </c>
      <c r="D31">
        <v>5992</v>
      </c>
      <c r="E31">
        <v>2116</v>
      </c>
      <c r="F31">
        <v>803</v>
      </c>
      <c r="G31">
        <v>1692</v>
      </c>
      <c r="H31">
        <v>193</v>
      </c>
      <c r="I31">
        <v>950</v>
      </c>
      <c r="J31">
        <v>231</v>
      </c>
      <c r="K31">
        <v>742</v>
      </c>
      <c r="M31">
        <v>10</v>
      </c>
      <c r="N31" s="1">
        <f t="shared" si="0"/>
        <v>1.0896226415094339</v>
      </c>
      <c r="O31" s="1">
        <f t="shared" si="1"/>
        <v>1.3508771929824561</v>
      </c>
      <c r="P31" s="1">
        <f t="shared" si="2"/>
        <v>1.5197368421052631</v>
      </c>
      <c r="Q31" s="1">
        <f t="shared" si="3"/>
        <v>1.9411764705882353</v>
      </c>
      <c r="R31" s="1">
        <f t="shared" si="4"/>
        <v>2.5384615384615383</v>
      </c>
      <c r="S31" s="1">
        <f t="shared" si="5"/>
        <v>3.1643835616438358</v>
      </c>
      <c r="T31" s="1">
        <f t="shared" si="6"/>
        <v>3.85</v>
      </c>
      <c r="U31" s="1">
        <f t="shared" si="7"/>
        <v>4.62</v>
      </c>
      <c r="V31" s="1">
        <f t="shared" si="8"/>
        <v>7</v>
      </c>
      <c r="W31" s="1">
        <f t="shared" si="9"/>
        <v>8.5555555555555554</v>
      </c>
    </row>
    <row r="34" spans="11:23" x14ac:dyDescent="0.25">
      <c r="K34" t="s">
        <v>51</v>
      </c>
      <c r="M34" t="s">
        <v>52</v>
      </c>
      <c r="N34">
        <f>EXP(INDEX(LINEST(LN(N22:N31),M22:M31),1,2))</f>
        <v>1.3501444314066564</v>
      </c>
      <c r="O34">
        <f>EXP(INDEX(LINEST(LN(O22:O31),M22:M31),1,2))</f>
        <v>1.9449874953966588</v>
      </c>
      <c r="P34">
        <f>EXP(INDEX(LINEST(LN(P22:P31),M22:M31),1,2))</f>
        <v>2.9847458900156556</v>
      </c>
      <c r="Q34">
        <f>EXP(INDEX(LINEST(LN(Q22:Q31),M22:M31),1,2))</f>
        <v>4.4711520151164033</v>
      </c>
      <c r="R34">
        <f>EXP(INDEX(LINEST(LN(R22:R31),M22:M31),1,2))</f>
        <v>5.8752592597988809</v>
      </c>
      <c r="S34">
        <f>EXP(INDEX(LINEST(LN(S22:S31),M22:M31),1,2))</f>
        <v>7.3069438124186226</v>
      </c>
      <c r="T34">
        <f>EXP(INDEX(LINEST(LN(T22:T31),M22:M31),1,2))</f>
        <v>8.6394335293095512</v>
      </c>
      <c r="U34">
        <f>EXP(INDEX(LINEST(LN(U22:U31),M22:M31),1,2))</f>
        <v>10.716153509024158</v>
      </c>
      <c r="V34">
        <f>EXP(INDEX(LINEST(LN(V22:V31),M22:M31),1,2))</f>
        <v>13.070042343560084</v>
      </c>
      <c r="W34">
        <f>EXP(INDEX(LINEST(LN(W22:W31),M22:M31),1,2))</f>
        <v>14.763186182629994</v>
      </c>
    </row>
    <row r="35" spans="11:23" x14ac:dyDescent="0.25">
      <c r="M35" t="s">
        <v>53</v>
      </c>
      <c r="N35">
        <f>INDEX(LINEST(LN(N22:N31),M22:M31),1)</f>
        <v>-1.5555179727841159E-2</v>
      </c>
      <c r="O35">
        <f>INDEX(LINEST(LN(O22:O31),M22:M31),1)</f>
        <v>-3.6047303715353078E-2</v>
      </c>
      <c r="P35">
        <f>INDEX(LINEST(LN(P22:P31),M22:M31),1)</f>
        <v>-6.4025892429846215E-2</v>
      </c>
      <c r="Q35">
        <f>INDEX(LINEST(LN(Q22:Q31),M22:M31),1)</f>
        <v>-8.3969089658754187E-2</v>
      </c>
      <c r="R35">
        <f>INDEX(LINEST(LN(R22:R31),M22:M31),1)</f>
        <v>-8.4539252625536937E-2</v>
      </c>
      <c r="S35">
        <f>INDEX(LINEST(LN(S22:S31),M22:M31),1)</f>
        <v>-7.7553794278978988E-2</v>
      </c>
      <c r="T35">
        <f>INDEX(LINEST(LN(T22:T31),M22:M31),1)</f>
        <v>-6.2579597281362281E-2</v>
      </c>
      <c r="U35">
        <f>INDEX(LINEST(LN(U22:U31),M22:M31),1)</f>
        <v>-5.2508731782666761E-2</v>
      </c>
      <c r="V35">
        <f>INDEX(LINEST(LN(V22:V31),M22:M31),1)</f>
        <v>-3.7459535220911354E-2</v>
      </c>
      <c r="W35">
        <f>INDEX(LINEST(LN(W22:W31),M22:M31),1)</f>
        <v>-1.6009420174660418E-2</v>
      </c>
    </row>
    <row r="36" spans="11:23" x14ac:dyDescent="0.25">
      <c r="M36" t="s">
        <v>54</v>
      </c>
      <c r="N36">
        <f t="shared" ref="N36:W36" si="10">PEARSON(N22:N31,N40:N49)</f>
        <v>0.51396667111515693</v>
      </c>
      <c r="O36">
        <f t="shared" si="10"/>
        <v>0.85846377446305155</v>
      </c>
      <c r="P36">
        <f t="shared" si="10"/>
        <v>0.90633919727277601</v>
      </c>
      <c r="Q36">
        <f t="shared" si="10"/>
        <v>0.92203370101948556</v>
      </c>
      <c r="R36">
        <f t="shared" si="10"/>
        <v>0.81609596773600546</v>
      </c>
      <c r="S36">
        <f t="shared" si="10"/>
        <v>0.71974685249032422</v>
      </c>
      <c r="T36">
        <f t="shared" si="10"/>
        <v>0.56414089925302202</v>
      </c>
      <c r="U36">
        <f t="shared" si="10"/>
        <v>0.47288981415260911</v>
      </c>
      <c r="V36">
        <f t="shared" si="10"/>
        <v>0.38371133055649886</v>
      </c>
      <c r="W36">
        <f t="shared" si="10"/>
        <v>0.14872102816669969</v>
      </c>
    </row>
    <row r="37" spans="11:23" x14ac:dyDescent="0.25">
      <c r="M37" t="s">
        <v>55</v>
      </c>
      <c r="N37">
        <f t="shared" ref="N37:W37" si="11">INT(0.5-LN(N34)/N35)</f>
        <v>19</v>
      </c>
      <c r="O37">
        <f t="shared" si="11"/>
        <v>18</v>
      </c>
      <c r="P37">
        <f t="shared" si="11"/>
        <v>17</v>
      </c>
      <c r="Q37">
        <f t="shared" si="11"/>
        <v>18</v>
      </c>
      <c r="R37">
        <f t="shared" si="11"/>
        <v>21</v>
      </c>
      <c r="S37">
        <f t="shared" si="11"/>
        <v>26</v>
      </c>
      <c r="T37">
        <f t="shared" si="11"/>
        <v>34</v>
      </c>
      <c r="U37">
        <f t="shared" si="11"/>
        <v>45</v>
      </c>
      <c r="V37">
        <f t="shared" si="11"/>
        <v>69</v>
      </c>
      <c r="W37">
        <f t="shared" si="11"/>
        <v>168</v>
      </c>
    </row>
    <row r="38" spans="11:23" x14ac:dyDescent="0.25">
      <c r="M38" t="s">
        <v>56</v>
      </c>
      <c r="N38" s="2">
        <f>N37+A21</f>
        <v>43923</v>
      </c>
      <c r="O38" s="2">
        <f>O37+A21</f>
        <v>43922</v>
      </c>
      <c r="P38" s="2">
        <f>P37+A21</f>
        <v>43921</v>
      </c>
      <c r="Q38" s="2">
        <f>Q37+A21</f>
        <v>43922</v>
      </c>
      <c r="R38" s="2">
        <f>R37+A21</f>
        <v>43925</v>
      </c>
      <c r="S38" s="2">
        <f>S37+A21</f>
        <v>43930</v>
      </c>
      <c r="T38" s="2">
        <f>T37+A21</f>
        <v>43938</v>
      </c>
      <c r="U38" s="2">
        <f>U37+A21</f>
        <v>43949</v>
      </c>
      <c r="V38" s="2">
        <f>V37+A21</f>
        <v>43973</v>
      </c>
      <c r="W38" s="2">
        <f>W37+A21</f>
        <v>44072</v>
      </c>
    </row>
    <row r="40" spans="11:23" x14ac:dyDescent="0.25">
      <c r="N40">
        <f>N34*EXP(N35*M22)</f>
        <v>1.32930519137277</v>
      </c>
      <c r="O40">
        <f>O34*EXP(O35*M22)</f>
        <v>1.8761245586192694</v>
      </c>
      <c r="P40">
        <f>P34*EXP(P35*M22)</f>
        <v>2.7996340768960803</v>
      </c>
      <c r="Q40">
        <f>Q34*EXP(Q35*M22)</f>
        <v>4.1110439852592568</v>
      </c>
      <c r="R40">
        <f>R34*EXP(R35*M22)</f>
        <v>5.3989847992574846</v>
      </c>
      <c r="S40">
        <f>S34*EXP(S35*M22)</f>
        <v>6.7616795203017697</v>
      </c>
      <c r="T40">
        <f>T34*EXP(T35*M22)</f>
        <v>8.1153507271779315</v>
      </c>
      <c r="U40">
        <f>U34*EXP(U35*M22)</f>
        <v>10.167979777157662</v>
      </c>
      <c r="V40">
        <f>V34*EXP(V35*M22)</f>
        <v>12.589501245771713</v>
      </c>
      <c r="W40">
        <f>W34*EXP(W35*M22)</f>
        <v>14.528717989683177</v>
      </c>
    </row>
    <row r="41" spans="11:23" x14ac:dyDescent="0.25">
      <c r="N41">
        <f>N34*EXP(N35*M23)</f>
        <v>1.3087876013157962</v>
      </c>
      <c r="O41">
        <f>O34*EXP(O35*M23)</f>
        <v>1.8096997372913777</v>
      </c>
      <c r="P41">
        <f>P34*EXP(P35*M23)</f>
        <v>2.6260027665124466</v>
      </c>
      <c r="Q41">
        <f>Q34*EXP(Q35*M23)</f>
        <v>3.7799391726331892</v>
      </c>
      <c r="R41">
        <f>R34*EXP(R35*M23)</f>
        <v>4.9613192496991516</v>
      </c>
      <c r="S41">
        <f>S34*EXP(S35*M23)</f>
        <v>6.2571043529257402</v>
      </c>
      <c r="T41">
        <f>T34*EXP(T35*M23)</f>
        <v>7.6230596834478694</v>
      </c>
      <c r="U41">
        <f>U34*EXP(U35*M23)</f>
        <v>9.6478473046903872</v>
      </c>
      <c r="V41">
        <f>V34*EXP(V35*M23)</f>
        <v>12.126628013212363</v>
      </c>
      <c r="W41">
        <f>W34*EXP(W35*M23)</f>
        <v>14.297973608982828</v>
      </c>
    </row>
    <row r="42" spans="11:23" x14ac:dyDescent="0.25">
      <c r="N42">
        <f>N34*EXP(N35*M24)</f>
        <v>1.2885866966253414</v>
      </c>
      <c r="O42">
        <f>O34*EXP(O35*M24)</f>
        <v>1.7456267091150506</v>
      </c>
      <c r="P42">
        <f>P34*EXP(P35*M24)</f>
        <v>2.4631399462662684</v>
      </c>
      <c r="Q42">
        <f>Q34*EXP(Q35*M24)</f>
        <v>3.4755016487389465</v>
      </c>
      <c r="R42">
        <f>R34*EXP(R35*M24)</f>
        <v>4.5591328023039779</v>
      </c>
      <c r="S42">
        <f>S34*EXP(S35*M24)</f>
        <v>5.7901819756247415</v>
      </c>
      <c r="T42">
        <f>T34*EXP(T35*M24)</f>
        <v>7.1606318557246293</v>
      </c>
      <c r="U42">
        <f>U34*EXP(U35*M24)</f>
        <v>9.154321670045773</v>
      </c>
      <c r="V42">
        <f>V34*EXP(V35*M24)</f>
        <v>11.68077305844157</v>
      </c>
      <c r="W42">
        <f>W34*EXP(W35*M24)</f>
        <v>14.070893899126979</v>
      </c>
    </row>
    <row r="43" spans="11:23" x14ac:dyDescent="0.25">
      <c r="N43">
        <f>N34*EXP(N35*M25)</f>
        <v>1.268697589318895</v>
      </c>
      <c r="O43">
        <f>O34*EXP(O35*M25)</f>
        <v>1.6838222080623602</v>
      </c>
      <c r="P43">
        <f>P34*EXP(P35*M25)</f>
        <v>2.3103777620730233</v>
      </c>
      <c r="Q43">
        <f>Q34*EXP(Q35*M25)</f>
        <v>3.1955836215143538</v>
      </c>
      <c r="R43">
        <f>R34*EXP(R35*M25)</f>
        <v>4.1895493643761261</v>
      </c>
      <c r="S43">
        <f>S34*EXP(S35*M25)</f>
        <v>5.3581026333967419</v>
      </c>
      <c r="T43">
        <f>T34*EXP(T35*M25)</f>
        <v>6.7262556902908965</v>
      </c>
      <c r="U43">
        <f>U34*EXP(U35*M25)</f>
        <v>8.6860418279970837</v>
      </c>
      <c r="V43">
        <f>V34*EXP(V35*M25)</f>
        <v>11.251310677144385</v>
      </c>
      <c r="W43">
        <f>W34*EXP(W35*M25)</f>
        <v>13.847420657994492</v>
      </c>
    </row>
    <row r="44" spans="11:23" x14ac:dyDescent="0.25">
      <c r="N44">
        <f>N34*EXP(N35*M26)</f>
        <v>1.2491154668590898</v>
      </c>
      <c r="O44">
        <f>O34*EXP(O35*M26)</f>
        <v>1.6242059161671183</v>
      </c>
      <c r="P44">
        <f>P34*EXP(P35*M26)</f>
        <v>2.167089779682589</v>
      </c>
      <c r="Q44">
        <f>Q34*EXP(Q35*M26)</f>
        <v>2.9382102827648011</v>
      </c>
      <c r="R44">
        <f>R34*EXP(R35*M26)</f>
        <v>3.8499259919944118</v>
      </c>
      <c r="S44">
        <f>S34*EXP(S35*M26)</f>
        <v>4.9582662429043038</v>
      </c>
      <c r="T44">
        <f>T34*EXP(T35*M26)</f>
        <v>6.3182295253736775</v>
      </c>
      <c r="U44">
        <f>U34*EXP(U35*M26)</f>
        <v>8.2417163561762496</v>
      </c>
      <c r="V44">
        <f>V34*EXP(V35*M26)</f>
        <v>10.837638170029898</v>
      </c>
      <c r="W44">
        <f>W34*EXP(W35*M26)</f>
        <v>13.62749660782743</v>
      </c>
    </row>
    <row r="45" spans="11:23" x14ac:dyDescent="0.25">
      <c r="N45">
        <f>N34*EXP(N35*M27)</f>
        <v>1.22983559098922</v>
      </c>
      <c r="O45">
        <f>O34*EXP(O35*M27)</f>
        <v>1.5667003591477566</v>
      </c>
      <c r="P45">
        <f>P34*EXP(P35*M27)</f>
        <v>2.0326884158506275</v>
      </c>
      <c r="Q45">
        <f>Q34*EXP(Q35*M27)</f>
        <v>2.7015658759865859</v>
      </c>
      <c r="R45">
        <f>R34*EXP(R35*M27)</f>
        <v>3.5378339899430489</v>
      </c>
      <c r="S45">
        <f>S34*EXP(S35*M27)</f>
        <v>4.5882667461969087</v>
      </c>
      <c r="T45">
        <f>T34*EXP(T35*M27)</f>
        <v>5.9349549249111631</v>
      </c>
      <c r="U45">
        <f>U34*EXP(U35*M27)</f>
        <v>7.8201198935886493</v>
      </c>
      <c r="V45">
        <f>V34*EXP(V35*M27)</f>
        <v>10.439174997014593</v>
      </c>
      <c r="W45">
        <f>W34*EXP(W35*M27)</f>
        <v>13.411065380550381</v>
      </c>
    </row>
    <row r="46" spans="11:23" x14ac:dyDescent="0.25">
      <c r="N46">
        <f>N34*EXP(N35*M28)</f>
        <v>1.2108532965867322</v>
      </c>
      <c r="O46">
        <f>O34*EXP(O35*M28)</f>
        <v>1.5112308057257162</v>
      </c>
      <c r="P46">
        <f>P34*EXP(P35*M28)</f>
        <v>1.9066225288268941</v>
      </c>
      <c r="Q46">
        <f>Q34*EXP(Q35*M28)</f>
        <v>2.4839808862922692</v>
      </c>
      <c r="R46">
        <f>R34*EXP(R35*M28)</f>
        <v>3.2510415437654783</v>
      </c>
      <c r="S46">
        <f>S34*EXP(S35*M28)</f>
        <v>4.2458776320016751</v>
      </c>
      <c r="T46">
        <f>T34*EXP(T35*M28)</f>
        <v>5.5749304167046763</v>
      </c>
      <c r="U46">
        <f>U34*EXP(U35*M28)</f>
        <v>7.4200897613119885</v>
      </c>
      <c r="V46">
        <f>V34*EXP(V35*M28)</f>
        <v>10.055361962503495</v>
      </c>
      <c r="W46">
        <f>W34*EXP(W35*M28)</f>
        <v>13.198071503322918</v>
      </c>
    </row>
    <row r="47" spans="11:23" x14ac:dyDescent="0.25">
      <c r="N47">
        <f>N34*EXP(N35*M29)</f>
        <v>1.192163990534413</v>
      </c>
      <c r="O47">
        <f>O34*EXP(O35*M29)</f>
        <v>1.4577251705085037</v>
      </c>
      <c r="P47">
        <f>P34*EXP(P35*M29)</f>
        <v>1.7883751582797396</v>
      </c>
      <c r="Q47">
        <f>Q34*EXP(Q35*M29)</f>
        <v>2.283920262063587</v>
      </c>
      <c r="R47">
        <f>R34*EXP(R35*M29)</f>
        <v>2.9874977597406045</v>
      </c>
      <c r="S47">
        <f>S34*EXP(S35*M29)</f>
        <v>3.9290385374552703</v>
      </c>
      <c r="T47">
        <f>T34*EXP(T35*M29)</f>
        <v>5.2367456104250358</v>
      </c>
      <c r="U47">
        <f>U34*EXP(U35*M29)</f>
        <v>7.0405227560598238</v>
      </c>
      <c r="V47">
        <f>V34*EXP(V35*M29)</f>
        <v>9.6856604306257719</v>
      </c>
      <c r="W47">
        <f>W34*EXP(W35*M29)</f>
        <v>12.988460384321524</v>
      </c>
    </row>
    <row r="48" spans="11:23" x14ac:dyDescent="0.25">
      <c r="N48">
        <f>N34*EXP(N35*M30)</f>
        <v>1.1737631506089996</v>
      </c>
      <c r="O48">
        <f>O34*EXP(O35*M30)</f>
        <v>1.4061139203112039</v>
      </c>
      <c r="P48">
        <f>P34*EXP(P35*M30)</f>
        <v>1.6774614053888921</v>
      </c>
      <c r="Q48">
        <f>Q34*EXP(Q35*M30)</f>
        <v>2.099972585236249</v>
      </c>
      <c r="R48">
        <f>R34*EXP(R35*M30)</f>
        <v>2.7453179986490417</v>
      </c>
      <c r="S48">
        <f>S34*EXP(S35*M30)</f>
        <v>3.6358428496515272</v>
      </c>
      <c r="T48">
        <f>T34*EXP(T35*M30)</f>
        <v>4.9190756724306919</v>
      </c>
      <c r="U48">
        <f>U34*EXP(U35*M30)</f>
        <v>6.6803721077670142</v>
      </c>
      <c r="V48">
        <f>V34*EXP(V35*M30)</f>
        <v>9.329551569323451</v>
      </c>
      <c r="W48">
        <f>W34*EXP(W35*M30)</f>
        <v>12.78217829874732</v>
      </c>
    </row>
    <row r="49" spans="14:23" x14ac:dyDescent="0.25">
      <c r="N49">
        <f>N34*EXP(N35*M31)</f>
        <v>1.1556463243869433</v>
      </c>
      <c r="O49">
        <f>O34*EXP(O35*M31)</f>
        <v>1.356329983794712</v>
      </c>
      <c r="P49">
        <f>P34*EXP(P35*M31)</f>
        <v>1.573426444413363</v>
      </c>
      <c r="Q49">
        <f>Q34*EXP(Q35*M31)</f>
        <v>1.9308401138134994</v>
      </c>
      <c r="R49">
        <f>R34*EXP(R35*M31)</f>
        <v>2.5227703984490262</v>
      </c>
      <c r="S49">
        <f>S34*EXP(S35*M31)</f>
        <v>3.3645262323957619</v>
      </c>
      <c r="T49">
        <f>T34*EXP(T35*M31)</f>
        <v>4.620676135752853</v>
      </c>
      <c r="U49">
        <f>U34*EXP(U35*M31)</f>
        <v>6.3386445928067543</v>
      </c>
      <c r="V49">
        <f>V34*EXP(V35*M31)</f>
        <v>8.9865356222324344</v>
      </c>
      <c r="W49">
        <f>W34*EXP(W35*M31)</f>
        <v>12.579172375056029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49"/>
  <sheetViews>
    <sheetView workbookViewId="0"/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 x14ac:dyDescent="0.25">
      <c r="A3" t="s">
        <v>22</v>
      </c>
      <c r="B3">
        <v>0</v>
      </c>
      <c r="C3">
        <v>0</v>
      </c>
      <c r="D3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 x14ac:dyDescent="0.25">
      <c r="A4" t="s">
        <v>23</v>
      </c>
      <c r="B4">
        <v>0</v>
      </c>
      <c r="C4">
        <v>0</v>
      </c>
      <c r="D4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 x14ac:dyDescent="0.25">
      <c r="A5" t="s">
        <v>24</v>
      </c>
      <c r="B5">
        <v>0</v>
      </c>
      <c r="C5">
        <v>0</v>
      </c>
      <c r="D5">
        <v>14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23" x14ac:dyDescent="0.25">
      <c r="A6" t="s">
        <v>25</v>
      </c>
      <c r="B6">
        <v>0</v>
      </c>
      <c r="C6">
        <v>1</v>
      </c>
      <c r="D6">
        <v>21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1</v>
      </c>
    </row>
    <row r="7" spans="1:23" x14ac:dyDescent="0.25">
      <c r="A7" t="s">
        <v>26</v>
      </c>
      <c r="B7">
        <v>0</v>
      </c>
      <c r="C7">
        <v>0</v>
      </c>
      <c r="D7">
        <v>27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</row>
    <row r="8" spans="1:23" x14ac:dyDescent="0.25">
      <c r="A8" t="s">
        <v>27</v>
      </c>
      <c r="B8">
        <v>0</v>
      </c>
      <c r="C8">
        <v>0</v>
      </c>
      <c r="D8">
        <v>35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</row>
    <row r="9" spans="1:23" x14ac:dyDescent="0.25">
      <c r="A9" t="s">
        <v>28</v>
      </c>
      <c r="B9">
        <v>0</v>
      </c>
      <c r="C9">
        <v>0</v>
      </c>
      <c r="D9">
        <v>39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</row>
    <row r="10" spans="1:23" x14ac:dyDescent="0.25">
      <c r="A10" t="s">
        <v>29</v>
      </c>
      <c r="B10">
        <v>0</v>
      </c>
      <c r="C10">
        <v>0</v>
      </c>
      <c r="D10">
        <v>39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1</v>
      </c>
    </row>
    <row r="11" spans="1:23" x14ac:dyDescent="0.25">
      <c r="A11" t="s">
        <v>30</v>
      </c>
      <c r="B11">
        <v>0</v>
      </c>
      <c r="C11">
        <v>0</v>
      </c>
      <c r="D11">
        <v>46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</row>
    <row r="12" spans="1:23" x14ac:dyDescent="0.25">
      <c r="A12" t="s">
        <v>31</v>
      </c>
      <c r="B12">
        <v>0</v>
      </c>
      <c r="C12">
        <v>1</v>
      </c>
      <c r="D12">
        <v>53</v>
      </c>
      <c r="E12">
        <v>2</v>
      </c>
      <c r="F12">
        <v>1</v>
      </c>
      <c r="G12">
        <v>2</v>
      </c>
      <c r="H12">
        <v>0</v>
      </c>
      <c r="I12">
        <v>1</v>
      </c>
      <c r="J12">
        <v>0</v>
      </c>
      <c r="K12">
        <v>1</v>
      </c>
    </row>
    <row r="13" spans="1:23" x14ac:dyDescent="0.25">
      <c r="A13" t="s">
        <v>32</v>
      </c>
      <c r="B13">
        <v>0</v>
      </c>
      <c r="C13">
        <v>2</v>
      </c>
      <c r="D13">
        <v>99</v>
      </c>
      <c r="E13">
        <v>4</v>
      </c>
      <c r="F13">
        <v>2</v>
      </c>
      <c r="G13">
        <v>4</v>
      </c>
      <c r="H13">
        <v>0</v>
      </c>
      <c r="I13">
        <v>2</v>
      </c>
      <c r="J13">
        <v>0</v>
      </c>
      <c r="K13">
        <v>2</v>
      </c>
    </row>
    <row r="14" spans="1:23" x14ac:dyDescent="0.25">
      <c r="A14" t="s">
        <v>33</v>
      </c>
      <c r="B14">
        <v>0</v>
      </c>
      <c r="C14">
        <v>0</v>
      </c>
      <c r="D14">
        <v>113</v>
      </c>
      <c r="E14">
        <v>4</v>
      </c>
      <c r="F14">
        <v>2</v>
      </c>
      <c r="G14">
        <v>4</v>
      </c>
      <c r="H14">
        <v>0</v>
      </c>
      <c r="I14">
        <v>2</v>
      </c>
      <c r="J14">
        <v>0</v>
      </c>
      <c r="K14">
        <v>2</v>
      </c>
    </row>
    <row r="15" spans="1:23" x14ac:dyDescent="0.25">
      <c r="A15" t="s">
        <v>34</v>
      </c>
      <c r="B15">
        <v>0</v>
      </c>
      <c r="C15">
        <v>5</v>
      </c>
      <c r="D15">
        <v>113</v>
      </c>
      <c r="E15">
        <v>9</v>
      </c>
      <c r="F15">
        <v>5</v>
      </c>
      <c r="G15">
        <v>9</v>
      </c>
      <c r="H15">
        <v>0</v>
      </c>
      <c r="I15">
        <v>5</v>
      </c>
      <c r="J15">
        <v>0</v>
      </c>
      <c r="K15">
        <v>4</v>
      </c>
    </row>
    <row r="16" spans="1:23" x14ac:dyDescent="0.25">
      <c r="A16" t="s">
        <v>35</v>
      </c>
      <c r="B16">
        <v>0</v>
      </c>
      <c r="C16">
        <v>0</v>
      </c>
      <c r="D16">
        <v>173</v>
      </c>
      <c r="E16">
        <v>11</v>
      </c>
      <c r="F16">
        <v>8</v>
      </c>
      <c r="G16">
        <v>9</v>
      </c>
      <c r="H16">
        <v>2</v>
      </c>
      <c r="I16">
        <v>8</v>
      </c>
      <c r="J16">
        <v>0</v>
      </c>
      <c r="K16">
        <v>1</v>
      </c>
    </row>
    <row r="17" spans="1:22" x14ac:dyDescent="0.25">
      <c r="A17" t="s">
        <v>36</v>
      </c>
      <c r="B17">
        <v>2</v>
      </c>
      <c r="C17">
        <v>2</v>
      </c>
      <c r="D17">
        <v>360</v>
      </c>
      <c r="E17">
        <v>13</v>
      </c>
      <c r="F17">
        <v>8</v>
      </c>
      <c r="G17">
        <v>11</v>
      </c>
      <c r="H17">
        <v>2</v>
      </c>
      <c r="I17">
        <v>10</v>
      </c>
      <c r="J17">
        <v>0</v>
      </c>
      <c r="K17">
        <v>1</v>
      </c>
    </row>
    <row r="18" spans="1:22" x14ac:dyDescent="0.25">
      <c r="A18" t="s">
        <v>37</v>
      </c>
      <c r="B18">
        <v>2</v>
      </c>
      <c r="C18">
        <v>6</v>
      </c>
      <c r="D18">
        <v>405</v>
      </c>
      <c r="E18">
        <v>19</v>
      </c>
      <c r="F18">
        <v>10</v>
      </c>
      <c r="G18">
        <v>17</v>
      </c>
      <c r="H18">
        <v>2</v>
      </c>
      <c r="I18">
        <v>12</v>
      </c>
      <c r="J18">
        <v>0</v>
      </c>
      <c r="K18">
        <v>5</v>
      </c>
    </row>
    <row r="19" spans="1:22" x14ac:dyDescent="0.25">
      <c r="A19" t="s">
        <v>38</v>
      </c>
      <c r="B19">
        <v>2</v>
      </c>
      <c r="C19">
        <v>15</v>
      </c>
      <c r="D19">
        <v>483</v>
      </c>
      <c r="E19">
        <v>33</v>
      </c>
      <c r="F19">
        <v>14</v>
      </c>
      <c r="G19">
        <v>32</v>
      </c>
      <c r="H19">
        <v>1</v>
      </c>
      <c r="I19">
        <v>16</v>
      </c>
      <c r="J19">
        <v>0</v>
      </c>
      <c r="K19">
        <v>16</v>
      </c>
    </row>
    <row r="20" spans="1:22" x14ac:dyDescent="0.25">
      <c r="A20" t="s">
        <v>39</v>
      </c>
      <c r="B20">
        <v>3</v>
      </c>
      <c r="C20">
        <v>5</v>
      </c>
      <c r="D20">
        <v>504</v>
      </c>
      <c r="E20">
        <v>38</v>
      </c>
      <c r="F20">
        <v>18</v>
      </c>
      <c r="G20">
        <v>37</v>
      </c>
      <c r="H20">
        <v>1</v>
      </c>
      <c r="I20">
        <v>21</v>
      </c>
      <c r="J20">
        <v>0</v>
      </c>
      <c r="K20">
        <v>16</v>
      </c>
    </row>
    <row r="21" spans="1:22" x14ac:dyDescent="0.25">
      <c r="A21" t="s">
        <v>40</v>
      </c>
      <c r="B21">
        <v>4</v>
      </c>
      <c r="C21">
        <v>22</v>
      </c>
      <c r="D21">
        <v>711</v>
      </c>
      <c r="E21">
        <v>60</v>
      </c>
      <c r="F21">
        <v>22</v>
      </c>
      <c r="G21">
        <v>59</v>
      </c>
      <c r="H21">
        <v>1</v>
      </c>
      <c r="I21">
        <v>26</v>
      </c>
      <c r="J21">
        <v>0</v>
      </c>
      <c r="K21">
        <v>33</v>
      </c>
    </row>
    <row r="22" spans="1:22" x14ac:dyDescent="0.25">
      <c r="A22" t="s">
        <v>41</v>
      </c>
      <c r="B22">
        <v>6</v>
      </c>
      <c r="C22">
        <v>7</v>
      </c>
      <c r="D22">
        <v>884</v>
      </c>
      <c r="E22">
        <v>68</v>
      </c>
      <c r="F22">
        <v>32</v>
      </c>
      <c r="G22">
        <v>66</v>
      </c>
      <c r="H22">
        <v>1</v>
      </c>
      <c r="I22">
        <v>38</v>
      </c>
      <c r="J22">
        <v>1</v>
      </c>
      <c r="K22">
        <v>28</v>
      </c>
      <c r="M22">
        <v>1</v>
      </c>
    </row>
    <row r="23" spans="1:22" x14ac:dyDescent="0.25">
      <c r="A23" t="s">
        <v>42</v>
      </c>
      <c r="B23">
        <v>7</v>
      </c>
      <c r="C23">
        <v>21</v>
      </c>
      <c r="D23">
        <v>1030</v>
      </c>
      <c r="E23">
        <v>89</v>
      </c>
      <c r="F23">
        <v>36</v>
      </c>
      <c r="G23">
        <v>87</v>
      </c>
      <c r="H23">
        <v>1</v>
      </c>
      <c r="I23">
        <v>43</v>
      </c>
      <c r="J23">
        <v>1</v>
      </c>
      <c r="K23">
        <v>44</v>
      </c>
      <c r="M23">
        <v>2</v>
      </c>
      <c r="N23" s="1">
        <f t="shared" ref="N23:N31" si="0">J23/J22</f>
        <v>1</v>
      </c>
    </row>
    <row r="24" spans="1:22" x14ac:dyDescent="0.25">
      <c r="A24" t="s">
        <v>43</v>
      </c>
      <c r="B24">
        <v>10</v>
      </c>
      <c r="C24">
        <v>25</v>
      </c>
      <c r="D24">
        <v>1293</v>
      </c>
      <c r="E24">
        <v>114</v>
      </c>
      <c r="F24">
        <v>45</v>
      </c>
      <c r="G24">
        <v>112</v>
      </c>
      <c r="H24">
        <v>1</v>
      </c>
      <c r="I24">
        <v>55</v>
      </c>
      <c r="J24">
        <v>1</v>
      </c>
      <c r="K24">
        <v>57</v>
      </c>
      <c r="M24">
        <v>3</v>
      </c>
      <c r="N24" s="1">
        <f t="shared" si="0"/>
        <v>1</v>
      </c>
      <c r="O24" s="1">
        <f t="shared" ref="O24:O31" si="1">J24/J22</f>
        <v>1</v>
      </c>
    </row>
    <row r="25" spans="1:22" x14ac:dyDescent="0.25">
      <c r="A25" t="s">
        <v>44</v>
      </c>
      <c r="B25">
        <v>11</v>
      </c>
      <c r="C25">
        <v>14</v>
      </c>
      <c r="D25">
        <v>1668</v>
      </c>
      <c r="E25">
        <v>129</v>
      </c>
      <c r="F25">
        <v>45</v>
      </c>
      <c r="G25">
        <v>126</v>
      </c>
      <c r="H25">
        <v>2</v>
      </c>
      <c r="I25">
        <v>56</v>
      </c>
      <c r="J25">
        <v>1</v>
      </c>
      <c r="K25">
        <v>70</v>
      </c>
      <c r="M25">
        <v>4</v>
      </c>
      <c r="N25" s="1">
        <f t="shared" si="0"/>
        <v>1</v>
      </c>
      <c r="O25" s="1">
        <f t="shared" si="1"/>
        <v>1</v>
      </c>
      <c r="P25" s="1">
        <f t="shared" ref="P25:P31" si="2">J25/J22</f>
        <v>1</v>
      </c>
    </row>
    <row r="26" spans="1:22" x14ac:dyDescent="0.25">
      <c r="A26" t="s">
        <v>45</v>
      </c>
      <c r="B26">
        <v>13</v>
      </c>
      <c r="C26">
        <v>38</v>
      </c>
      <c r="D26">
        <v>2342</v>
      </c>
      <c r="E26">
        <v>169</v>
      </c>
      <c r="F26">
        <v>60</v>
      </c>
      <c r="G26">
        <v>164</v>
      </c>
      <c r="H26">
        <v>2</v>
      </c>
      <c r="I26">
        <v>73</v>
      </c>
      <c r="J26">
        <v>3</v>
      </c>
      <c r="K26">
        <v>91</v>
      </c>
      <c r="M26">
        <v>5</v>
      </c>
      <c r="N26" s="1">
        <f t="shared" si="0"/>
        <v>3</v>
      </c>
      <c r="O26" s="1">
        <f t="shared" si="1"/>
        <v>3</v>
      </c>
      <c r="P26" s="1">
        <f t="shared" si="2"/>
        <v>3</v>
      </c>
      <c r="Q26" s="1">
        <f t="shared" ref="Q26:Q31" si="3">J26/J22</f>
        <v>3</v>
      </c>
    </row>
    <row r="27" spans="1:22" x14ac:dyDescent="0.25">
      <c r="A27" t="s">
        <v>46</v>
      </c>
      <c r="B27">
        <v>16</v>
      </c>
      <c r="C27">
        <v>37</v>
      </c>
      <c r="D27">
        <v>2690</v>
      </c>
      <c r="E27">
        <v>207</v>
      </c>
      <c r="F27">
        <v>71</v>
      </c>
      <c r="G27">
        <v>201</v>
      </c>
      <c r="H27">
        <v>2</v>
      </c>
      <c r="I27">
        <v>87</v>
      </c>
      <c r="J27">
        <v>4</v>
      </c>
      <c r="K27">
        <v>114</v>
      </c>
      <c r="M27">
        <v>6</v>
      </c>
      <c r="N27" s="1">
        <f t="shared" si="0"/>
        <v>1.3333333333333333</v>
      </c>
      <c r="O27" s="1">
        <f t="shared" si="1"/>
        <v>4</v>
      </c>
      <c r="P27" s="1">
        <f t="shared" si="2"/>
        <v>4</v>
      </c>
      <c r="Q27" s="1">
        <f t="shared" si="3"/>
        <v>4</v>
      </c>
      <c r="R27" s="1">
        <f>J27/J22</f>
        <v>4</v>
      </c>
    </row>
    <row r="28" spans="1:22" x14ac:dyDescent="0.25">
      <c r="A28" t="s">
        <v>47</v>
      </c>
      <c r="B28">
        <v>16</v>
      </c>
      <c r="C28">
        <v>24</v>
      </c>
      <c r="D28">
        <v>3050</v>
      </c>
      <c r="E28">
        <v>235</v>
      </c>
      <c r="F28">
        <v>73</v>
      </c>
      <c r="G28">
        <v>225</v>
      </c>
      <c r="H28">
        <v>5</v>
      </c>
      <c r="I28">
        <v>89</v>
      </c>
      <c r="J28">
        <v>5</v>
      </c>
      <c r="K28">
        <v>136</v>
      </c>
      <c r="M28">
        <v>7</v>
      </c>
      <c r="N28" s="1">
        <f t="shared" si="0"/>
        <v>1.25</v>
      </c>
      <c r="O28" s="1">
        <f t="shared" si="1"/>
        <v>1.6666666666666667</v>
      </c>
      <c r="P28" s="1">
        <f t="shared" si="2"/>
        <v>5</v>
      </c>
      <c r="Q28" s="1">
        <f t="shared" si="3"/>
        <v>5</v>
      </c>
      <c r="R28" s="1">
        <f>J28/J23</f>
        <v>5</v>
      </c>
      <c r="S28" s="1">
        <f>J28/J22</f>
        <v>5</v>
      </c>
    </row>
    <row r="29" spans="1:22" x14ac:dyDescent="0.25">
      <c r="A29" t="s">
        <v>48</v>
      </c>
      <c r="B29">
        <v>17</v>
      </c>
      <c r="C29">
        <v>35</v>
      </c>
      <c r="D29">
        <v>3666</v>
      </c>
      <c r="E29">
        <v>273</v>
      </c>
      <c r="F29">
        <v>77</v>
      </c>
      <c r="G29">
        <v>260</v>
      </c>
      <c r="H29">
        <v>5</v>
      </c>
      <c r="I29">
        <v>94</v>
      </c>
      <c r="J29">
        <v>8</v>
      </c>
      <c r="K29">
        <v>166</v>
      </c>
      <c r="M29">
        <v>8</v>
      </c>
      <c r="N29" s="1">
        <f t="shared" si="0"/>
        <v>1.6</v>
      </c>
      <c r="O29" s="1">
        <f t="shared" si="1"/>
        <v>2</v>
      </c>
      <c r="P29" s="1">
        <f t="shared" si="2"/>
        <v>2.6666666666666665</v>
      </c>
      <c r="Q29" s="1">
        <f t="shared" si="3"/>
        <v>8</v>
      </c>
      <c r="R29" s="1">
        <f>J29/J24</f>
        <v>8</v>
      </c>
      <c r="S29" s="1">
        <f>J29/J23</f>
        <v>8</v>
      </c>
      <c r="T29" s="1">
        <f>J29/J22</f>
        <v>8</v>
      </c>
    </row>
    <row r="30" spans="1:22" x14ac:dyDescent="0.25">
      <c r="A30" t="s">
        <v>49</v>
      </c>
      <c r="B30">
        <v>20</v>
      </c>
      <c r="C30">
        <v>20</v>
      </c>
      <c r="D30">
        <v>4073</v>
      </c>
      <c r="E30">
        <v>292</v>
      </c>
      <c r="F30">
        <v>82</v>
      </c>
      <c r="G30">
        <v>280</v>
      </c>
      <c r="H30">
        <v>5</v>
      </c>
      <c r="I30">
        <v>102</v>
      </c>
      <c r="J30">
        <v>7</v>
      </c>
      <c r="K30">
        <v>178</v>
      </c>
      <c r="M30">
        <v>9</v>
      </c>
      <c r="N30" s="1">
        <f t="shared" si="0"/>
        <v>0.875</v>
      </c>
      <c r="O30" s="1">
        <f t="shared" si="1"/>
        <v>1.4</v>
      </c>
      <c r="P30" s="1">
        <f t="shared" si="2"/>
        <v>1.75</v>
      </c>
      <c r="Q30" s="1">
        <f t="shared" si="3"/>
        <v>2.3333333333333335</v>
      </c>
      <c r="R30" s="1">
        <f>J30/J25</f>
        <v>7</v>
      </c>
      <c r="S30" s="1">
        <f>J30/J24</f>
        <v>7</v>
      </c>
      <c r="T30" s="1">
        <f>J30/J23</f>
        <v>7</v>
      </c>
      <c r="U30" s="1">
        <f>J30/J22</f>
        <v>7</v>
      </c>
    </row>
    <row r="31" spans="1:22" x14ac:dyDescent="0.25">
      <c r="A31" t="s">
        <v>50</v>
      </c>
      <c r="B31">
        <v>21</v>
      </c>
      <c r="C31">
        <v>24</v>
      </c>
      <c r="D31">
        <v>4486</v>
      </c>
      <c r="E31">
        <v>319</v>
      </c>
      <c r="F31">
        <v>88</v>
      </c>
      <c r="G31">
        <v>304</v>
      </c>
      <c r="H31">
        <v>5</v>
      </c>
      <c r="I31">
        <v>109</v>
      </c>
      <c r="J31">
        <v>10</v>
      </c>
      <c r="K31">
        <v>195</v>
      </c>
      <c r="M31">
        <v>10</v>
      </c>
      <c r="N31" s="1">
        <f t="shared" si="0"/>
        <v>1.4285714285714286</v>
      </c>
      <c r="O31" s="1">
        <f t="shared" si="1"/>
        <v>1.25</v>
      </c>
      <c r="P31" s="1">
        <f t="shared" si="2"/>
        <v>2</v>
      </c>
      <c r="Q31" s="1">
        <f t="shared" si="3"/>
        <v>2.5</v>
      </c>
      <c r="R31" s="1">
        <f>J31/J26</f>
        <v>3.3333333333333335</v>
      </c>
      <c r="S31" s="1">
        <f>J31/J25</f>
        <v>10</v>
      </c>
      <c r="T31" s="1">
        <f>J31/J24</f>
        <v>10</v>
      </c>
      <c r="U31" s="1">
        <f>J31/J23</f>
        <v>10</v>
      </c>
      <c r="V31" s="1">
        <f>J31/J22</f>
        <v>10</v>
      </c>
    </row>
    <row r="34" spans="11:23" x14ac:dyDescent="0.25">
      <c r="K34" t="s">
        <v>51</v>
      </c>
      <c r="M34" t="s">
        <v>52</v>
      </c>
      <c r="N34" t="e">
        <f>EXP(INDEX(LINEST(LN(N22:N31),M22:M31),1,2))</f>
        <v>#VALUE!</v>
      </c>
      <c r="O34" t="e">
        <f>EXP(INDEX(LINEST(LN(O22:O31),M22:M31),1,2))</f>
        <v>#VALUE!</v>
      </c>
      <c r="P34" t="e">
        <f>EXP(INDEX(LINEST(LN(P22:P31),M22:M31),1,2))</f>
        <v>#VALUE!</v>
      </c>
      <c r="Q34" t="e">
        <f>EXP(INDEX(LINEST(LN(Q22:Q31),M22:M31),1,2))</f>
        <v>#VALUE!</v>
      </c>
      <c r="R34" t="e">
        <f>EXP(INDEX(LINEST(LN(R22:R31),M22:M31),1,2))</f>
        <v>#VALUE!</v>
      </c>
      <c r="S34" t="e">
        <f>EXP(INDEX(LINEST(LN(S22:S31),M22:M31),1,2))</f>
        <v>#VALUE!</v>
      </c>
      <c r="T34" t="e">
        <f>EXP(INDEX(LINEST(LN(T22:T31),M22:M31),1,2))</f>
        <v>#VALUE!</v>
      </c>
      <c r="U34" t="e">
        <f>EXP(INDEX(LINEST(LN(U22:U31),M22:M31),1,2))</f>
        <v>#VALUE!</v>
      </c>
      <c r="V34" t="e">
        <f>EXP(INDEX(LINEST(LN(V22:V31),M22:M31),1,2))</f>
        <v>#VALUE!</v>
      </c>
      <c r="W34" t="e">
        <f>EXP(INDEX(LINEST(LN(W22:W31),M22:M31),1,2))</f>
        <v>#VALUE!</v>
      </c>
    </row>
    <row r="35" spans="11:23" x14ac:dyDescent="0.25">
      <c r="M35" t="s">
        <v>53</v>
      </c>
      <c r="N35" t="e">
        <f>INDEX(LINEST(LN(N22:N31),M22:M31),1)</f>
        <v>#VALUE!</v>
      </c>
      <c r="O35" t="e">
        <f>INDEX(LINEST(LN(O22:O31),M22:M31),1)</f>
        <v>#VALUE!</v>
      </c>
      <c r="P35" t="e">
        <f>INDEX(LINEST(LN(P22:P31),M22:M31),1)</f>
        <v>#VALUE!</v>
      </c>
      <c r="Q35" t="e">
        <f>INDEX(LINEST(LN(Q22:Q31),M22:M31),1)</f>
        <v>#VALUE!</v>
      </c>
      <c r="R35" t="e">
        <f>INDEX(LINEST(LN(R22:R31),M22:M31),1)</f>
        <v>#VALUE!</v>
      </c>
      <c r="S35" t="e">
        <f>INDEX(LINEST(LN(S22:S31),M22:M31),1)</f>
        <v>#VALUE!</v>
      </c>
      <c r="T35" t="e">
        <f>INDEX(LINEST(LN(T22:T31),M22:M31),1)</f>
        <v>#VALUE!</v>
      </c>
      <c r="U35" t="e">
        <f>INDEX(LINEST(LN(U22:U31),M22:M31),1)</f>
        <v>#VALUE!</v>
      </c>
      <c r="V35" t="e">
        <f>INDEX(LINEST(LN(V22:V31),M22:M31),1)</f>
        <v>#VALUE!</v>
      </c>
      <c r="W35" t="e">
        <f>INDEX(LINEST(LN(W22:W31),M22:M31),1)</f>
        <v>#VALUE!</v>
      </c>
    </row>
    <row r="36" spans="11:23" x14ac:dyDescent="0.25">
      <c r="M36" t="s">
        <v>54</v>
      </c>
      <c r="N36" t="e">
        <f t="shared" ref="N36:W36" si="4">PEARSON(N22:N31,N40:N49)</f>
        <v>#VALUE!</v>
      </c>
      <c r="O36" t="e">
        <f t="shared" si="4"/>
        <v>#VALUE!</v>
      </c>
      <c r="P36" t="e">
        <f t="shared" si="4"/>
        <v>#VALUE!</v>
      </c>
      <c r="Q36" t="e">
        <f t="shared" si="4"/>
        <v>#VALUE!</v>
      </c>
      <c r="R36" t="e">
        <f t="shared" si="4"/>
        <v>#VALUE!</v>
      </c>
      <c r="S36" t="e">
        <f t="shared" si="4"/>
        <v>#VALUE!</v>
      </c>
      <c r="T36" t="e">
        <f t="shared" si="4"/>
        <v>#VALUE!</v>
      </c>
      <c r="U36" t="e">
        <f t="shared" si="4"/>
        <v>#VALUE!</v>
      </c>
      <c r="V36" t="e">
        <f t="shared" si="4"/>
        <v>#VALUE!</v>
      </c>
      <c r="W36" t="e">
        <f t="shared" si="4"/>
        <v>#VALUE!</v>
      </c>
    </row>
    <row r="37" spans="11:23" x14ac:dyDescent="0.25">
      <c r="M37" t="s">
        <v>55</v>
      </c>
      <c r="N37" t="e">
        <f t="shared" ref="N37:W37" si="5">INT(0.5-LN(N34)/N35)</f>
        <v>#VALUE!</v>
      </c>
      <c r="O37" t="e">
        <f t="shared" si="5"/>
        <v>#VALUE!</v>
      </c>
      <c r="P37" t="e">
        <f t="shared" si="5"/>
        <v>#VALUE!</v>
      </c>
      <c r="Q37" t="e">
        <f t="shared" si="5"/>
        <v>#VALUE!</v>
      </c>
      <c r="R37" t="e">
        <f t="shared" si="5"/>
        <v>#VALUE!</v>
      </c>
      <c r="S37" t="e">
        <f t="shared" si="5"/>
        <v>#VALUE!</v>
      </c>
      <c r="T37" t="e">
        <f t="shared" si="5"/>
        <v>#VALUE!</v>
      </c>
      <c r="U37" t="e">
        <f t="shared" si="5"/>
        <v>#VALUE!</v>
      </c>
      <c r="V37" t="e">
        <f t="shared" si="5"/>
        <v>#VALUE!</v>
      </c>
      <c r="W37" t="e">
        <f t="shared" si="5"/>
        <v>#VALUE!</v>
      </c>
    </row>
    <row r="38" spans="11:23" x14ac:dyDescent="0.25">
      <c r="M38" t="s">
        <v>56</v>
      </c>
      <c r="N38" s="2" t="e">
        <f>N37+A21</f>
        <v>#VALUE!</v>
      </c>
      <c r="O38" s="2" t="e">
        <f>O37+A21</f>
        <v>#VALUE!</v>
      </c>
      <c r="P38" s="2" t="e">
        <f>P37+A21</f>
        <v>#VALUE!</v>
      </c>
      <c r="Q38" s="2" t="e">
        <f>Q37+A21</f>
        <v>#VALUE!</v>
      </c>
      <c r="R38" s="2" t="e">
        <f>R37+A21</f>
        <v>#VALUE!</v>
      </c>
      <c r="S38" s="2" t="e">
        <f>S37+A21</f>
        <v>#VALUE!</v>
      </c>
      <c r="T38" s="2" t="e">
        <f>T37+A21</f>
        <v>#VALUE!</v>
      </c>
      <c r="U38" s="2" t="e">
        <f>U37+A21</f>
        <v>#VALUE!</v>
      </c>
      <c r="V38" s="2" t="e">
        <f>V37+A21</f>
        <v>#VALUE!</v>
      </c>
      <c r="W38" s="2" t="e">
        <f>W37+A21</f>
        <v>#VALUE!</v>
      </c>
    </row>
    <row r="40" spans="11:23" x14ac:dyDescent="0.25">
      <c r="N40" t="e">
        <f>N34*EXP(N35*M22)</f>
        <v>#VALUE!</v>
      </c>
      <c r="O40" t="e">
        <f>O34*EXP(O35*M22)</f>
        <v>#VALUE!</v>
      </c>
      <c r="P40" t="e">
        <f>P34*EXP(P35*M22)</f>
        <v>#VALUE!</v>
      </c>
      <c r="Q40" t="e">
        <f>Q34*EXP(Q35*M22)</f>
        <v>#VALUE!</v>
      </c>
      <c r="R40" t="e">
        <f>R34*EXP(R35*M22)</f>
        <v>#VALUE!</v>
      </c>
      <c r="S40" t="e">
        <f>S34*EXP(S35*M22)</f>
        <v>#VALUE!</v>
      </c>
      <c r="T40" t="e">
        <f>T34*EXP(T35*M22)</f>
        <v>#VALUE!</v>
      </c>
      <c r="U40" t="e">
        <f>U34*EXP(U35*M22)</f>
        <v>#VALUE!</v>
      </c>
      <c r="V40" t="e">
        <f>V34*EXP(V35*M22)</f>
        <v>#VALUE!</v>
      </c>
      <c r="W40" t="e">
        <f>W34*EXP(W35*M22)</f>
        <v>#VALUE!</v>
      </c>
    </row>
    <row r="41" spans="11:23" x14ac:dyDescent="0.25">
      <c r="N41" t="e">
        <f>N34*EXP(N35*M23)</f>
        <v>#VALUE!</v>
      </c>
      <c r="O41" t="e">
        <f>O34*EXP(O35*M23)</f>
        <v>#VALUE!</v>
      </c>
      <c r="P41" t="e">
        <f>P34*EXP(P35*M23)</f>
        <v>#VALUE!</v>
      </c>
      <c r="Q41" t="e">
        <f>Q34*EXP(Q35*M23)</f>
        <v>#VALUE!</v>
      </c>
      <c r="R41" t="e">
        <f>R34*EXP(R35*M23)</f>
        <v>#VALUE!</v>
      </c>
      <c r="S41" t="e">
        <f>S34*EXP(S35*M23)</f>
        <v>#VALUE!</v>
      </c>
      <c r="T41" t="e">
        <f>T34*EXP(T35*M23)</f>
        <v>#VALUE!</v>
      </c>
      <c r="U41" t="e">
        <f>U34*EXP(U35*M23)</f>
        <v>#VALUE!</v>
      </c>
      <c r="V41" t="e">
        <f>V34*EXP(V35*M23)</f>
        <v>#VALUE!</v>
      </c>
      <c r="W41" t="e">
        <f>W34*EXP(W35*M23)</f>
        <v>#VALUE!</v>
      </c>
    </row>
    <row r="42" spans="11:23" x14ac:dyDescent="0.25">
      <c r="N42" t="e">
        <f>N34*EXP(N35*M24)</f>
        <v>#VALUE!</v>
      </c>
      <c r="O42" t="e">
        <f>O34*EXP(O35*M24)</f>
        <v>#VALUE!</v>
      </c>
      <c r="P42" t="e">
        <f>P34*EXP(P35*M24)</f>
        <v>#VALUE!</v>
      </c>
      <c r="Q42" t="e">
        <f>Q34*EXP(Q35*M24)</f>
        <v>#VALUE!</v>
      </c>
      <c r="R42" t="e">
        <f>R34*EXP(R35*M24)</f>
        <v>#VALUE!</v>
      </c>
      <c r="S42" t="e">
        <f>S34*EXP(S35*M24)</f>
        <v>#VALUE!</v>
      </c>
      <c r="T42" t="e">
        <f>T34*EXP(T35*M24)</f>
        <v>#VALUE!</v>
      </c>
      <c r="U42" t="e">
        <f>U34*EXP(U35*M24)</f>
        <v>#VALUE!</v>
      </c>
      <c r="V42" t="e">
        <f>V34*EXP(V35*M24)</f>
        <v>#VALUE!</v>
      </c>
      <c r="W42" t="e">
        <f>W34*EXP(W35*M24)</f>
        <v>#VALUE!</v>
      </c>
    </row>
    <row r="43" spans="11:23" x14ac:dyDescent="0.25">
      <c r="N43" t="e">
        <f>N34*EXP(N35*M25)</f>
        <v>#VALUE!</v>
      </c>
      <c r="O43" t="e">
        <f>O34*EXP(O35*M25)</f>
        <v>#VALUE!</v>
      </c>
      <c r="P43" t="e">
        <f>P34*EXP(P35*M25)</f>
        <v>#VALUE!</v>
      </c>
      <c r="Q43" t="e">
        <f>Q34*EXP(Q35*M25)</f>
        <v>#VALUE!</v>
      </c>
      <c r="R43" t="e">
        <f>R34*EXP(R35*M25)</f>
        <v>#VALUE!</v>
      </c>
      <c r="S43" t="e">
        <f>S34*EXP(S35*M25)</f>
        <v>#VALUE!</v>
      </c>
      <c r="T43" t="e">
        <f>T34*EXP(T35*M25)</f>
        <v>#VALUE!</v>
      </c>
      <c r="U43" t="e">
        <f>U34*EXP(U35*M25)</f>
        <v>#VALUE!</v>
      </c>
      <c r="V43" t="e">
        <f>V34*EXP(V35*M25)</f>
        <v>#VALUE!</v>
      </c>
      <c r="W43" t="e">
        <f>W34*EXP(W35*M25)</f>
        <v>#VALUE!</v>
      </c>
    </row>
    <row r="44" spans="11:23" x14ac:dyDescent="0.25">
      <c r="N44" t="e">
        <f>N34*EXP(N35*M26)</f>
        <v>#VALUE!</v>
      </c>
      <c r="O44" t="e">
        <f>O34*EXP(O35*M26)</f>
        <v>#VALUE!</v>
      </c>
      <c r="P44" t="e">
        <f>P34*EXP(P35*M26)</f>
        <v>#VALUE!</v>
      </c>
      <c r="Q44" t="e">
        <f>Q34*EXP(Q35*M26)</f>
        <v>#VALUE!</v>
      </c>
      <c r="R44" t="e">
        <f>R34*EXP(R35*M26)</f>
        <v>#VALUE!</v>
      </c>
      <c r="S44" t="e">
        <f>S34*EXP(S35*M26)</f>
        <v>#VALUE!</v>
      </c>
      <c r="T44" t="e">
        <f>T34*EXP(T35*M26)</f>
        <v>#VALUE!</v>
      </c>
      <c r="U44" t="e">
        <f>U34*EXP(U35*M26)</f>
        <v>#VALUE!</v>
      </c>
      <c r="V44" t="e">
        <f>V34*EXP(V35*M26)</f>
        <v>#VALUE!</v>
      </c>
      <c r="W44" t="e">
        <f>W34*EXP(W35*M26)</f>
        <v>#VALUE!</v>
      </c>
    </row>
    <row r="45" spans="11:23" x14ac:dyDescent="0.25">
      <c r="N45" t="e">
        <f>N34*EXP(N35*M27)</f>
        <v>#VALUE!</v>
      </c>
      <c r="O45" t="e">
        <f>O34*EXP(O35*M27)</f>
        <v>#VALUE!</v>
      </c>
      <c r="P45" t="e">
        <f>P34*EXP(P35*M27)</f>
        <v>#VALUE!</v>
      </c>
      <c r="Q45" t="e">
        <f>Q34*EXP(Q35*M27)</f>
        <v>#VALUE!</v>
      </c>
      <c r="R45" t="e">
        <f>R34*EXP(R35*M27)</f>
        <v>#VALUE!</v>
      </c>
      <c r="S45" t="e">
        <f>S34*EXP(S35*M27)</f>
        <v>#VALUE!</v>
      </c>
      <c r="T45" t="e">
        <f>T34*EXP(T35*M27)</f>
        <v>#VALUE!</v>
      </c>
      <c r="U45" t="e">
        <f>U34*EXP(U35*M27)</f>
        <v>#VALUE!</v>
      </c>
      <c r="V45" t="e">
        <f>V34*EXP(V35*M27)</f>
        <v>#VALUE!</v>
      </c>
      <c r="W45" t="e">
        <f>W34*EXP(W35*M27)</f>
        <v>#VALUE!</v>
      </c>
    </row>
    <row r="46" spans="11:23" x14ac:dyDescent="0.25">
      <c r="N46" t="e">
        <f>N34*EXP(N35*M28)</f>
        <v>#VALUE!</v>
      </c>
      <c r="O46" t="e">
        <f>O34*EXP(O35*M28)</f>
        <v>#VALUE!</v>
      </c>
      <c r="P46" t="e">
        <f>P34*EXP(P35*M28)</f>
        <v>#VALUE!</v>
      </c>
      <c r="Q46" t="e">
        <f>Q34*EXP(Q35*M28)</f>
        <v>#VALUE!</v>
      </c>
      <c r="R46" t="e">
        <f>R34*EXP(R35*M28)</f>
        <v>#VALUE!</v>
      </c>
      <c r="S46" t="e">
        <f>S34*EXP(S35*M28)</f>
        <v>#VALUE!</v>
      </c>
      <c r="T46" t="e">
        <f>T34*EXP(T35*M28)</f>
        <v>#VALUE!</v>
      </c>
      <c r="U46" t="e">
        <f>U34*EXP(U35*M28)</f>
        <v>#VALUE!</v>
      </c>
      <c r="V46" t="e">
        <f>V34*EXP(V35*M28)</f>
        <v>#VALUE!</v>
      </c>
      <c r="W46" t="e">
        <f>W34*EXP(W35*M28)</f>
        <v>#VALUE!</v>
      </c>
    </row>
    <row r="47" spans="11:23" x14ac:dyDescent="0.25">
      <c r="N47" t="e">
        <f>N34*EXP(N35*M29)</f>
        <v>#VALUE!</v>
      </c>
      <c r="O47" t="e">
        <f>O34*EXP(O35*M29)</f>
        <v>#VALUE!</v>
      </c>
      <c r="P47" t="e">
        <f>P34*EXP(P35*M29)</f>
        <v>#VALUE!</v>
      </c>
      <c r="Q47" t="e">
        <f>Q34*EXP(Q35*M29)</f>
        <v>#VALUE!</v>
      </c>
      <c r="R47" t="e">
        <f>R34*EXP(R35*M29)</f>
        <v>#VALUE!</v>
      </c>
      <c r="S47" t="e">
        <f>S34*EXP(S35*M29)</f>
        <v>#VALUE!</v>
      </c>
      <c r="T47" t="e">
        <f>T34*EXP(T35*M29)</f>
        <v>#VALUE!</v>
      </c>
      <c r="U47" t="e">
        <f>U34*EXP(U35*M29)</f>
        <v>#VALUE!</v>
      </c>
      <c r="V47" t="e">
        <f>V34*EXP(V35*M29)</f>
        <v>#VALUE!</v>
      </c>
      <c r="W47" t="e">
        <f>W34*EXP(W35*M29)</f>
        <v>#VALUE!</v>
      </c>
    </row>
    <row r="48" spans="11:23" x14ac:dyDescent="0.25">
      <c r="N48" t="e">
        <f>N34*EXP(N35*M30)</f>
        <v>#VALUE!</v>
      </c>
      <c r="O48" t="e">
        <f>O34*EXP(O35*M30)</f>
        <v>#VALUE!</v>
      </c>
      <c r="P48" t="e">
        <f>P34*EXP(P35*M30)</f>
        <v>#VALUE!</v>
      </c>
      <c r="Q48" t="e">
        <f>Q34*EXP(Q35*M30)</f>
        <v>#VALUE!</v>
      </c>
      <c r="R48" t="e">
        <f>R34*EXP(R35*M30)</f>
        <v>#VALUE!</v>
      </c>
      <c r="S48" t="e">
        <f>S34*EXP(S35*M30)</f>
        <v>#VALUE!</v>
      </c>
      <c r="T48" t="e">
        <f>T34*EXP(T35*M30)</f>
        <v>#VALUE!</v>
      </c>
      <c r="U48" t="e">
        <f>U34*EXP(U35*M30)</f>
        <v>#VALUE!</v>
      </c>
      <c r="V48" t="e">
        <f>V34*EXP(V35*M30)</f>
        <v>#VALUE!</v>
      </c>
      <c r="W48" t="e">
        <f>W34*EXP(W35*M30)</f>
        <v>#VALUE!</v>
      </c>
    </row>
    <row r="49" spans="14:23" x14ac:dyDescent="0.25">
      <c r="N49" t="e">
        <f>N34*EXP(N35*M31)</f>
        <v>#VALUE!</v>
      </c>
      <c r="O49" t="e">
        <f>O34*EXP(O35*M31)</f>
        <v>#VALUE!</v>
      </c>
      <c r="P49" t="e">
        <f>P34*EXP(P35*M31)</f>
        <v>#VALUE!</v>
      </c>
      <c r="Q49" t="e">
        <f>Q34*EXP(Q35*M31)</f>
        <v>#VALUE!</v>
      </c>
      <c r="R49" t="e">
        <f>R34*EXP(R35*M31)</f>
        <v>#VALUE!</v>
      </c>
      <c r="S49" t="e">
        <f>S34*EXP(S35*M31)</f>
        <v>#VALUE!</v>
      </c>
      <c r="T49" t="e">
        <f>T34*EXP(T35*M31)</f>
        <v>#VALUE!</v>
      </c>
      <c r="U49" t="e">
        <f>U34*EXP(U35*M31)</f>
        <v>#VALUE!</v>
      </c>
      <c r="V49" t="e">
        <f>V34*EXP(V35*M31)</f>
        <v>#VALUE!</v>
      </c>
      <c r="W49" t="e">
        <f>W34*EXP(W35*M31)</f>
        <v>#VALUE!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49"/>
  <sheetViews>
    <sheetView workbookViewId="0"/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0</v>
      </c>
      <c r="D2">
        <v>16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 x14ac:dyDescent="0.25">
      <c r="A3" t="s">
        <v>22</v>
      </c>
      <c r="B3">
        <v>0</v>
      </c>
      <c r="C3">
        <v>0</v>
      </c>
      <c r="D3">
        <v>21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 x14ac:dyDescent="0.25">
      <c r="A4" t="s">
        <v>23</v>
      </c>
      <c r="B4">
        <v>0</v>
      </c>
      <c r="C4">
        <v>1</v>
      </c>
      <c r="D4">
        <v>28</v>
      </c>
      <c r="E4">
        <v>1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</row>
    <row r="5" spans="1:23" x14ac:dyDescent="0.25">
      <c r="A5" t="s">
        <v>24</v>
      </c>
      <c r="B5">
        <v>1</v>
      </c>
      <c r="C5">
        <v>2</v>
      </c>
      <c r="D5">
        <v>46</v>
      </c>
      <c r="E5">
        <v>3</v>
      </c>
      <c r="F5">
        <v>2</v>
      </c>
      <c r="G5">
        <v>3</v>
      </c>
      <c r="H5">
        <v>0</v>
      </c>
      <c r="I5">
        <v>3</v>
      </c>
      <c r="J5">
        <v>0</v>
      </c>
      <c r="K5">
        <v>0</v>
      </c>
    </row>
    <row r="6" spans="1:23" x14ac:dyDescent="0.25">
      <c r="A6" t="s">
        <v>25</v>
      </c>
      <c r="B6">
        <v>2</v>
      </c>
      <c r="C6">
        <v>3</v>
      </c>
      <c r="D6">
        <v>47</v>
      </c>
      <c r="E6">
        <v>6</v>
      </c>
      <c r="F6">
        <v>3</v>
      </c>
      <c r="G6">
        <v>6</v>
      </c>
      <c r="H6">
        <v>0</v>
      </c>
      <c r="I6">
        <v>5</v>
      </c>
      <c r="J6">
        <v>0</v>
      </c>
      <c r="K6">
        <v>1</v>
      </c>
    </row>
    <row r="7" spans="1:23" x14ac:dyDescent="0.25">
      <c r="A7" t="s">
        <v>26</v>
      </c>
      <c r="B7">
        <v>2</v>
      </c>
      <c r="C7">
        <v>5</v>
      </c>
      <c r="D7">
        <v>68</v>
      </c>
      <c r="E7">
        <v>11</v>
      </c>
      <c r="F7">
        <v>6</v>
      </c>
      <c r="G7">
        <v>11</v>
      </c>
      <c r="H7">
        <v>0</v>
      </c>
      <c r="I7">
        <v>8</v>
      </c>
      <c r="J7">
        <v>0</v>
      </c>
      <c r="K7">
        <v>3</v>
      </c>
    </row>
    <row r="8" spans="1:23" x14ac:dyDescent="0.25">
      <c r="A8" t="s">
        <v>27</v>
      </c>
      <c r="B8">
        <v>5</v>
      </c>
      <c r="C8">
        <v>14</v>
      </c>
      <c r="D8">
        <v>101</v>
      </c>
      <c r="E8">
        <v>25</v>
      </c>
      <c r="F8">
        <v>12</v>
      </c>
      <c r="G8">
        <v>25</v>
      </c>
      <c r="H8">
        <v>0</v>
      </c>
      <c r="I8">
        <v>17</v>
      </c>
      <c r="J8">
        <v>0</v>
      </c>
      <c r="K8">
        <v>8</v>
      </c>
    </row>
    <row r="9" spans="1:23" x14ac:dyDescent="0.25">
      <c r="A9" t="s">
        <v>28</v>
      </c>
      <c r="B9">
        <v>6</v>
      </c>
      <c r="C9">
        <v>9</v>
      </c>
      <c r="D9">
        <v>137</v>
      </c>
      <c r="E9">
        <v>35</v>
      </c>
      <c r="F9">
        <v>17</v>
      </c>
      <c r="G9">
        <v>34</v>
      </c>
      <c r="H9">
        <v>0</v>
      </c>
      <c r="I9">
        <v>23</v>
      </c>
      <c r="J9">
        <v>1</v>
      </c>
      <c r="K9">
        <v>11</v>
      </c>
    </row>
    <row r="10" spans="1:23" x14ac:dyDescent="0.25">
      <c r="A10" t="s">
        <v>29</v>
      </c>
      <c r="B10">
        <v>13</v>
      </c>
      <c r="C10">
        <v>25</v>
      </c>
      <c r="D10">
        <v>200</v>
      </c>
      <c r="E10">
        <v>61</v>
      </c>
      <c r="F10">
        <v>27</v>
      </c>
      <c r="G10">
        <v>59</v>
      </c>
      <c r="H10">
        <v>0</v>
      </c>
      <c r="I10">
        <v>40</v>
      </c>
      <c r="J10">
        <v>2</v>
      </c>
      <c r="K10">
        <v>19</v>
      </c>
    </row>
    <row r="11" spans="1:23" x14ac:dyDescent="0.25">
      <c r="A11" t="s">
        <v>30</v>
      </c>
      <c r="B11">
        <v>15</v>
      </c>
      <c r="C11">
        <v>21</v>
      </c>
      <c r="D11">
        <v>288</v>
      </c>
      <c r="E11">
        <v>84</v>
      </c>
      <c r="F11">
        <v>34</v>
      </c>
      <c r="G11">
        <v>80</v>
      </c>
      <c r="H11">
        <v>0</v>
      </c>
      <c r="I11">
        <v>49</v>
      </c>
      <c r="J11">
        <v>4</v>
      </c>
      <c r="K11">
        <v>31</v>
      </c>
    </row>
    <row r="12" spans="1:23" x14ac:dyDescent="0.25">
      <c r="A12" t="s">
        <v>31</v>
      </c>
      <c r="B12">
        <v>19</v>
      </c>
      <c r="C12">
        <v>40</v>
      </c>
      <c r="D12">
        <v>413</v>
      </c>
      <c r="E12">
        <v>124</v>
      </c>
      <c r="F12">
        <v>57</v>
      </c>
      <c r="G12">
        <v>120</v>
      </c>
      <c r="H12">
        <v>0</v>
      </c>
      <c r="I12">
        <v>76</v>
      </c>
      <c r="J12">
        <v>4</v>
      </c>
      <c r="K12">
        <v>44</v>
      </c>
    </row>
    <row r="13" spans="1:23" x14ac:dyDescent="0.25">
      <c r="A13" t="s">
        <v>32</v>
      </c>
      <c r="B13">
        <v>20</v>
      </c>
      <c r="C13">
        <v>35</v>
      </c>
      <c r="D13">
        <v>585</v>
      </c>
      <c r="E13">
        <v>159</v>
      </c>
      <c r="F13">
        <v>73</v>
      </c>
      <c r="G13">
        <v>155</v>
      </c>
      <c r="H13">
        <v>0</v>
      </c>
      <c r="I13">
        <v>93</v>
      </c>
      <c r="J13">
        <v>4</v>
      </c>
      <c r="K13">
        <v>62</v>
      </c>
    </row>
    <row r="14" spans="1:23" x14ac:dyDescent="0.25">
      <c r="A14" t="s">
        <v>33</v>
      </c>
      <c r="B14">
        <v>36</v>
      </c>
      <c r="C14">
        <v>46</v>
      </c>
      <c r="D14">
        <v>816</v>
      </c>
      <c r="E14">
        <v>207</v>
      </c>
      <c r="F14">
        <v>94</v>
      </c>
      <c r="G14">
        <v>201</v>
      </c>
      <c r="H14">
        <v>0</v>
      </c>
      <c r="I14">
        <v>130</v>
      </c>
      <c r="J14">
        <v>6</v>
      </c>
      <c r="K14">
        <v>71</v>
      </c>
    </row>
    <row r="15" spans="1:23" x14ac:dyDescent="0.25">
      <c r="A15" t="s">
        <v>34</v>
      </c>
      <c r="B15">
        <v>41</v>
      </c>
      <c r="C15">
        <v>64</v>
      </c>
      <c r="D15">
        <v>1025</v>
      </c>
      <c r="E15">
        <v>272</v>
      </c>
      <c r="F15">
        <v>110</v>
      </c>
      <c r="G15">
        <v>265</v>
      </c>
      <c r="H15">
        <v>0</v>
      </c>
      <c r="I15">
        <v>151</v>
      </c>
      <c r="J15">
        <v>7</v>
      </c>
      <c r="K15">
        <v>114</v>
      </c>
    </row>
    <row r="16" spans="1:23" x14ac:dyDescent="0.25">
      <c r="A16" t="s">
        <v>35</v>
      </c>
      <c r="B16">
        <v>47</v>
      </c>
      <c r="C16">
        <v>48</v>
      </c>
      <c r="D16">
        <v>1250</v>
      </c>
      <c r="E16">
        <v>323</v>
      </c>
      <c r="F16">
        <v>136</v>
      </c>
      <c r="G16">
        <v>313</v>
      </c>
      <c r="H16">
        <v>0</v>
      </c>
      <c r="I16">
        <v>183</v>
      </c>
      <c r="J16">
        <v>10</v>
      </c>
      <c r="K16">
        <v>130</v>
      </c>
    </row>
    <row r="17" spans="1:23" x14ac:dyDescent="0.25">
      <c r="A17" t="s">
        <v>36</v>
      </c>
      <c r="B17">
        <v>54</v>
      </c>
      <c r="C17">
        <v>68</v>
      </c>
      <c r="D17">
        <v>1437</v>
      </c>
      <c r="E17">
        <v>394</v>
      </c>
      <c r="F17">
        <v>152</v>
      </c>
      <c r="G17">
        <v>381</v>
      </c>
      <c r="H17">
        <v>0</v>
      </c>
      <c r="I17">
        <v>206</v>
      </c>
      <c r="J17">
        <v>13</v>
      </c>
      <c r="K17">
        <v>175</v>
      </c>
    </row>
    <row r="18" spans="1:23" x14ac:dyDescent="0.25">
      <c r="A18" t="s">
        <v>37</v>
      </c>
      <c r="B18">
        <v>66</v>
      </c>
      <c r="C18">
        <v>80</v>
      </c>
      <c r="D18">
        <v>1656</v>
      </c>
      <c r="E18">
        <v>479</v>
      </c>
      <c r="F18">
        <v>212</v>
      </c>
      <c r="G18">
        <v>461</v>
      </c>
      <c r="H18">
        <v>0</v>
      </c>
      <c r="I18">
        <v>278</v>
      </c>
      <c r="J18">
        <v>18</v>
      </c>
      <c r="K18">
        <v>183</v>
      </c>
    </row>
    <row r="19" spans="1:23" x14ac:dyDescent="0.25">
      <c r="A19" t="s">
        <v>38</v>
      </c>
      <c r="B19">
        <v>76</v>
      </c>
      <c r="C19">
        <v>109</v>
      </c>
      <c r="D19">
        <v>1907</v>
      </c>
      <c r="E19">
        <v>592</v>
      </c>
      <c r="F19">
        <v>254</v>
      </c>
      <c r="G19">
        <v>570</v>
      </c>
      <c r="H19">
        <v>0</v>
      </c>
      <c r="I19">
        <v>330</v>
      </c>
      <c r="J19">
        <v>22</v>
      </c>
      <c r="K19">
        <v>240</v>
      </c>
    </row>
    <row r="20" spans="1:23" x14ac:dyDescent="0.25">
      <c r="A20" t="s">
        <v>39</v>
      </c>
      <c r="B20">
        <v>85</v>
      </c>
      <c r="C20">
        <v>128</v>
      </c>
      <c r="D20">
        <v>2218</v>
      </c>
      <c r="E20">
        <v>725</v>
      </c>
      <c r="F20">
        <v>337</v>
      </c>
      <c r="G20">
        <v>698</v>
      </c>
      <c r="H20">
        <v>0</v>
      </c>
      <c r="I20">
        <v>422</v>
      </c>
      <c r="J20">
        <v>27</v>
      </c>
      <c r="K20">
        <v>276</v>
      </c>
      <c r="N20" s="1">
        <f t="shared" ref="N20:N31" si="0">J20/J19</f>
        <v>1.2272727272727273</v>
      </c>
      <c r="O20" s="1">
        <f t="shared" ref="O20:O31" si="1">J20/J18</f>
        <v>1.5</v>
      </c>
      <c r="P20" s="1">
        <f t="shared" ref="P20:P31" si="2">J20/J17</f>
        <v>2.0769230769230771</v>
      </c>
      <c r="Q20" s="1">
        <f t="shared" ref="Q20:Q31" si="3">J20/J16</f>
        <v>2.7</v>
      </c>
      <c r="R20" s="1">
        <f t="shared" ref="R20:R31" si="4">J20/J15</f>
        <v>3.8571428571428572</v>
      </c>
      <c r="S20" s="1">
        <f t="shared" ref="S20:S31" si="5">J20/J14</f>
        <v>4.5</v>
      </c>
      <c r="T20" s="1">
        <f t="shared" ref="T20:T31" si="6">J20/J13</f>
        <v>6.75</v>
      </c>
      <c r="U20" s="1">
        <f t="shared" ref="U20:U31" si="7">J20/J12</f>
        <v>6.75</v>
      </c>
      <c r="V20" s="1">
        <f t="shared" ref="V20:V31" si="8">J20/J11</f>
        <v>6.75</v>
      </c>
      <c r="W20" s="1">
        <f t="shared" ref="W20:W31" si="9">J20/J10</f>
        <v>13.5</v>
      </c>
    </row>
    <row r="21" spans="1:23" x14ac:dyDescent="0.25">
      <c r="A21" t="s">
        <v>40</v>
      </c>
      <c r="B21">
        <v>93</v>
      </c>
      <c r="C21">
        <v>165</v>
      </c>
      <c r="D21">
        <v>2561</v>
      </c>
      <c r="E21">
        <v>899</v>
      </c>
      <c r="F21">
        <v>449</v>
      </c>
      <c r="G21">
        <v>863</v>
      </c>
      <c r="H21">
        <v>0</v>
      </c>
      <c r="I21">
        <v>542</v>
      </c>
      <c r="J21">
        <v>36</v>
      </c>
      <c r="K21">
        <v>321</v>
      </c>
      <c r="N21" s="1">
        <f t="shared" si="0"/>
        <v>1.3333333333333333</v>
      </c>
      <c r="O21" s="1">
        <f t="shared" si="1"/>
        <v>1.6363636363636365</v>
      </c>
      <c r="P21" s="1">
        <f t="shared" si="2"/>
        <v>2</v>
      </c>
      <c r="Q21" s="1">
        <f t="shared" si="3"/>
        <v>2.7692307692307692</v>
      </c>
      <c r="R21" s="1">
        <f t="shared" si="4"/>
        <v>3.6</v>
      </c>
      <c r="S21" s="1">
        <f t="shared" si="5"/>
        <v>5.1428571428571432</v>
      </c>
      <c r="T21" s="1">
        <f t="shared" si="6"/>
        <v>6</v>
      </c>
      <c r="U21" s="1">
        <f t="shared" si="7"/>
        <v>9</v>
      </c>
      <c r="V21" s="1">
        <f t="shared" si="8"/>
        <v>9</v>
      </c>
      <c r="W21" s="1">
        <f t="shared" si="9"/>
        <v>9</v>
      </c>
    </row>
    <row r="22" spans="1:23" x14ac:dyDescent="0.25">
      <c r="A22" t="s">
        <v>41</v>
      </c>
      <c r="B22">
        <v>98</v>
      </c>
      <c r="C22">
        <v>224</v>
      </c>
      <c r="D22">
        <v>2946</v>
      </c>
      <c r="E22">
        <v>1133</v>
      </c>
      <c r="F22">
        <v>521</v>
      </c>
      <c r="G22">
        <v>1087</v>
      </c>
      <c r="H22">
        <v>0</v>
      </c>
      <c r="I22">
        <v>619</v>
      </c>
      <c r="J22">
        <v>46</v>
      </c>
      <c r="K22">
        <v>468</v>
      </c>
      <c r="M22">
        <v>1</v>
      </c>
      <c r="N22" s="1">
        <f t="shared" si="0"/>
        <v>1.2777777777777777</v>
      </c>
      <c r="O22" s="1">
        <f t="shared" si="1"/>
        <v>1.7037037037037037</v>
      </c>
      <c r="P22" s="1">
        <f t="shared" si="2"/>
        <v>2.0909090909090908</v>
      </c>
      <c r="Q22" s="1">
        <f t="shared" si="3"/>
        <v>2.5555555555555554</v>
      </c>
      <c r="R22" s="1">
        <f t="shared" si="4"/>
        <v>3.5384615384615383</v>
      </c>
      <c r="S22" s="1">
        <f t="shared" si="5"/>
        <v>4.5999999999999996</v>
      </c>
      <c r="T22" s="1">
        <f t="shared" si="6"/>
        <v>6.5714285714285712</v>
      </c>
      <c r="U22" s="1">
        <f t="shared" si="7"/>
        <v>7.666666666666667</v>
      </c>
      <c r="V22" s="1">
        <f t="shared" si="8"/>
        <v>11.5</v>
      </c>
      <c r="W22" s="1">
        <f t="shared" si="9"/>
        <v>11.5</v>
      </c>
    </row>
    <row r="23" spans="1:23" x14ac:dyDescent="0.25">
      <c r="A23" t="s">
        <v>42</v>
      </c>
      <c r="B23">
        <v>110</v>
      </c>
      <c r="C23">
        <v>98</v>
      </c>
      <c r="D23">
        <v>3225</v>
      </c>
      <c r="E23">
        <v>1242</v>
      </c>
      <c r="F23">
        <v>528</v>
      </c>
      <c r="G23">
        <v>1185</v>
      </c>
      <c r="H23">
        <v>0</v>
      </c>
      <c r="I23">
        <v>638</v>
      </c>
      <c r="J23">
        <v>57</v>
      </c>
      <c r="K23">
        <v>547</v>
      </c>
      <c r="M23">
        <v>2</v>
      </c>
      <c r="N23" s="1">
        <f t="shared" si="0"/>
        <v>1.2391304347826086</v>
      </c>
      <c r="O23" s="1">
        <f t="shared" si="1"/>
        <v>1.5833333333333333</v>
      </c>
      <c r="P23" s="1">
        <f t="shared" si="2"/>
        <v>2.1111111111111112</v>
      </c>
      <c r="Q23" s="1">
        <f t="shared" si="3"/>
        <v>2.5909090909090908</v>
      </c>
      <c r="R23" s="1">
        <f t="shared" si="4"/>
        <v>3.1666666666666665</v>
      </c>
      <c r="S23" s="1">
        <f t="shared" si="5"/>
        <v>4.384615384615385</v>
      </c>
      <c r="T23" s="1">
        <f t="shared" si="6"/>
        <v>5.7</v>
      </c>
      <c r="U23" s="1">
        <f t="shared" si="7"/>
        <v>8.1428571428571423</v>
      </c>
      <c r="V23" s="1">
        <f t="shared" si="8"/>
        <v>9.5</v>
      </c>
      <c r="W23" s="1">
        <f t="shared" si="9"/>
        <v>14.25</v>
      </c>
    </row>
    <row r="24" spans="1:23" x14ac:dyDescent="0.25">
      <c r="A24" t="s">
        <v>43</v>
      </c>
      <c r="B24">
        <v>109</v>
      </c>
      <c r="C24">
        <v>117</v>
      </c>
      <c r="D24">
        <v>3225</v>
      </c>
      <c r="E24">
        <v>1371</v>
      </c>
      <c r="F24">
        <v>599</v>
      </c>
      <c r="G24">
        <v>1302</v>
      </c>
      <c r="H24">
        <v>0</v>
      </c>
      <c r="I24">
        <v>708</v>
      </c>
      <c r="J24">
        <v>69</v>
      </c>
      <c r="K24">
        <v>594</v>
      </c>
      <c r="M24">
        <v>3</v>
      </c>
      <c r="N24" s="1">
        <f t="shared" si="0"/>
        <v>1.2105263157894737</v>
      </c>
      <c r="O24" s="1">
        <f t="shared" si="1"/>
        <v>1.5</v>
      </c>
      <c r="P24" s="1">
        <f t="shared" si="2"/>
        <v>1.9166666666666667</v>
      </c>
      <c r="Q24" s="1">
        <f t="shared" si="3"/>
        <v>2.5555555555555554</v>
      </c>
      <c r="R24" s="1">
        <f t="shared" si="4"/>
        <v>3.1363636363636362</v>
      </c>
      <c r="S24" s="1">
        <f t="shared" si="5"/>
        <v>3.8333333333333335</v>
      </c>
      <c r="T24" s="1">
        <f t="shared" si="6"/>
        <v>5.3076923076923075</v>
      </c>
      <c r="U24" s="1">
        <f t="shared" si="7"/>
        <v>6.9</v>
      </c>
      <c r="V24" s="1">
        <f t="shared" si="8"/>
        <v>9.8571428571428577</v>
      </c>
      <c r="W24" s="1">
        <f t="shared" si="9"/>
        <v>11.5</v>
      </c>
    </row>
    <row r="25" spans="1:23" x14ac:dyDescent="0.25">
      <c r="A25" t="s">
        <v>44</v>
      </c>
      <c r="B25">
        <v>119</v>
      </c>
      <c r="C25">
        <v>174</v>
      </c>
      <c r="D25">
        <v>4109</v>
      </c>
      <c r="E25">
        <v>1568</v>
      </c>
      <c r="F25">
        <v>638</v>
      </c>
      <c r="G25">
        <v>1476</v>
      </c>
      <c r="H25">
        <v>0</v>
      </c>
      <c r="I25">
        <v>757</v>
      </c>
      <c r="J25">
        <v>92</v>
      </c>
      <c r="K25">
        <v>719</v>
      </c>
      <c r="M25">
        <v>4</v>
      </c>
      <c r="N25" s="1">
        <f t="shared" si="0"/>
        <v>1.3333333333333333</v>
      </c>
      <c r="O25" s="1">
        <f t="shared" si="1"/>
        <v>1.6140350877192982</v>
      </c>
      <c r="P25" s="1">
        <f t="shared" si="2"/>
        <v>2</v>
      </c>
      <c r="Q25" s="1">
        <f t="shared" si="3"/>
        <v>2.5555555555555554</v>
      </c>
      <c r="R25" s="1">
        <f t="shared" si="4"/>
        <v>3.4074074074074074</v>
      </c>
      <c r="S25" s="1">
        <f t="shared" si="5"/>
        <v>4.1818181818181817</v>
      </c>
      <c r="T25" s="1">
        <f t="shared" si="6"/>
        <v>5.1111111111111107</v>
      </c>
      <c r="U25" s="1">
        <f t="shared" si="7"/>
        <v>7.0769230769230766</v>
      </c>
      <c r="V25" s="1">
        <f t="shared" si="8"/>
        <v>9.1999999999999993</v>
      </c>
      <c r="W25" s="1">
        <f t="shared" si="9"/>
        <v>13.142857142857142</v>
      </c>
    </row>
    <row r="26" spans="1:23" x14ac:dyDescent="0.25">
      <c r="A26" t="s">
        <v>45</v>
      </c>
      <c r="B26">
        <v>141</v>
      </c>
      <c r="C26">
        <v>146</v>
      </c>
      <c r="D26">
        <v>4512</v>
      </c>
      <c r="E26">
        <v>1737</v>
      </c>
      <c r="F26">
        <v>656</v>
      </c>
      <c r="G26">
        <v>1622</v>
      </c>
      <c r="H26">
        <v>0</v>
      </c>
      <c r="I26">
        <v>797</v>
      </c>
      <c r="J26">
        <v>115</v>
      </c>
      <c r="K26">
        <v>825</v>
      </c>
      <c r="M26">
        <v>5</v>
      </c>
      <c r="N26" s="1">
        <f t="shared" si="0"/>
        <v>1.25</v>
      </c>
      <c r="O26" s="1">
        <f t="shared" si="1"/>
        <v>1.6666666666666667</v>
      </c>
      <c r="P26" s="1">
        <f t="shared" si="2"/>
        <v>2.0175438596491229</v>
      </c>
      <c r="Q26" s="1">
        <f t="shared" si="3"/>
        <v>2.5</v>
      </c>
      <c r="R26" s="1">
        <f t="shared" si="4"/>
        <v>3.1944444444444446</v>
      </c>
      <c r="S26" s="1">
        <f t="shared" si="5"/>
        <v>4.2592592592592595</v>
      </c>
      <c r="T26" s="1">
        <f t="shared" si="6"/>
        <v>5.2272727272727275</v>
      </c>
      <c r="U26" s="1">
        <f t="shared" si="7"/>
        <v>6.3888888888888893</v>
      </c>
      <c r="V26" s="1">
        <f t="shared" si="8"/>
        <v>8.8461538461538467</v>
      </c>
      <c r="W26" s="1">
        <f t="shared" si="9"/>
        <v>11.5</v>
      </c>
    </row>
    <row r="27" spans="1:23" x14ac:dyDescent="0.25">
      <c r="A27" t="s">
        <v>46</v>
      </c>
      <c r="B27">
        <v>138</v>
      </c>
      <c r="C27">
        <v>222</v>
      </c>
      <c r="D27">
        <v>5170</v>
      </c>
      <c r="E27">
        <v>1981</v>
      </c>
      <c r="F27">
        <v>704</v>
      </c>
      <c r="G27">
        <v>1844</v>
      </c>
      <c r="H27">
        <v>0</v>
      </c>
      <c r="I27">
        <v>842</v>
      </c>
      <c r="J27">
        <v>137</v>
      </c>
      <c r="K27">
        <v>1002</v>
      </c>
      <c r="M27">
        <v>6</v>
      </c>
      <c r="N27" s="1">
        <f t="shared" si="0"/>
        <v>1.191304347826087</v>
      </c>
      <c r="O27" s="1">
        <f t="shared" si="1"/>
        <v>1.4891304347826086</v>
      </c>
      <c r="P27" s="1">
        <f t="shared" si="2"/>
        <v>1.9855072463768115</v>
      </c>
      <c r="Q27" s="1">
        <f t="shared" si="3"/>
        <v>2.4035087719298245</v>
      </c>
      <c r="R27" s="1">
        <f t="shared" si="4"/>
        <v>2.9782608695652173</v>
      </c>
      <c r="S27" s="1">
        <f t="shared" si="5"/>
        <v>3.8055555555555554</v>
      </c>
      <c r="T27" s="1">
        <f t="shared" si="6"/>
        <v>5.0740740740740744</v>
      </c>
      <c r="U27" s="1">
        <f t="shared" si="7"/>
        <v>6.2272727272727275</v>
      </c>
      <c r="V27" s="1">
        <f t="shared" si="8"/>
        <v>7.6111111111111107</v>
      </c>
      <c r="W27" s="1">
        <f t="shared" si="9"/>
        <v>10.538461538461538</v>
      </c>
    </row>
    <row r="28" spans="1:23" x14ac:dyDescent="0.25">
      <c r="A28" t="s">
        <v>47</v>
      </c>
      <c r="B28">
        <v>141</v>
      </c>
      <c r="C28">
        <v>153</v>
      </c>
      <c r="D28">
        <v>5740</v>
      </c>
      <c r="E28">
        <v>2153</v>
      </c>
      <c r="F28">
        <v>742</v>
      </c>
      <c r="G28">
        <v>1997</v>
      </c>
      <c r="H28">
        <v>2</v>
      </c>
      <c r="I28">
        <v>883</v>
      </c>
      <c r="J28">
        <v>154</v>
      </c>
      <c r="K28">
        <v>1114</v>
      </c>
      <c r="M28">
        <v>7</v>
      </c>
      <c r="N28" s="1">
        <f t="shared" si="0"/>
        <v>1.1240875912408759</v>
      </c>
      <c r="O28" s="1">
        <f t="shared" si="1"/>
        <v>1.3391304347826087</v>
      </c>
      <c r="P28" s="1">
        <f t="shared" si="2"/>
        <v>1.673913043478261</v>
      </c>
      <c r="Q28" s="1">
        <f t="shared" si="3"/>
        <v>2.2318840579710146</v>
      </c>
      <c r="R28" s="1">
        <f t="shared" si="4"/>
        <v>2.7017543859649122</v>
      </c>
      <c r="S28" s="1">
        <f t="shared" si="5"/>
        <v>3.347826086956522</v>
      </c>
      <c r="T28" s="1">
        <f t="shared" si="6"/>
        <v>4.2777777777777777</v>
      </c>
      <c r="U28" s="1">
        <f t="shared" si="7"/>
        <v>5.7037037037037033</v>
      </c>
      <c r="V28" s="1">
        <f t="shared" si="8"/>
        <v>7</v>
      </c>
      <c r="W28" s="1">
        <f t="shared" si="9"/>
        <v>8.5555555555555554</v>
      </c>
    </row>
    <row r="29" spans="1:23" x14ac:dyDescent="0.25">
      <c r="A29" t="s">
        <v>48</v>
      </c>
      <c r="B29">
        <v>138</v>
      </c>
      <c r="C29">
        <v>234</v>
      </c>
      <c r="D29">
        <v>6391</v>
      </c>
      <c r="E29">
        <v>2421</v>
      </c>
      <c r="F29">
        <v>816</v>
      </c>
      <c r="G29">
        <v>2231</v>
      </c>
      <c r="H29">
        <v>6</v>
      </c>
      <c r="I29">
        <v>954</v>
      </c>
      <c r="J29">
        <v>184</v>
      </c>
      <c r="K29">
        <v>1277</v>
      </c>
      <c r="M29">
        <v>8</v>
      </c>
      <c r="N29" s="1">
        <f t="shared" si="0"/>
        <v>1.1948051948051948</v>
      </c>
      <c r="O29" s="1">
        <f t="shared" si="1"/>
        <v>1.3430656934306568</v>
      </c>
      <c r="P29" s="1">
        <f t="shared" si="2"/>
        <v>1.6</v>
      </c>
      <c r="Q29" s="1">
        <f t="shared" si="3"/>
        <v>2</v>
      </c>
      <c r="R29" s="1">
        <f t="shared" si="4"/>
        <v>2.6666666666666665</v>
      </c>
      <c r="S29" s="1">
        <f t="shared" si="5"/>
        <v>3.2280701754385963</v>
      </c>
      <c r="T29" s="1">
        <f t="shared" si="6"/>
        <v>4</v>
      </c>
      <c r="U29" s="1">
        <f t="shared" si="7"/>
        <v>5.1111111111111107</v>
      </c>
      <c r="V29" s="1">
        <f t="shared" si="8"/>
        <v>6.8148148148148149</v>
      </c>
      <c r="W29" s="1">
        <f t="shared" si="9"/>
        <v>8.3636363636363633</v>
      </c>
    </row>
    <row r="30" spans="1:23" x14ac:dyDescent="0.25">
      <c r="A30" t="s">
        <v>49</v>
      </c>
      <c r="B30">
        <v>148</v>
      </c>
      <c r="C30">
        <v>127</v>
      </c>
      <c r="D30">
        <v>6782</v>
      </c>
      <c r="E30">
        <v>2569</v>
      </c>
      <c r="F30">
        <v>882</v>
      </c>
      <c r="G30">
        <v>2358</v>
      </c>
      <c r="H30">
        <v>8</v>
      </c>
      <c r="I30">
        <v>1030</v>
      </c>
      <c r="J30">
        <v>203</v>
      </c>
      <c r="K30">
        <v>1328</v>
      </c>
      <c r="M30">
        <v>9</v>
      </c>
      <c r="N30" s="1">
        <f t="shared" si="0"/>
        <v>1.1032608695652173</v>
      </c>
      <c r="O30" s="1">
        <f t="shared" si="1"/>
        <v>1.3181818181818181</v>
      </c>
      <c r="P30" s="1">
        <f t="shared" si="2"/>
        <v>1.4817518248175183</v>
      </c>
      <c r="Q30" s="1">
        <f t="shared" si="3"/>
        <v>1.7652173913043478</v>
      </c>
      <c r="R30" s="1">
        <f t="shared" si="4"/>
        <v>2.2065217391304346</v>
      </c>
      <c r="S30" s="1">
        <f t="shared" si="5"/>
        <v>2.9420289855072466</v>
      </c>
      <c r="T30" s="1">
        <f t="shared" si="6"/>
        <v>3.5614035087719298</v>
      </c>
      <c r="U30" s="1">
        <f t="shared" si="7"/>
        <v>4.4130434782608692</v>
      </c>
      <c r="V30" s="1">
        <f t="shared" si="8"/>
        <v>5.6388888888888893</v>
      </c>
      <c r="W30" s="1">
        <f t="shared" si="9"/>
        <v>7.5185185185185182</v>
      </c>
    </row>
    <row r="31" spans="1:23" x14ac:dyDescent="0.25">
      <c r="A31" t="s">
        <v>50</v>
      </c>
      <c r="B31">
        <v>149</v>
      </c>
      <c r="C31">
        <v>139</v>
      </c>
      <c r="D31">
        <v>7229</v>
      </c>
      <c r="E31">
        <v>2736</v>
      </c>
      <c r="F31">
        <v>862</v>
      </c>
      <c r="G31">
        <v>2497</v>
      </c>
      <c r="H31">
        <v>8</v>
      </c>
      <c r="I31">
        <v>1011</v>
      </c>
      <c r="J31">
        <v>231</v>
      </c>
      <c r="K31">
        <v>1486</v>
      </c>
      <c r="M31">
        <v>10</v>
      </c>
      <c r="N31" s="1">
        <f t="shared" si="0"/>
        <v>1.1379310344827587</v>
      </c>
      <c r="O31" s="1">
        <f t="shared" si="1"/>
        <v>1.2554347826086956</v>
      </c>
      <c r="P31" s="1">
        <f t="shared" si="2"/>
        <v>1.5</v>
      </c>
      <c r="Q31" s="1">
        <f t="shared" si="3"/>
        <v>1.6861313868613139</v>
      </c>
      <c r="R31" s="1">
        <f t="shared" si="4"/>
        <v>2.008695652173913</v>
      </c>
      <c r="S31" s="1">
        <f t="shared" si="5"/>
        <v>2.5108695652173911</v>
      </c>
      <c r="T31" s="1">
        <f t="shared" si="6"/>
        <v>3.347826086956522</v>
      </c>
      <c r="U31" s="1">
        <f t="shared" si="7"/>
        <v>4.0526315789473681</v>
      </c>
      <c r="V31" s="1">
        <f t="shared" si="8"/>
        <v>5.0217391304347823</v>
      </c>
      <c r="W31" s="1">
        <f t="shared" si="9"/>
        <v>6.416666666666667</v>
      </c>
    </row>
    <row r="34" spans="11:23" x14ac:dyDescent="0.25">
      <c r="K34" t="s">
        <v>51</v>
      </c>
      <c r="M34" t="s">
        <v>52</v>
      </c>
      <c r="N34">
        <f>EXP(INDEX(LINEST(LN(N22:N31),M22:M31),1,2))</f>
        <v>1.3081517002942862</v>
      </c>
      <c r="O34">
        <f>EXP(INDEX(LINEST(LN(O22:O31),M22:M31),1,2))</f>
        <v>1.7556394616420836</v>
      </c>
      <c r="P34">
        <f>EXP(INDEX(LINEST(LN(P22:P31),M22:M31),1,2))</f>
        <v>2.2948855441330016</v>
      </c>
      <c r="Q34">
        <f>EXP(INDEX(LINEST(LN(Q22:Q31),M22:M31),1,2))</f>
        <v>2.9584644021248367</v>
      </c>
      <c r="R34">
        <f>EXP(INDEX(LINEST(LN(R22:R31),M22:M31),1,2))</f>
        <v>3.8841872058519558</v>
      </c>
      <c r="S34">
        <f>EXP(INDEX(LINEST(LN(S22:S31),M22:M31),1,2))</f>
        <v>5.0722293091863273</v>
      </c>
      <c r="T34">
        <f>EXP(INDEX(LINEST(LN(T22:T31),M22:M31),1,2))</f>
        <v>6.8895026233177639</v>
      </c>
      <c r="U34">
        <f>EXP(INDEX(LINEST(LN(U22:U31),M22:M31),1,2))</f>
        <v>9.0509309900364112</v>
      </c>
      <c r="V34">
        <f>EXP(INDEX(LINEST(LN(V22:V31),M22:M31),1,2))</f>
        <v>12.503984142982524</v>
      </c>
      <c r="W34">
        <f>EXP(INDEX(LINEST(LN(W22:W31),M22:M31),1,2))</f>
        <v>15.321941166094119</v>
      </c>
    </row>
    <row r="35" spans="11:23" x14ac:dyDescent="0.25">
      <c r="M35" t="s">
        <v>53</v>
      </c>
      <c r="N35">
        <f>INDEX(LINEST(LN(N22:N31),M22:M31),1)</f>
        <v>-1.5040972349395831E-2</v>
      </c>
      <c r="O35">
        <f>INDEX(LINEST(LN(O22:O31),M22:M31),1)</f>
        <v>-3.1855703209183968E-2</v>
      </c>
      <c r="P35">
        <f>INDEX(LINEST(LN(P22:P31),M22:M31),1)</f>
        <v>-4.193942754472979E-2</v>
      </c>
      <c r="Q35">
        <f>INDEX(LINEST(LN(Q22:Q31),M22:M31),1)</f>
        <v>-4.9090208594257084E-2</v>
      </c>
      <c r="R35">
        <f>INDEX(LINEST(LN(R22:R31),M22:M31),1)</f>
        <v>-5.5770252415404217E-2</v>
      </c>
      <c r="S35">
        <f>INDEX(LINEST(LN(S22:S31),M22:M31),1)</f>
        <v>-5.9885156937083871E-2</v>
      </c>
      <c r="T35">
        <f>INDEX(LINEST(LN(T22:T31),M22:M31),1)</f>
        <v>-6.872708866583313E-2</v>
      </c>
      <c r="U35">
        <f>INDEX(LINEST(LN(U22:U31),M22:M31),1)</f>
        <v>-7.3933275300203424E-2</v>
      </c>
      <c r="V35">
        <f>INDEX(LINEST(LN(V22:V31),M22:M31),1)</f>
        <v>-8.4388549853512268E-2</v>
      </c>
      <c r="W35">
        <f>INDEX(LINEST(LN(W22:W31),M22:M31),1)</f>
        <v>-7.6934701809067724E-2</v>
      </c>
    </row>
    <row r="36" spans="11:23" x14ac:dyDescent="0.25">
      <c r="M36" t="s">
        <v>54</v>
      </c>
      <c r="N36">
        <f t="shared" ref="N36:W36" si="10">PEARSON(N22:N31,N40:N49)</f>
        <v>0.75512883843428247</v>
      </c>
      <c r="O36">
        <f t="shared" si="10"/>
        <v>0.87640868760172186</v>
      </c>
      <c r="P36">
        <f t="shared" si="10"/>
        <v>0.90180569948160461</v>
      </c>
      <c r="Q36">
        <f t="shared" si="10"/>
        <v>0.89715695925362271</v>
      </c>
      <c r="R36">
        <f t="shared" si="10"/>
        <v>0.90136617444037714</v>
      </c>
      <c r="S36">
        <f t="shared" si="10"/>
        <v>0.92134266211671345</v>
      </c>
      <c r="T36">
        <f t="shared" si="10"/>
        <v>0.96502263252671872</v>
      </c>
      <c r="U36">
        <f t="shared" si="10"/>
        <v>0.96033880778270186</v>
      </c>
      <c r="V36">
        <f t="shared" si="10"/>
        <v>0.97303691518534763</v>
      </c>
      <c r="W36">
        <f t="shared" si="10"/>
        <v>0.86383194048768963</v>
      </c>
    </row>
    <row r="37" spans="11:23" x14ac:dyDescent="0.25">
      <c r="M37" t="s">
        <v>55</v>
      </c>
      <c r="N37">
        <f t="shared" ref="N37:W37" si="11">INT(0.5-LN(N34)/N35)</f>
        <v>18</v>
      </c>
      <c r="O37">
        <f t="shared" si="11"/>
        <v>18</v>
      </c>
      <c r="P37">
        <f t="shared" si="11"/>
        <v>20</v>
      </c>
      <c r="Q37">
        <f t="shared" si="11"/>
        <v>22</v>
      </c>
      <c r="R37">
        <f t="shared" si="11"/>
        <v>24</v>
      </c>
      <c r="S37">
        <f t="shared" si="11"/>
        <v>27</v>
      </c>
      <c r="T37">
        <f t="shared" si="11"/>
        <v>28</v>
      </c>
      <c r="U37">
        <f t="shared" si="11"/>
        <v>30</v>
      </c>
      <c r="V37">
        <f t="shared" si="11"/>
        <v>30</v>
      </c>
      <c r="W37">
        <f t="shared" si="11"/>
        <v>35</v>
      </c>
    </row>
    <row r="38" spans="11:23" x14ac:dyDescent="0.25">
      <c r="M38" t="s">
        <v>56</v>
      </c>
      <c r="N38" s="2">
        <f>N37+A21</f>
        <v>43922</v>
      </c>
      <c r="O38" s="2">
        <f>O37+A21</f>
        <v>43922</v>
      </c>
      <c r="P38" s="2">
        <f>P37+A21</f>
        <v>43924</v>
      </c>
      <c r="Q38" s="2">
        <f>Q37+A21</f>
        <v>43926</v>
      </c>
      <c r="R38" s="2">
        <f>R37+A21</f>
        <v>43928</v>
      </c>
      <c r="S38" s="2">
        <f>S37+A21</f>
        <v>43931</v>
      </c>
      <c r="T38" s="2">
        <f>T37+A21</f>
        <v>43932</v>
      </c>
      <c r="U38" s="2">
        <f>U37+A21</f>
        <v>43934</v>
      </c>
      <c r="V38" s="2">
        <f>V37+A21</f>
        <v>43934</v>
      </c>
      <c r="W38" s="2">
        <f>W37+A21</f>
        <v>43939</v>
      </c>
    </row>
    <row r="40" spans="11:23" x14ac:dyDescent="0.25">
      <c r="N40">
        <f>N34*EXP(N35*M22)</f>
        <v>1.2886230597760617</v>
      </c>
      <c r="O40">
        <f>O34*EXP(O35*M22)</f>
        <v>1.7005937468748338</v>
      </c>
      <c r="P40">
        <f>P34*EXP(P35*M22)</f>
        <v>2.2006296916483432</v>
      </c>
      <c r="Q40">
        <f>Q34*EXP(Q35*M22)</f>
        <v>2.8167398709828073</v>
      </c>
      <c r="R40">
        <f>R34*EXP(R35*M22)</f>
        <v>3.6734948938933218</v>
      </c>
      <c r="S40">
        <f>S34*EXP(S35*M22)</f>
        <v>4.7773942886879377</v>
      </c>
      <c r="T40">
        <f>T34*EXP(T35*M22)</f>
        <v>6.431911712913525</v>
      </c>
      <c r="U40">
        <f>U34*EXP(U35*M22)</f>
        <v>8.4059042760851472</v>
      </c>
      <c r="V40">
        <f>V34*EXP(V35*M22)</f>
        <v>11.492087730173546</v>
      </c>
      <c r="W40">
        <f>W34*EXP(W35*M22)</f>
        <v>14.187356241693166</v>
      </c>
    </row>
    <row r="41" spans="11:23" x14ac:dyDescent="0.25">
      <c r="N41">
        <f>N34*EXP(N35*M23)</f>
        <v>1.2693859510430305</v>
      </c>
      <c r="O41">
        <f>O34*EXP(O35*M23)</f>
        <v>1.6472739164821599</v>
      </c>
      <c r="P41">
        <f>P34*EXP(P35*M23)</f>
        <v>2.1102451284096011</v>
      </c>
      <c r="Q41">
        <f>Q34*EXP(Q35*M23)</f>
        <v>2.6818046196823744</v>
      </c>
      <c r="R41">
        <f>R34*EXP(R35*M23)</f>
        <v>3.4742312922325835</v>
      </c>
      <c r="S41">
        <f>S34*EXP(S35*M23)</f>
        <v>4.4996972333747669</v>
      </c>
      <c r="T41">
        <f>T34*EXP(T35*M23)</f>
        <v>6.0047133363006076</v>
      </c>
      <c r="U41">
        <f>U34*EXP(U35*M23)</f>
        <v>7.8068462544340198</v>
      </c>
      <c r="V41">
        <f>V34*EXP(V35*M23)</f>
        <v>10.562079964898588</v>
      </c>
      <c r="W41">
        <f>W34*EXP(W35*M23)</f>
        <v>13.136786974102495</v>
      </c>
    </row>
    <row r="42" spans="11:23" x14ac:dyDescent="0.25">
      <c r="N42">
        <f>N34*EXP(N35*M24)</f>
        <v>1.2504360219856994</v>
      </c>
      <c r="O42">
        <f>O34*EXP(O35*M24)</f>
        <v>1.5956258576800426</v>
      </c>
      <c r="P42">
        <f>P34*EXP(P35*M24)</f>
        <v>2.0235728522961582</v>
      </c>
      <c r="Q42">
        <f>Q34*EXP(Q35*M24)</f>
        <v>2.5533334093929985</v>
      </c>
      <c r="R42">
        <f>R34*EXP(R35*M24)</f>
        <v>3.2857764664361637</v>
      </c>
      <c r="S42">
        <f>S34*EXP(S35*M24)</f>
        <v>4.2381419595160192</v>
      </c>
      <c r="T42">
        <f>T34*EXP(T35*M24)</f>
        <v>5.605888864854065</v>
      </c>
      <c r="U42">
        <f>U34*EXP(U35*M24)</f>
        <v>7.2504809046856113</v>
      </c>
      <c r="V42">
        <f>V34*EXP(V35*M24)</f>
        <v>9.707333933068357</v>
      </c>
      <c r="W42">
        <f>W34*EXP(W35*M24)</f>
        <v>12.164012030359316</v>
      </c>
    </row>
    <row r="43" spans="11:23" x14ac:dyDescent="0.25">
      <c r="N43">
        <f>N34*EXP(N35*M25)</f>
        <v>1.2317689854647029</v>
      </c>
      <c r="O43">
        <f>O34*EXP(O35*M25)</f>
        <v>1.5455971543180478</v>
      </c>
      <c r="P43">
        <f>P34*EXP(P35*M25)</f>
        <v>1.9404603917442123</v>
      </c>
      <c r="Q43">
        <f>Q34*EXP(Q35*M25)</f>
        <v>2.4310165817726967</v>
      </c>
      <c r="R43">
        <f>R34*EXP(R35*M25)</f>
        <v>3.107544109548293</v>
      </c>
      <c r="S43">
        <f>S34*EXP(S35*M25)</f>
        <v>3.9917901888565326</v>
      </c>
      <c r="T43">
        <f>T34*EXP(T35*M25)</f>
        <v>5.2335537443750431</v>
      </c>
      <c r="U43">
        <f>U34*EXP(U35*M25)</f>
        <v>6.7337656764219007</v>
      </c>
      <c r="V43">
        <f>V34*EXP(V35*M25)</f>
        <v>8.9217590097089499</v>
      </c>
      <c r="W43">
        <f>W34*EXP(W35*M25)</f>
        <v>11.263270765250041</v>
      </c>
    </row>
    <row r="44" spans="11:23" x14ac:dyDescent="0.25">
      <c r="N44">
        <f>N34*EXP(N35*M26)</f>
        <v>1.2133806183409002</v>
      </c>
      <c r="O44">
        <f>O34*EXP(O35*M26)</f>
        <v>1.4971370336836616</v>
      </c>
      <c r="P44">
        <f>P34*EXP(P35*M26)</f>
        <v>1.8607615375228514</v>
      </c>
      <c r="Q44">
        <f>Q34*EXP(Q35*M26)</f>
        <v>2.3145593125884596</v>
      </c>
      <c r="R44">
        <f>R34*EXP(R35*M26)</f>
        <v>2.9389797180154305</v>
      </c>
      <c r="S44">
        <f>S34*EXP(S35*M26)</f>
        <v>3.7597581827275381</v>
      </c>
      <c r="T44">
        <f>T34*EXP(T35*M26)</f>
        <v>4.8859485900591553</v>
      </c>
      <c r="U44">
        <f>U34*EXP(U35*M26)</f>
        <v>6.2538748506536264</v>
      </c>
      <c r="V44">
        <f>V34*EXP(V35*M26)</f>
        <v>8.1997574592721385</v>
      </c>
      <c r="W44">
        <f>W34*EXP(W35*M26)</f>
        <v>10.429229107527348</v>
      </c>
    </row>
    <row r="45" spans="11:23" x14ac:dyDescent="0.25">
      <c r="N45">
        <f>N34*EXP(N35*M27)</f>
        <v>1.1952667605199536</v>
      </c>
      <c r="O45">
        <f>O34*EXP(O35*M27)</f>
        <v>1.4501963149745041</v>
      </c>
      <c r="P45">
        <f>P34*EXP(P35*M27)</f>
        <v>1.7843360855266648</v>
      </c>
      <c r="Q45">
        <f>Q34*EXP(Q35*M27)</f>
        <v>2.2036809010917997</v>
      </c>
      <c r="R45">
        <f>R34*EXP(R35*M27)</f>
        <v>2.7795588665551096</v>
      </c>
      <c r="S45">
        <f>S34*EXP(S35*M27)</f>
        <v>3.5412135718074755</v>
      </c>
      <c r="T45">
        <f>T34*EXP(T35*M27)</f>
        <v>4.5614308729243289</v>
      </c>
      <c r="U45">
        <f>U34*EXP(U35*M27)</f>
        <v>5.8081840870382324</v>
      </c>
      <c r="V45">
        <f>V34*EXP(V35*M27)</f>
        <v>7.5361845481054424</v>
      </c>
      <c r="W45">
        <f>W34*EXP(W35*M27)</f>
        <v>9.6569479722421523</v>
      </c>
    </row>
    <row r="46" spans="11:23" x14ac:dyDescent="0.25">
      <c r="N46">
        <f>N34*EXP(N35*M28)</f>
        <v>1.1774233140111692</v>
      </c>
      <c r="O46">
        <f>O34*EXP(O35*M28)</f>
        <v>1.4047273593861285</v>
      </c>
      <c r="P46">
        <f>P34*EXP(P35*M28)</f>
        <v>1.7110495901324063</v>
      </c>
      <c r="Q46">
        <f>Q34*EXP(Q35*M28)</f>
        <v>2.0981140934365956</v>
      </c>
      <c r="R46">
        <f>R34*EXP(R35*M28)</f>
        <v>2.6287855766021186</v>
      </c>
      <c r="S46">
        <f>S34*EXP(S35*M28)</f>
        <v>3.3353723701602807</v>
      </c>
      <c r="T46">
        <f>T34*EXP(T35*M28)</f>
        <v>4.2584671584142262</v>
      </c>
      <c r="U46">
        <f>U34*EXP(U35*M28)</f>
        <v>5.3942560723610118</v>
      </c>
      <c r="V46">
        <f>V34*EXP(V35*M28)</f>
        <v>6.9263118848572152</v>
      </c>
      <c r="W46">
        <f>W34*EXP(W35*M28)</f>
        <v>8.9418540121324366</v>
      </c>
    </row>
    <row r="47" spans="11:23" x14ac:dyDescent="0.25">
      <c r="N47">
        <f>N34*EXP(N35*M29)</f>
        <v>1.1598462420003863</v>
      </c>
      <c r="O47">
        <f>O34*EXP(O35*M29)</f>
        <v>1.360684021764748</v>
      </c>
      <c r="P47">
        <f>P34*EXP(P35*M29)</f>
        <v>1.6407731276858295</v>
      </c>
      <c r="Q47">
        <f>Q34*EXP(Q35*M29)</f>
        <v>1.9976044385084446</v>
      </c>
      <c r="R47">
        <f>R34*EXP(R35*M29)</f>
        <v>2.4861907732560407</v>
      </c>
      <c r="S47">
        <f>S34*EXP(S35*M29)</f>
        <v>3.1414961628395748</v>
      </c>
      <c r="T47">
        <f>T34*EXP(T35*M29)</f>
        <v>3.9756258605025168</v>
      </c>
      <c r="U47">
        <f>U34*EXP(U35*M29)</f>
        <v>5.0098271917964636</v>
      </c>
      <c r="V47">
        <f>V34*EXP(V35*M29)</f>
        <v>6.3657937275931857</v>
      </c>
      <c r="W47">
        <f>W34*EXP(W35*M29)</f>
        <v>8.2797125348625649</v>
      </c>
    </row>
    <row r="48" spans="11:23" x14ac:dyDescent="0.25">
      <c r="N48">
        <f>N34*EXP(N35*M30)</f>
        <v>1.1425315679367105</v>
      </c>
      <c r="O48">
        <f>O34*EXP(O35*M30)</f>
        <v>1.3180216037758281</v>
      </c>
      <c r="P48">
        <f>P34*EXP(P35*M30)</f>
        <v>1.5733830697026225</v>
      </c>
      <c r="Q48">
        <f>Q34*EXP(Q35*M30)</f>
        <v>1.9019096746128539</v>
      </c>
      <c r="R48">
        <f>R34*EXP(R35*M30)</f>
        <v>2.3513308259295203</v>
      </c>
      <c r="S48">
        <f>S34*EXP(S35*M30)</f>
        <v>2.958889456969843</v>
      </c>
      <c r="T48">
        <f>T34*EXP(T35*M30)</f>
        <v>3.7115704770591904</v>
      </c>
      <c r="U48">
        <f>U34*EXP(U35*M30)</f>
        <v>4.6527951500600402</v>
      </c>
      <c r="V48">
        <f>V34*EXP(V35*M30)</f>
        <v>5.850636017540543</v>
      </c>
      <c r="W48">
        <f>W34*EXP(W35*M30)</f>
        <v>7.6666024257324823</v>
      </c>
    </row>
    <row r="49" spans="14:23" x14ac:dyDescent="0.25">
      <c r="N49">
        <f>N34*EXP(N35*M31)</f>
        <v>1.1254753746328758</v>
      </c>
      <c r="O49">
        <f>O34*EXP(O35*M31)</f>
        <v>1.2766968085410144</v>
      </c>
      <c r="P49">
        <f>P34*EXP(P35*M31)</f>
        <v>1.5087608653844651</v>
      </c>
      <c r="Q49">
        <f>Q34*EXP(Q35*M31)</f>
        <v>1.8107991455439889</v>
      </c>
      <c r="R49">
        <f>R34*EXP(R35*M31)</f>
        <v>2.2237861681570248</v>
      </c>
      <c r="S49">
        <f>S34*EXP(S35*M31)</f>
        <v>2.7868971868021291</v>
      </c>
      <c r="T49">
        <f>T34*EXP(T35*M31)</f>
        <v>3.4650532745141502</v>
      </c>
      <c r="U49">
        <f>U34*EXP(U35*M31)</f>
        <v>4.3212074747551004</v>
      </c>
      <c r="V49">
        <f>V34*EXP(V35*M31)</f>
        <v>5.377167918804763</v>
      </c>
      <c r="W49">
        <f>W34*EXP(W35*M31)</f>
        <v>7.0988929273524377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49"/>
  <sheetViews>
    <sheetView workbookViewId="0"/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 x14ac:dyDescent="0.25">
      <c r="A3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 x14ac:dyDescent="0.25">
      <c r="A4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 x14ac:dyDescent="0.25">
      <c r="A5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23" x14ac:dyDescent="0.25">
      <c r="A6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23" x14ac:dyDescent="0.25">
      <c r="A7" t="s">
        <v>26</v>
      </c>
      <c r="B7">
        <v>0</v>
      </c>
      <c r="C7">
        <v>0</v>
      </c>
      <c r="D7">
        <v>32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23" x14ac:dyDescent="0.25">
      <c r="A8" t="s">
        <v>27</v>
      </c>
      <c r="B8">
        <v>0</v>
      </c>
      <c r="C8">
        <v>0</v>
      </c>
      <c r="D8">
        <v>39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23" x14ac:dyDescent="0.25">
      <c r="A9" t="s">
        <v>28</v>
      </c>
      <c r="B9">
        <v>0</v>
      </c>
      <c r="C9">
        <v>0</v>
      </c>
      <c r="D9">
        <v>39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23" x14ac:dyDescent="0.25">
      <c r="A10" t="s">
        <v>29</v>
      </c>
      <c r="B10">
        <v>0</v>
      </c>
      <c r="C10">
        <v>1</v>
      </c>
      <c r="D10">
        <v>42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1</v>
      </c>
    </row>
    <row r="11" spans="1:23" x14ac:dyDescent="0.25">
      <c r="A11" t="s">
        <v>30</v>
      </c>
      <c r="B11">
        <v>0</v>
      </c>
      <c r="C11">
        <v>0</v>
      </c>
      <c r="D11">
        <v>48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</row>
    <row r="12" spans="1:23" x14ac:dyDescent="0.25">
      <c r="A12" t="s">
        <v>31</v>
      </c>
      <c r="B12">
        <v>0</v>
      </c>
      <c r="C12">
        <v>0</v>
      </c>
      <c r="D12">
        <v>54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1</v>
      </c>
    </row>
    <row r="13" spans="1:23" x14ac:dyDescent="0.25">
      <c r="A13" t="s">
        <v>32</v>
      </c>
      <c r="B13">
        <v>0</v>
      </c>
      <c r="C13">
        <v>2</v>
      </c>
      <c r="D13">
        <v>63</v>
      </c>
      <c r="E13">
        <v>3</v>
      </c>
      <c r="F13">
        <v>1</v>
      </c>
      <c r="G13">
        <v>3</v>
      </c>
      <c r="H13">
        <v>0</v>
      </c>
      <c r="I13">
        <v>1</v>
      </c>
      <c r="J13">
        <v>0</v>
      </c>
      <c r="K13">
        <v>2</v>
      </c>
    </row>
    <row r="14" spans="1:23" x14ac:dyDescent="0.25">
      <c r="A14" t="s">
        <v>33</v>
      </c>
      <c r="B14">
        <v>0</v>
      </c>
      <c r="C14">
        <v>0</v>
      </c>
      <c r="D14">
        <v>75</v>
      </c>
      <c r="E14">
        <v>3</v>
      </c>
      <c r="F14">
        <v>1</v>
      </c>
      <c r="G14">
        <v>3</v>
      </c>
      <c r="H14">
        <v>0</v>
      </c>
      <c r="I14">
        <v>1</v>
      </c>
      <c r="J14">
        <v>0</v>
      </c>
      <c r="K14">
        <v>2</v>
      </c>
    </row>
    <row r="15" spans="1:23" x14ac:dyDescent="0.25">
      <c r="A15" t="s">
        <v>34</v>
      </c>
      <c r="B15">
        <v>0</v>
      </c>
      <c r="C15">
        <v>1</v>
      </c>
      <c r="D15">
        <v>123</v>
      </c>
      <c r="E15">
        <v>4</v>
      </c>
      <c r="F15">
        <v>2</v>
      </c>
      <c r="G15">
        <v>4</v>
      </c>
      <c r="H15">
        <v>0</v>
      </c>
      <c r="I15">
        <v>2</v>
      </c>
      <c r="J15">
        <v>0</v>
      </c>
      <c r="K15">
        <v>2</v>
      </c>
    </row>
    <row r="16" spans="1:23" x14ac:dyDescent="0.25">
      <c r="A16" t="s">
        <v>35</v>
      </c>
      <c r="B16">
        <v>0</v>
      </c>
      <c r="C16">
        <v>1</v>
      </c>
      <c r="D16">
        <v>135</v>
      </c>
      <c r="E16">
        <v>5</v>
      </c>
      <c r="F16">
        <v>2</v>
      </c>
      <c r="G16">
        <v>5</v>
      </c>
      <c r="H16">
        <v>0</v>
      </c>
      <c r="I16">
        <v>2</v>
      </c>
      <c r="J16">
        <v>0</v>
      </c>
      <c r="K16">
        <v>3</v>
      </c>
    </row>
    <row r="17" spans="1:14" x14ac:dyDescent="0.25">
      <c r="A17" t="s">
        <v>36</v>
      </c>
      <c r="B17">
        <v>0</v>
      </c>
      <c r="C17">
        <v>2</v>
      </c>
      <c r="D17">
        <v>148</v>
      </c>
      <c r="E17">
        <v>7</v>
      </c>
      <c r="F17">
        <v>2</v>
      </c>
      <c r="G17">
        <v>7</v>
      </c>
      <c r="H17">
        <v>0</v>
      </c>
      <c r="I17">
        <v>2</v>
      </c>
      <c r="J17">
        <v>0</v>
      </c>
      <c r="K17">
        <v>5</v>
      </c>
    </row>
    <row r="18" spans="1:14" x14ac:dyDescent="0.25">
      <c r="A18" t="s">
        <v>37</v>
      </c>
      <c r="B18">
        <v>1</v>
      </c>
      <c r="C18">
        <v>1</v>
      </c>
      <c r="D18">
        <v>155</v>
      </c>
      <c r="E18">
        <v>8</v>
      </c>
      <c r="F18">
        <v>1</v>
      </c>
      <c r="G18">
        <v>8</v>
      </c>
      <c r="H18">
        <v>0</v>
      </c>
      <c r="I18">
        <v>2</v>
      </c>
      <c r="J18">
        <v>0</v>
      </c>
      <c r="K18">
        <v>6</v>
      </c>
    </row>
    <row r="19" spans="1:14" x14ac:dyDescent="0.25">
      <c r="A19" t="s">
        <v>38</v>
      </c>
      <c r="B19">
        <v>1</v>
      </c>
      <c r="C19">
        <v>0</v>
      </c>
      <c r="D19">
        <v>155</v>
      </c>
      <c r="E19">
        <v>8</v>
      </c>
      <c r="F19">
        <v>1</v>
      </c>
      <c r="G19">
        <v>8</v>
      </c>
      <c r="H19">
        <v>0</v>
      </c>
      <c r="I19">
        <v>2</v>
      </c>
      <c r="J19">
        <v>0</v>
      </c>
      <c r="K19">
        <v>6</v>
      </c>
    </row>
    <row r="20" spans="1:14" x14ac:dyDescent="0.25">
      <c r="A20" t="s">
        <v>39</v>
      </c>
      <c r="B20">
        <v>1</v>
      </c>
      <c r="C20">
        <v>2</v>
      </c>
      <c r="D20">
        <v>155</v>
      </c>
      <c r="E20">
        <v>10</v>
      </c>
      <c r="F20">
        <v>1</v>
      </c>
      <c r="G20">
        <v>10</v>
      </c>
      <c r="H20">
        <v>0</v>
      </c>
      <c r="I20">
        <v>2</v>
      </c>
      <c r="J20">
        <v>0</v>
      </c>
      <c r="K20">
        <v>8</v>
      </c>
    </row>
    <row r="21" spans="1:14" x14ac:dyDescent="0.25">
      <c r="A21" t="s">
        <v>40</v>
      </c>
      <c r="B21">
        <v>2</v>
      </c>
      <c r="C21">
        <v>0</v>
      </c>
      <c r="D21">
        <v>155</v>
      </c>
      <c r="E21">
        <v>10</v>
      </c>
      <c r="F21">
        <v>0</v>
      </c>
      <c r="G21">
        <v>10</v>
      </c>
      <c r="H21">
        <v>0</v>
      </c>
      <c r="I21">
        <v>2</v>
      </c>
      <c r="J21">
        <v>0</v>
      </c>
      <c r="K21">
        <v>8</v>
      </c>
    </row>
    <row r="22" spans="1:14" x14ac:dyDescent="0.25">
      <c r="A22" t="s">
        <v>41</v>
      </c>
      <c r="B22">
        <v>2</v>
      </c>
      <c r="C22">
        <v>1</v>
      </c>
      <c r="D22">
        <v>208</v>
      </c>
      <c r="E22">
        <v>11</v>
      </c>
      <c r="F22">
        <v>0</v>
      </c>
      <c r="G22">
        <v>11</v>
      </c>
      <c r="H22">
        <v>0</v>
      </c>
      <c r="I22">
        <v>2</v>
      </c>
      <c r="J22">
        <v>0</v>
      </c>
      <c r="K22">
        <v>9</v>
      </c>
      <c r="M22">
        <v>1</v>
      </c>
    </row>
    <row r="23" spans="1:14" x14ac:dyDescent="0.25">
      <c r="A23" t="s">
        <v>42</v>
      </c>
      <c r="B23">
        <v>2</v>
      </c>
      <c r="C23">
        <v>1</v>
      </c>
      <c r="D23">
        <v>230</v>
      </c>
      <c r="E23">
        <v>12</v>
      </c>
      <c r="F23">
        <v>1</v>
      </c>
      <c r="G23">
        <v>12</v>
      </c>
      <c r="H23">
        <v>0</v>
      </c>
      <c r="I23">
        <v>3</v>
      </c>
      <c r="J23">
        <v>0</v>
      </c>
      <c r="K23">
        <v>9</v>
      </c>
      <c r="M23">
        <v>2</v>
      </c>
    </row>
    <row r="24" spans="1:14" x14ac:dyDescent="0.25">
      <c r="A24" t="s">
        <v>43</v>
      </c>
      <c r="B24">
        <v>2</v>
      </c>
      <c r="C24">
        <v>8</v>
      </c>
      <c r="D24">
        <v>262</v>
      </c>
      <c r="E24">
        <v>20</v>
      </c>
      <c r="F24">
        <v>5</v>
      </c>
      <c r="G24">
        <v>20</v>
      </c>
      <c r="H24">
        <v>0</v>
      </c>
      <c r="I24">
        <v>7</v>
      </c>
      <c r="J24">
        <v>0</v>
      </c>
      <c r="K24">
        <v>13</v>
      </c>
      <c r="M24">
        <v>3</v>
      </c>
    </row>
    <row r="25" spans="1:14" x14ac:dyDescent="0.25">
      <c r="A25" t="s">
        <v>44</v>
      </c>
      <c r="B25">
        <v>2</v>
      </c>
      <c r="C25">
        <v>7</v>
      </c>
      <c r="D25">
        <v>262</v>
      </c>
      <c r="E25">
        <v>27</v>
      </c>
      <c r="F25">
        <v>9</v>
      </c>
      <c r="G25">
        <v>27</v>
      </c>
      <c r="H25">
        <v>0</v>
      </c>
      <c r="I25">
        <v>11</v>
      </c>
      <c r="J25">
        <v>0</v>
      </c>
      <c r="K25">
        <v>16</v>
      </c>
      <c r="M25">
        <v>4</v>
      </c>
    </row>
    <row r="26" spans="1:14" x14ac:dyDescent="0.25">
      <c r="A26" t="s">
        <v>45</v>
      </c>
      <c r="B26">
        <v>5</v>
      </c>
      <c r="C26">
        <v>10</v>
      </c>
      <c r="D26">
        <v>353</v>
      </c>
      <c r="E26">
        <v>37</v>
      </c>
      <c r="F26">
        <v>8</v>
      </c>
      <c r="G26">
        <v>37</v>
      </c>
      <c r="H26">
        <v>0</v>
      </c>
      <c r="I26">
        <v>13</v>
      </c>
      <c r="J26">
        <v>0</v>
      </c>
      <c r="K26">
        <v>24</v>
      </c>
      <c r="M26">
        <v>5</v>
      </c>
    </row>
    <row r="27" spans="1:14" x14ac:dyDescent="0.25">
      <c r="A27" t="s">
        <v>46</v>
      </c>
      <c r="B27">
        <v>5</v>
      </c>
      <c r="C27">
        <v>15</v>
      </c>
      <c r="D27">
        <v>443</v>
      </c>
      <c r="E27">
        <v>52</v>
      </c>
      <c r="F27">
        <v>8</v>
      </c>
      <c r="G27">
        <v>52</v>
      </c>
      <c r="H27">
        <v>0</v>
      </c>
      <c r="I27">
        <v>13</v>
      </c>
      <c r="J27">
        <v>0</v>
      </c>
      <c r="K27">
        <v>39</v>
      </c>
      <c r="M27">
        <v>6</v>
      </c>
    </row>
    <row r="28" spans="1:14" x14ac:dyDescent="0.25">
      <c r="A28" t="s">
        <v>47</v>
      </c>
      <c r="B28">
        <v>7</v>
      </c>
      <c r="C28">
        <v>14</v>
      </c>
      <c r="D28">
        <v>522</v>
      </c>
      <c r="E28">
        <v>66</v>
      </c>
      <c r="F28">
        <v>12</v>
      </c>
      <c r="G28">
        <v>66</v>
      </c>
      <c r="H28">
        <v>0</v>
      </c>
      <c r="I28">
        <v>19</v>
      </c>
      <c r="J28">
        <v>0</v>
      </c>
      <c r="K28">
        <v>47</v>
      </c>
      <c r="M28">
        <v>7</v>
      </c>
    </row>
    <row r="29" spans="1:14" x14ac:dyDescent="0.25">
      <c r="A29" t="s">
        <v>48</v>
      </c>
      <c r="B29">
        <v>10</v>
      </c>
      <c r="C29">
        <v>15</v>
      </c>
      <c r="D29">
        <v>643</v>
      </c>
      <c r="E29">
        <v>81</v>
      </c>
      <c r="F29">
        <v>13</v>
      </c>
      <c r="G29">
        <v>81</v>
      </c>
      <c r="H29">
        <v>0</v>
      </c>
      <c r="I29">
        <v>23</v>
      </c>
      <c r="J29">
        <v>0</v>
      </c>
      <c r="K29">
        <v>58</v>
      </c>
      <c r="M29">
        <v>8</v>
      </c>
    </row>
    <row r="30" spans="1:14" x14ac:dyDescent="0.25">
      <c r="A30" t="s">
        <v>49</v>
      </c>
      <c r="B30">
        <v>12</v>
      </c>
      <c r="C30">
        <v>8</v>
      </c>
      <c r="D30">
        <v>696</v>
      </c>
      <c r="E30">
        <v>90</v>
      </c>
      <c r="F30">
        <v>15</v>
      </c>
      <c r="G30">
        <v>89</v>
      </c>
      <c r="H30">
        <v>0</v>
      </c>
      <c r="I30">
        <v>27</v>
      </c>
      <c r="J30">
        <v>1</v>
      </c>
      <c r="K30">
        <v>62</v>
      </c>
      <c r="M30">
        <v>9</v>
      </c>
    </row>
    <row r="31" spans="1:14" x14ac:dyDescent="0.25">
      <c r="A31" t="s">
        <v>50</v>
      </c>
      <c r="B31">
        <v>12</v>
      </c>
      <c r="C31">
        <v>2</v>
      </c>
      <c r="D31">
        <v>744</v>
      </c>
      <c r="E31">
        <v>92</v>
      </c>
      <c r="F31">
        <v>14</v>
      </c>
      <c r="G31">
        <v>91</v>
      </c>
      <c r="H31">
        <v>0</v>
      </c>
      <c r="I31">
        <v>26</v>
      </c>
      <c r="J31">
        <v>1</v>
      </c>
      <c r="K31">
        <v>65</v>
      </c>
      <c r="M31">
        <v>10</v>
      </c>
      <c r="N31" s="1">
        <f>J31/J30</f>
        <v>1</v>
      </c>
    </row>
    <row r="34" spans="11:23" x14ac:dyDescent="0.25">
      <c r="K34" t="s">
        <v>51</v>
      </c>
      <c r="M34" t="s">
        <v>52</v>
      </c>
      <c r="N34" t="e">
        <f>EXP(INDEX(LINEST(LN(N22:N31),M22:M31),1,2))</f>
        <v>#VALUE!</v>
      </c>
      <c r="O34" t="e">
        <f>EXP(INDEX(LINEST(LN(O22:O31),M22:M31),1,2))</f>
        <v>#VALUE!</v>
      </c>
      <c r="P34" t="e">
        <f>EXP(INDEX(LINEST(LN(P22:P31),M22:M31),1,2))</f>
        <v>#VALUE!</v>
      </c>
      <c r="Q34" t="e">
        <f>EXP(INDEX(LINEST(LN(Q22:Q31),M22:M31),1,2))</f>
        <v>#VALUE!</v>
      </c>
      <c r="R34" t="e">
        <f>EXP(INDEX(LINEST(LN(R22:R31),M22:M31),1,2))</f>
        <v>#VALUE!</v>
      </c>
      <c r="S34" t="e">
        <f>EXP(INDEX(LINEST(LN(S22:S31),M22:M31),1,2))</f>
        <v>#VALUE!</v>
      </c>
      <c r="T34" t="e">
        <f>EXP(INDEX(LINEST(LN(T22:T31),M22:M31),1,2))</f>
        <v>#VALUE!</v>
      </c>
      <c r="U34" t="e">
        <f>EXP(INDEX(LINEST(LN(U22:U31),M22:M31),1,2))</f>
        <v>#VALUE!</v>
      </c>
      <c r="V34" t="e">
        <f>EXP(INDEX(LINEST(LN(V22:V31),M22:M31),1,2))</f>
        <v>#VALUE!</v>
      </c>
      <c r="W34" t="e">
        <f>EXP(INDEX(LINEST(LN(W22:W31),M22:M31),1,2))</f>
        <v>#VALUE!</v>
      </c>
    </row>
    <row r="35" spans="11:23" x14ac:dyDescent="0.25">
      <c r="M35" t="s">
        <v>53</v>
      </c>
      <c r="N35" t="e">
        <f>INDEX(LINEST(LN(N22:N31),M22:M31),1)</f>
        <v>#VALUE!</v>
      </c>
      <c r="O35" t="e">
        <f>INDEX(LINEST(LN(O22:O31),M22:M31),1)</f>
        <v>#VALUE!</v>
      </c>
      <c r="P35" t="e">
        <f>INDEX(LINEST(LN(P22:P31),M22:M31),1)</f>
        <v>#VALUE!</v>
      </c>
      <c r="Q35" t="e">
        <f>INDEX(LINEST(LN(Q22:Q31),M22:M31),1)</f>
        <v>#VALUE!</v>
      </c>
      <c r="R35" t="e">
        <f>INDEX(LINEST(LN(R22:R31),M22:M31),1)</f>
        <v>#VALUE!</v>
      </c>
      <c r="S35" t="e">
        <f>INDEX(LINEST(LN(S22:S31),M22:M31),1)</f>
        <v>#VALUE!</v>
      </c>
      <c r="T35" t="e">
        <f>INDEX(LINEST(LN(T22:T31),M22:M31),1)</f>
        <v>#VALUE!</v>
      </c>
      <c r="U35" t="e">
        <f>INDEX(LINEST(LN(U22:U31),M22:M31),1)</f>
        <v>#VALUE!</v>
      </c>
      <c r="V35" t="e">
        <f>INDEX(LINEST(LN(V22:V31),M22:M31),1)</f>
        <v>#VALUE!</v>
      </c>
      <c r="W35" t="e">
        <f>INDEX(LINEST(LN(W22:W31),M22:M31),1)</f>
        <v>#VALUE!</v>
      </c>
    </row>
    <row r="36" spans="11:23" x14ac:dyDescent="0.25">
      <c r="M36" t="s">
        <v>54</v>
      </c>
      <c r="N36" t="e">
        <f t="shared" ref="N36:W36" si="0">PEARSON(N22:N31,N40:N49)</f>
        <v>#VALUE!</v>
      </c>
      <c r="O36" t="e">
        <f t="shared" si="0"/>
        <v>#VALUE!</v>
      </c>
      <c r="P36" t="e">
        <f t="shared" si="0"/>
        <v>#VALUE!</v>
      </c>
      <c r="Q36" t="e">
        <f t="shared" si="0"/>
        <v>#VALUE!</v>
      </c>
      <c r="R36" t="e">
        <f t="shared" si="0"/>
        <v>#VALUE!</v>
      </c>
      <c r="S36" t="e">
        <f t="shared" si="0"/>
        <v>#VALUE!</v>
      </c>
      <c r="T36" t="e">
        <f t="shared" si="0"/>
        <v>#VALUE!</v>
      </c>
      <c r="U36" t="e">
        <f t="shared" si="0"/>
        <v>#VALUE!</v>
      </c>
      <c r="V36" t="e">
        <f t="shared" si="0"/>
        <v>#VALUE!</v>
      </c>
      <c r="W36" t="e">
        <f t="shared" si="0"/>
        <v>#VALUE!</v>
      </c>
    </row>
    <row r="37" spans="11:23" x14ac:dyDescent="0.25">
      <c r="M37" t="s">
        <v>55</v>
      </c>
      <c r="N37" t="e">
        <f t="shared" ref="N37:W37" si="1">INT(0.5-LN(N34)/N35)</f>
        <v>#VALUE!</v>
      </c>
      <c r="O37" t="e">
        <f t="shared" si="1"/>
        <v>#VALUE!</v>
      </c>
      <c r="P37" t="e">
        <f t="shared" si="1"/>
        <v>#VALUE!</v>
      </c>
      <c r="Q37" t="e">
        <f t="shared" si="1"/>
        <v>#VALUE!</v>
      </c>
      <c r="R37" t="e">
        <f t="shared" si="1"/>
        <v>#VALUE!</v>
      </c>
      <c r="S37" t="e">
        <f t="shared" si="1"/>
        <v>#VALUE!</v>
      </c>
      <c r="T37" t="e">
        <f t="shared" si="1"/>
        <v>#VALUE!</v>
      </c>
      <c r="U37" t="e">
        <f t="shared" si="1"/>
        <v>#VALUE!</v>
      </c>
      <c r="V37" t="e">
        <f t="shared" si="1"/>
        <v>#VALUE!</v>
      </c>
      <c r="W37" t="e">
        <f t="shared" si="1"/>
        <v>#VALUE!</v>
      </c>
    </row>
    <row r="38" spans="11:23" x14ac:dyDescent="0.25">
      <c r="M38" t="s">
        <v>56</v>
      </c>
      <c r="N38" s="2" t="e">
        <f>N37+A21</f>
        <v>#VALUE!</v>
      </c>
      <c r="O38" s="2" t="e">
        <f>O37+A21</f>
        <v>#VALUE!</v>
      </c>
      <c r="P38" s="2" t="e">
        <f>P37+A21</f>
        <v>#VALUE!</v>
      </c>
      <c r="Q38" s="2" t="e">
        <f>Q37+A21</f>
        <v>#VALUE!</v>
      </c>
      <c r="R38" s="2" t="e">
        <f>R37+A21</f>
        <v>#VALUE!</v>
      </c>
      <c r="S38" s="2" t="e">
        <f>S37+A21</f>
        <v>#VALUE!</v>
      </c>
      <c r="T38" s="2" t="e">
        <f>T37+A21</f>
        <v>#VALUE!</v>
      </c>
      <c r="U38" s="2" t="e">
        <f>U37+A21</f>
        <v>#VALUE!</v>
      </c>
      <c r="V38" s="2" t="e">
        <f>V37+A21</f>
        <v>#VALUE!</v>
      </c>
      <c r="W38" s="2" t="e">
        <f>W37+A21</f>
        <v>#VALUE!</v>
      </c>
    </row>
    <row r="40" spans="11:23" x14ac:dyDescent="0.25">
      <c r="N40" t="e">
        <f>N34*EXP(N35*M22)</f>
        <v>#VALUE!</v>
      </c>
      <c r="O40" t="e">
        <f>O34*EXP(O35*M22)</f>
        <v>#VALUE!</v>
      </c>
      <c r="P40" t="e">
        <f>P34*EXP(P35*M22)</f>
        <v>#VALUE!</v>
      </c>
      <c r="Q40" t="e">
        <f>Q34*EXP(Q35*M22)</f>
        <v>#VALUE!</v>
      </c>
      <c r="R40" t="e">
        <f>R34*EXP(R35*M22)</f>
        <v>#VALUE!</v>
      </c>
      <c r="S40" t="e">
        <f>S34*EXP(S35*M22)</f>
        <v>#VALUE!</v>
      </c>
      <c r="T40" t="e">
        <f>T34*EXP(T35*M22)</f>
        <v>#VALUE!</v>
      </c>
      <c r="U40" t="e">
        <f>U34*EXP(U35*M22)</f>
        <v>#VALUE!</v>
      </c>
      <c r="V40" t="e">
        <f>V34*EXP(V35*M22)</f>
        <v>#VALUE!</v>
      </c>
      <c r="W40" t="e">
        <f>W34*EXP(W35*M22)</f>
        <v>#VALUE!</v>
      </c>
    </row>
    <row r="41" spans="11:23" x14ac:dyDescent="0.25">
      <c r="N41" t="e">
        <f>N34*EXP(N35*M23)</f>
        <v>#VALUE!</v>
      </c>
      <c r="O41" t="e">
        <f>O34*EXP(O35*M23)</f>
        <v>#VALUE!</v>
      </c>
      <c r="P41" t="e">
        <f>P34*EXP(P35*M23)</f>
        <v>#VALUE!</v>
      </c>
      <c r="Q41" t="e">
        <f>Q34*EXP(Q35*M23)</f>
        <v>#VALUE!</v>
      </c>
      <c r="R41" t="e">
        <f>R34*EXP(R35*M23)</f>
        <v>#VALUE!</v>
      </c>
      <c r="S41" t="e">
        <f>S34*EXP(S35*M23)</f>
        <v>#VALUE!</v>
      </c>
      <c r="T41" t="e">
        <f>T34*EXP(T35*M23)</f>
        <v>#VALUE!</v>
      </c>
      <c r="U41" t="e">
        <f>U34*EXP(U35*M23)</f>
        <v>#VALUE!</v>
      </c>
      <c r="V41" t="e">
        <f>V34*EXP(V35*M23)</f>
        <v>#VALUE!</v>
      </c>
      <c r="W41" t="e">
        <f>W34*EXP(W35*M23)</f>
        <v>#VALUE!</v>
      </c>
    </row>
    <row r="42" spans="11:23" x14ac:dyDescent="0.25">
      <c r="N42" t="e">
        <f>N34*EXP(N35*M24)</f>
        <v>#VALUE!</v>
      </c>
      <c r="O42" t="e">
        <f>O34*EXP(O35*M24)</f>
        <v>#VALUE!</v>
      </c>
      <c r="P42" t="e">
        <f>P34*EXP(P35*M24)</f>
        <v>#VALUE!</v>
      </c>
      <c r="Q42" t="e">
        <f>Q34*EXP(Q35*M24)</f>
        <v>#VALUE!</v>
      </c>
      <c r="R42" t="e">
        <f>R34*EXP(R35*M24)</f>
        <v>#VALUE!</v>
      </c>
      <c r="S42" t="e">
        <f>S34*EXP(S35*M24)</f>
        <v>#VALUE!</v>
      </c>
      <c r="T42" t="e">
        <f>T34*EXP(T35*M24)</f>
        <v>#VALUE!</v>
      </c>
      <c r="U42" t="e">
        <f>U34*EXP(U35*M24)</f>
        <v>#VALUE!</v>
      </c>
      <c r="V42" t="e">
        <f>V34*EXP(V35*M24)</f>
        <v>#VALUE!</v>
      </c>
      <c r="W42" t="e">
        <f>W34*EXP(W35*M24)</f>
        <v>#VALUE!</v>
      </c>
    </row>
    <row r="43" spans="11:23" x14ac:dyDescent="0.25">
      <c r="N43" t="e">
        <f>N34*EXP(N35*M25)</f>
        <v>#VALUE!</v>
      </c>
      <c r="O43" t="e">
        <f>O34*EXP(O35*M25)</f>
        <v>#VALUE!</v>
      </c>
      <c r="P43" t="e">
        <f>P34*EXP(P35*M25)</f>
        <v>#VALUE!</v>
      </c>
      <c r="Q43" t="e">
        <f>Q34*EXP(Q35*M25)</f>
        <v>#VALUE!</v>
      </c>
      <c r="R43" t="e">
        <f>R34*EXP(R35*M25)</f>
        <v>#VALUE!</v>
      </c>
      <c r="S43" t="e">
        <f>S34*EXP(S35*M25)</f>
        <v>#VALUE!</v>
      </c>
      <c r="T43" t="e">
        <f>T34*EXP(T35*M25)</f>
        <v>#VALUE!</v>
      </c>
      <c r="U43" t="e">
        <f>U34*EXP(U35*M25)</f>
        <v>#VALUE!</v>
      </c>
      <c r="V43" t="e">
        <f>V34*EXP(V35*M25)</f>
        <v>#VALUE!</v>
      </c>
      <c r="W43" t="e">
        <f>W34*EXP(W35*M25)</f>
        <v>#VALUE!</v>
      </c>
    </row>
    <row r="44" spans="11:23" x14ac:dyDescent="0.25">
      <c r="N44" t="e">
        <f>N34*EXP(N35*M26)</f>
        <v>#VALUE!</v>
      </c>
      <c r="O44" t="e">
        <f>O34*EXP(O35*M26)</f>
        <v>#VALUE!</v>
      </c>
      <c r="P44" t="e">
        <f>P34*EXP(P35*M26)</f>
        <v>#VALUE!</v>
      </c>
      <c r="Q44" t="e">
        <f>Q34*EXP(Q35*M26)</f>
        <v>#VALUE!</v>
      </c>
      <c r="R44" t="e">
        <f>R34*EXP(R35*M26)</f>
        <v>#VALUE!</v>
      </c>
      <c r="S44" t="e">
        <f>S34*EXP(S35*M26)</f>
        <v>#VALUE!</v>
      </c>
      <c r="T44" t="e">
        <f>T34*EXP(T35*M26)</f>
        <v>#VALUE!</v>
      </c>
      <c r="U44" t="e">
        <f>U34*EXP(U35*M26)</f>
        <v>#VALUE!</v>
      </c>
      <c r="V44" t="e">
        <f>V34*EXP(V35*M26)</f>
        <v>#VALUE!</v>
      </c>
      <c r="W44" t="e">
        <f>W34*EXP(W35*M26)</f>
        <v>#VALUE!</v>
      </c>
    </row>
    <row r="45" spans="11:23" x14ac:dyDescent="0.25">
      <c r="N45" t="e">
        <f>N34*EXP(N35*M27)</f>
        <v>#VALUE!</v>
      </c>
      <c r="O45" t="e">
        <f>O34*EXP(O35*M27)</f>
        <v>#VALUE!</v>
      </c>
      <c r="P45" t="e">
        <f>P34*EXP(P35*M27)</f>
        <v>#VALUE!</v>
      </c>
      <c r="Q45" t="e">
        <f>Q34*EXP(Q35*M27)</f>
        <v>#VALUE!</v>
      </c>
      <c r="R45" t="e">
        <f>R34*EXP(R35*M27)</f>
        <v>#VALUE!</v>
      </c>
      <c r="S45" t="e">
        <f>S34*EXP(S35*M27)</f>
        <v>#VALUE!</v>
      </c>
      <c r="T45" t="e">
        <f>T34*EXP(T35*M27)</f>
        <v>#VALUE!</v>
      </c>
      <c r="U45" t="e">
        <f>U34*EXP(U35*M27)</f>
        <v>#VALUE!</v>
      </c>
      <c r="V45" t="e">
        <f>V34*EXP(V35*M27)</f>
        <v>#VALUE!</v>
      </c>
      <c r="W45" t="e">
        <f>W34*EXP(W35*M27)</f>
        <v>#VALUE!</v>
      </c>
    </row>
    <row r="46" spans="11:23" x14ac:dyDescent="0.25">
      <c r="N46" t="e">
        <f>N34*EXP(N35*M28)</f>
        <v>#VALUE!</v>
      </c>
      <c r="O46" t="e">
        <f>O34*EXP(O35*M28)</f>
        <v>#VALUE!</v>
      </c>
      <c r="P46" t="e">
        <f>P34*EXP(P35*M28)</f>
        <v>#VALUE!</v>
      </c>
      <c r="Q46" t="e">
        <f>Q34*EXP(Q35*M28)</f>
        <v>#VALUE!</v>
      </c>
      <c r="R46" t="e">
        <f>R34*EXP(R35*M28)</f>
        <v>#VALUE!</v>
      </c>
      <c r="S46" t="e">
        <f>S34*EXP(S35*M28)</f>
        <v>#VALUE!</v>
      </c>
      <c r="T46" t="e">
        <f>T34*EXP(T35*M28)</f>
        <v>#VALUE!</v>
      </c>
      <c r="U46" t="e">
        <f>U34*EXP(U35*M28)</f>
        <v>#VALUE!</v>
      </c>
      <c r="V46" t="e">
        <f>V34*EXP(V35*M28)</f>
        <v>#VALUE!</v>
      </c>
      <c r="W46" t="e">
        <f>W34*EXP(W35*M28)</f>
        <v>#VALUE!</v>
      </c>
    </row>
    <row r="47" spans="11:23" x14ac:dyDescent="0.25">
      <c r="N47" t="e">
        <f>N34*EXP(N35*M29)</f>
        <v>#VALUE!</v>
      </c>
      <c r="O47" t="e">
        <f>O34*EXP(O35*M29)</f>
        <v>#VALUE!</v>
      </c>
      <c r="P47" t="e">
        <f>P34*EXP(P35*M29)</f>
        <v>#VALUE!</v>
      </c>
      <c r="Q47" t="e">
        <f>Q34*EXP(Q35*M29)</f>
        <v>#VALUE!</v>
      </c>
      <c r="R47" t="e">
        <f>R34*EXP(R35*M29)</f>
        <v>#VALUE!</v>
      </c>
      <c r="S47" t="e">
        <f>S34*EXP(S35*M29)</f>
        <v>#VALUE!</v>
      </c>
      <c r="T47" t="e">
        <f>T34*EXP(T35*M29)</f>
        <v>#VALUE!</v>
      </c>
      <c r="U47" t="e">
        <f>U34*EXP(U35*M29)</f>
        <v>#VALUE!</v>
      </c>
      <c r="V47" t="e">
        <f>V34*EXP(V35*M29)</f>
        <v>#VALUE!</v>
      </c>
      <c r="W47" t="e">
        <f>W34*EXP(W35*M29)</f>
        <v>#VALUE!</v>
      </c>
    </row>
    <row r="48" spans="11:23" x14ac:dyDescent="0.25">
      <c r="N48" t="e">
        <f>N34*EXP(N35*M30)</f>
        <v>#VALUE!</v>
      </c>
      <c r="O48" t="e">
        <f>O34*EXP(O35*M30)</f>
        <v>#VALUE!</v>
      </c>
      <c r="P48" t="e">
        <f>P34*EXP(P35*M30)</f>
        <v>#VALUE!</v>
      </c>
      <c r="Q48" t="e">
        <f>Q34*EXP(Q35*M30)</f>
        <v>#VALUE!</v>
      </c>
      <c r="R48" t="e">
        <f>R34*EXP(R35*M30)</f>
        <v>#VALUE!</v>
      </c>
      <c r="S48" t="e">
        <f>S34*EXP(S35*M30)</f>
        <v>#VALUE!</v>
      </c>
      <c r="T48" t="e">
        <f>T34*EXP(T35*M30)</f>
        <v>#VALUE!</v>
      </c>
      <c r="U48" t="e">
        <f>U34*EXP(U35*M30)</f>
        <v>#VALUE!</v>
      </c>
      <c r="V48" t="e">
        <f>V34*EXP(V35*M30)</f>
        <v>#VALUE!</v>
      </c>
      <c r="W48" t="e">
        <f>W34*EXP(W35*M30)</f>
        <v>#VALUE!</v>
      </c>
    </row>
    <row r="49" spans="14:23" x14ac:dyDescent="0.25">
      <c r="N49" t="e">
        <f>N34*EXP(N35*M31)</f>
        <v>#VALUE!</v>
      </c>
      <c r="O49" t="e">
        <f>O34*EXP(O35*M31)</f>
        <v>#VALUE!</v>
      </c>
      <c r="P49" t="e">
        <f>P34*EXP(P35*M31)</f>
        <v>#VALUE!</v>
      </c>
      <c r="Q49" t="e">
        <f>Q34*EXP(Q35*M31)</f>
        <v>#VALUE!</v>
      </c>
      <c r="R49" t="e">
        <f>R34*EXP(R35*M31)</f>
        <v>#VALUE!</v>
      </c>
      <c r="S49" t="e">
        <f>S34*EXP(S35*M31)</f>
        <v>#VALUE!</v>
      </c>
      <c r="T49" t="e">
        <f>T34*EXP(T35*M31)</f>
        <v>#VALUE!</v>
      </c>
      <c r="U49" t="e">
        <f>U34*EXP(U35*M31)</f>
        <v>#VALUE!</v>
      </c>
      <c r="V49" t="e">
        <f>V34*EXP(V35*M31)</f>
        <v>#VALUE!</v>
      </c>
      <c r="W49" t="e">
        <f>W34*EXP(W35*M31)</f>
        <v>#VALUE!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49"/>
  <sheetViews>
    <sheetView workbookViewId="0"/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4</v>
      </c>
      <c r="C2">
        <v>32</v>
      </c>
      <c r="D2">
        <v>2200</v>
      </c>
      <c r="E2">
        <v>33</v>
      </c>
      <c r="F2">
        <v>12</v>
      </c>
      <c r="G2">
        <v>32</v>
      </c>
      <c r="H2">
        <v>0</v>
      </c>
      <c r="I2">
        <v>16</v>
      </c>
      <c r="J2">
        <v>1</v>
      </c>
      <c r="K2">
        <v>16</v>
      </c>
    </row>
    <row r="3" spans="1:23" x14ac:dyDescent="0.25">
      <c r="A3" t="s">
        <v>22</v>
      </c>
      <c r="B3">
        <v>7</v>
      </c>
      <c r="C3">
        <v>10</v>
      </c>
      <c r="D3">
        <v>3780</v>
      </c>
      <c r="E3">
        <v>43</v>
      </c>
      <c r="F3">
        <v>12</v>
      </c>
      <c r="G3">
        <v>42</v>
      </c>
      <c r="H3">
        <v>0</v>
      </c>
      <c r="I3">
        <v>19</v>
      </c>
      <c r="J3">
        <v>1</v>
      </c>
      <c r="K3">
        <v>23</v>
      </c>
    </row>
    <row r="4" spans="1:23" x14ac:dyDescent="0.25">
      <c r="A4" t="s">
        <v>23</v>
      </c>
      <c r="B4">
        <v>8</v>
      </c>
      <c r="C4">
        <v>27</v>
      </c>
      <c r="D4">
        <v>4900</v>
      </c>
      <c r="E4">
        <v>71</v>
      </c>
      <c r="F4">
        <v>16</v>
      </c>
      <c r="G4">
        <v>69</v>
      </c>
      <c r="H4">
        <v>0</v>
      </c>
      <c r="I4">
        <v>24</v>
      </c>
      <c r="J4">
        <v>2</v>
      </c>
      <c r="K4">
        <v>45</v>
      </c>
    </row>
    <row r="5" spans="1:23" x14ac:dyDescent="0.25">
      <c r="A5" t="s">
        <v>24</v>
      </c>
      <c r="B5">
        <v>8</v>
      </c>
      <c r="C5">
        <v>40</v>
      </c>
      <c r="D5">
        <v>6164</v>
      </c>
      <c r="E5">
        <v>111</v>
      </c>
      <c r="F5">
        <v>19</v>
      </c>
      <c r="G5">
        <v>109</v>
      </c>
      <c r="H5">
        <v>0</v>
      </c>
      <c r="I5">
        <v>27</v>
      </c>
      <c r="J5">
        <v>2</v>
      </c>
      <c r="K5">
        <v>82</v>
      </c>
    </row>
    <row r="6" spans="1:23" x14ac:dyDescent="0.25">
      <c r="A6" t="s">
        <v>25</v>
      </c>
      <c r="B6">
        <v>9</v>
      </c>
      <c r="C6">
        <v>40</v>
      </c>
      <c r="D6">
        <v>7414</v>
      </c>
      <c r="E6">
        <v>151</v>
      </c>
      <c r="F6">
        <v>24</v>
      </c>
      <c r="G6">
        <v>149</v>
      </c>
      <c r="H6">
        <v>0</v>
      </c>
      <c r="I6">
        <v>33</v>
      </c>
      <c r="J6">
        <v>2</v>
      </c>
      <c r="K6">
        <v>116</v>
      </c>
    </row>
    <row r="7" spans="1:23" x14ac:dyDescent="0.25">
      <c r="A7" t="s">
        <v>26</v>
      </c>
      <c r="B7">
        <v>11</v>
      </c>
      <c r="C7">
        <v>40</v>
      </c>
      <c r="D7">
        <v>8659</v>
      </c>
      <c r="E7">
        <v>191</v>
      </c>
      <c r="F7">
        <v>24</v>
      </c>
      <c r="G7">
        <v>189</v>
      </c>
      <c r="H7">
        <v>0</v>
      </c>
      <c r="I7">
        <v>35</v>
      </c>
      <c r="J7">
        <v>2</v>
      </c>
      <c r="K7">
        <v>154</v>
      </c>
    </row>
    <row r="8" spans="1:23" x14ac:dyDescent="0.25">
      <c r="A8" t="s">
        <v>27</v>
      </c>
      <c r="B8">
        <v>13</v>
      </c>
      <c r="C8">
        <v>72</v>
      </c>
      <c r="D8">
        <v>9056</v>
      </c>
      <c r="E8">
        <v>263</v>
      </c>
      <c r="F8">
        <v>51</v>
      </c>
      <c r="G8">
        <v>261</v>
      </c>
      <c r="H8">
        <v>0</v>
      </c>
      <c r="I8">
        <v>64</v>
      </c>
      <c r="J8">
        <v>2</v>
      </c>
      <c r="K8">
        <v>197</v>
      </c>
    </row>
    <row r="9" spans="1:23" x14ac:dyDescent="0.25">
      <c r="A9" t="s">
        <v>28</v>
      </c>
      <c r="B9">
        <v>14</v>
      </c>
      <c r="C9">
        <v>10</v>
      </c>
      <c r="D9">
        <v>9782</v>
      </c>
      <c r="E9">
        <v>273</v>
      </c>
      <c r="F9">
        <v>53</v>
      </c>
      <c r="G9">
        <v>271</v>
      </c>
      <c r="H9">
        <v>0</v>
      </c>
      <c r="I9">
        <v>67</v>
      </c>
      <c r="J9">
        <v>2</v>
      </c>
      <c r="K9">
        <v>204</v>
      </c>
    </row>
    <row r="10" spans="1:23" x14ac:dyDescent="0.25">
      <c r="A10" t="s">
        <v>29</v>
      </c>
      <c r="B10">
        <v>19</v>
      </c>
      <c r="C10">
        <v>26</v>
      </c>
      <c r="D10">
        <v>10176</v>
      </c>
      <c r="E10">
        <v>307</v>
      </c>
      <c r="F10">
        <v>49</v>
      </c>
      <c r="G10">
        <v>297</v>
      </c>
      <c r="H10">
        <v>7</v>
      </c>
      <c r="I10">
        <v>68</v>
      </c>
      <c r="J10">
        <v>3</v>
      </c>
      <c r="K10">
        <v>229</v>
      </c>
    </row>
    <row r="11" spans="1:23" x14ac:dyDescent="0.25">
      <c r="A11" t="s">
        <v>30</v>
      </c>
      <c r="B11">
        <v>23</v>
      </c>
      <c r="C11">
        <v>48</v>
      </c>
      <c r="D11">
        <v>10515</v>
      </c>
      <c r="E11">
        <v>360</v>
      </c>
      <c r="F11">
        <v>76</v>
      </c>
      <c r="G11">
        <v>345</v>
      </c>
      <c r="H11">
        <v>9</v>
      </c>
      <c r="I11">
        <v>99</v>
      </c>
      <c r="J11">
        <v>6</v>
      </c>
      <c r="K11">
        <v>246</v>
      </c>
    </row>
    <row r="12" spans="1:23" x14ac:dyDescent="0.25">
      <c r="A12" t="s">
        <v>31</v>
      </c>
      <c r="B12">
        <v>24</v>
      </c>
      <c r="C12">
        <v>35</v>
      </c>
      <c r="D12">
        <v>11949</v>
      </c>
      <c r="E12">
        <v>407</v>
      </c>
      <c r="F12">
        <v>92</v>
      </c>
      <c r="G12">
        <v>380</v>
      </c>
      <c r="H12">
        <v>17</v>
      </c>
      <c r="I12">
        <v>116</v>
      </c>
      <c r="J12">
        <v>10</v>
      </c>
      <c r="K12">
        <v>264</v>
      </c>
    </row>
    <row r="13" spans="1:23" x14ac:dyDescent="0.25">
      <c r="A13" t="s">
        <v>32</v>
      </c>
      <c r="B13">
        <v>27</v>
      </c>
      <c r="C13">
        <v>74</v>
      </c>
      <c r="D13">
        <v>13023</v>
      </c>
      <c r="E13">
        <v>488</v>
      </c>
      <c r="F13">
        <v>117</v>
      </c>
      <c r="G13">
        <v>454</v>
      </c>
      <c r="H13">
        <v>22</v>
      </c>
      <c r="I13">
        <v>144</v>
      </c>
      <c r="J13">
        <v>12</v>
      </c>
      <c r="K13">
        <v>310</v>
      </c>
    </row>
    <row r="14" spans="1:23" x14ac:dyDescent="0.25">
      <c r="A14" t="s">
        <v>33</v>
      </c>
      <c r="B14">
        <v>41</v>
      </c>
      <c r="C14">
        <v>51</v>
      </c>
      <c r="D14">
        <v>14429</v>
      </c>
      <c r="E14">
        <v>543</v>
      </c>
      <c r="F14">
        <v>123</v>
      </c>
      <c r="G14">
        <v>505</v>
      </c>
      <c r="H14">
        <v>25</v>
      </c>
      <c r="I14">
        <v>164</v>
      </c>
      <c r="J14">
        <v>13</v>
      </c>
      <c r="K14">
        <v>341</v>
      </c>
    </row>
    <row r="15" spans="1:23" x14ac:dyDescent="0.25">
      <c r="A15" t="s">
        <v>34</v>
      </c>
      <c r="B15">
        <v>47</v>
      </c>
      <c r="C15">
        <v>118</v>
      </c>
      <c r="D15">
        <v>15918</v>
      </c>
      <c r="E15">
        <v>670</v>
      </c>
      <c r="F15">
        <v>146</v>
      </c>
      <c r="G15">
        <v>623</v>
      </c>
      <c r="H15">
        <v>29</v>
      </c>
      <c r="I15">
        <v>193</v>
      </c>
      <c r="J15">
        <v>18</v>
      </c>
      <c r="K15">
        <v>430</v>
      </c>
    </row>
    <row r="16" spans="1:23" x14ac:dyDescent="0.25">
      <c r="A16" t="s">
        <v>35</v>
      </c>
      <c r="B16">
        <v>51</v>
      </c>
      <c r="C16">
        <v>71</v>
      </c>
      <c r="D16">
        <v>15956</v>
      </c>
      <c r="E16">
        <v>744</v>
      </c>
      <c r="F16">
        <v>186</v>
      </c>
      <c r="G16">
        <v>694</v>
      </c>
      <c r="H16">
        <v>30</v>
      </c>
      <c r="I16">
        <v>237</v>
      </c>
      <c r="J16">
        <v>20</v>
      </c>
      <c r="K16">
        <v>457</v>
      </c>
    </row>
    <row r="17" spans="1:23" x14ac:dyDescent="0.25">
      <c r="A17" t="s">
        <v>36</v>
      </c>
      <c r="B17">
        <v>67</v>
      </c>
      <c r="C17">
        <v>89</v>
      </c>
      <c r="D17">
        <v>16643</v>
      </c>
      <c r="E17">
        <v>856</v>
      </c>
      <c r="F17">
        <v>204</v>
      </c>
      <c r="G17">
        <v>783</v>
      </c>
      <c r="H17">
        <v>47</v>
      </c>
      <c r="I17">
        <v>271</v>
      </c>
      <c r="J17">
        <v>26</v>
      </c>
      <c r="K17">
        <v>512</v>
      </c>
    </row>
    <row r="18" spans="1:23" x14ac:dyDescent="0.25">
      <c r="A18" t="s">
        <v>37</v>
      </c>
      <c r="B18">
        <v>68</v>
      </c>
      <c r="C18">
        <v>157</v>
      </c>
      <c r="D18">
        <v>21400</v>
      </c>
      <c r="E18">
        <v>1023</v>
      </c>
      <c r="F18">
        <v>262</v>
      </c>
      <c r="G18">
        <v>940</v>
      </c>
      <c r="H18">
        <v>54</v>
      </c>
      <c r="I18">
        <v>330</v>
      </c>
      <c r="J18">
        <v>29</v>
      </c>
      <c r="K18">
        <v>610</v>
      </c>
    </row>
    <row r="19" spans="1:23" x14ac:dyDescent="0.25">
      <c r="A19" t="s">
        <v>38</v>
      </c>
      <c r="B19">
        <v>85</v>
      </c>
      <c r="C19">
        <v>357</v>
      </c>
      <c r="D19">
        <v>23438</v>
      </c>
      <c r="E19">
        <v>1384</v>
      </c>
      <c r="F19">
        <v>360</v>
      </c>
      <c r="G19">
        <v>1297</v>
      </c>
      <c r="H19">
        <v>55</v>
      </c>
      <c r="I19">
        <v>445</v>
      </c>
      <c r="J19">
        <v>32</v>
      </c>
      <c r="K19">
        <v>852</v>
      </c>
    </row>
    <row r="20" spans="1:23" x14ac:dyDescent="0.25">
      <c r="A20" t="s">
        <v>39</v>
      </c>
      <c r="B20">
        <v>107</v>
      </c>
      <c r="C20">
        <v>156</v>
      </c>
      <c r="D20">
        <v>25691</v>
      </c>
      <c r="E20">
        <v>1595</v>
      </c>
      <c r="F20">
        <v>366</v>
      </c>
      <c r="G20">
        <v>1453</v>
      </c>
      <c r="H20">
        <v>100</v>
      </c>
      <c r="I20">
        <v>473</v>
      </c>
      <c r="J20">
        <v>42</v>
      </c>
      <c r="K20">
        <v>980</v>
      </c>
      <c r="N20" s="1">
        <f t="shared" ref="N20:N31" si="0">J20/J19</f>
        <v>1.3125</v>
      </c>
      <c r="O20" s="1">
        <f t="shared" ref="O20:O31" si="1">J20/J18</f>
        <v>1.4482758620689655</v>
      </c>
      <c r="P20" s="1">
        <f t="shared" ref="P20:P31" si="2">J20/J17</f>
        <v>1.6153846153846154</v>
      </c>
      <c r="Q20" s="1">
        <f t="shared" ref="Q20:Q31" si="3">J20/J16</f>
        <v>2.1</v>
      </c>
      <c r="R20" s="1">
        <f t="shared" ref="R20:R31" si="4">J20/J15</f>
        <v>2.3333333333333335</v>
      </c>
      <c r="S20" s="1">
        <f t="shared" ref="S20:S31" si="5">J20/J14</f>
        <v>3.2307692307692308</v>
      </c>
      <c r="T20" s="1">
        <f t="shared" ref="T20:T31" si="6">J20/J13</f>
        <v>3.5</v>
      </c>
      <c r="U20" s="1">
        <f t="shared" ref="U20:U31" si="7">J20/J12</f>
        <v>4.2</v>
      </c>
      <c r="V20" s="1">
        <f t="shared" ref="V20:V31" si="8">J20/J11</f>
        <v>7</v>
      </c>
      <c r="W20" s="1">
        <f t="shared" ref="W20:W31" si="9">J20/J10</f>
        <v>14</v>
      </c>
    </row>
    <row r="21" spans="1:23" x14ac:dyDescent="0.25">
      <c r="A21" t="s">
        <v>40</v>
      </c>
      <c r="B21">
        <v>119</v>
      </c>
      <c r="C21">
        <v>322</v>
      </c>
      <c r="D21">
        <v>26980</v>
      </c>
      <c r="E21">
        <v>1937</v>
      </c>
      <c r="F21">
        <v>366</v>
      </c>
      <c r="G21">
        <v>1775</v>
      </c>
      <c r="H21">
        <v>107</v>
      </c>
      <c r="I21">
        <v>485</v>
      </c>
      <c r="J21">
        <v>55</v>
      </c>
      <c r="K21">
        <v>1290</v>
      </c>
      <c r="N21" s="1">
        <f t="shared" si="0"/>
        <v>1.3095238095238095</v>
      </c>
      <c r="O21" s="1">
        <f t="shared" si="1"/>
        <v>1.71875</v>
      </c>
      <c r="P21" s="1">
        <f t="shared" si="2"/>
        <v>1.896551724137931</v>
      </c>
      <c r="Q21" s="1">
        <f t="shared" si="3"/>
        <v>2.1153846153846154</v>
      </c>
      <c r="R21" s="1">
        <f t="shared" si="4"/>
        <v>2.75</v>
      </c>
      <c r="S21" s="1">
        <f t="shared" si="5"/>
        <v>3.0555555555555554</v>
      </c>
      <c r="T21" s="1">
        <f t="shared" si="6"/>
        <v>4.2307692307692308</v>
      </c>
      <c r="U21" s="1">
        <f t="shared" si="7"/>
        <v>4.583333333333333</v>
      </c>
      <c r="V21" s="1">
        <f t="shared" si="8"/>
        <v>5.5</v>
      </c>
      <c r="W21" s="1">
        <f t="shared" si="9"/>
        <v>9.1666666666666661</v>
      </c>
    </row>
    <row r="22" spans="1:23" x14ac:dyDescent="0.25">
      <c r="A22" t="s">
        <v>41</v>
      </c>
      <c r="B22">
        <v>129</v>
      </c>
      <c r="C22">
        <v>214</v>
      </c>
      <c r="D22">
        <v>32546</v>
      </c>
      <c r="E22">
        <v>2172</v>
      </c>
      <c r="F22">
        <v>426</v>
      </c>
      <c r="G22">
        <v>1989</v>
      </c>
      <c r="H22">
        <v>120</v>
      </c>
      <c r="I22">
        <v>555</v>
      </c>
      <c r="J22">
        <v>63</v>
      </c>
      <c r="K22">
        <v>1434</v>
      </c>
      <c r="M22">
        <v>1</v>
      </c>
      <c r="N22" s="1">
        <f t="shared" si="0"/>
        <v>1.1454545454545455</v>
      </c>
      <c r="O22" s="1">
        <f t="shared" si="1"/>
        <v>1.5</v>
      </c>
      <c r="P22" s="1">
        <f t="shared" si="2"/>
        <v>1.96875</v>
      </c>
      <c r="Q22" s="1">
        <f t="shared" si="3"/>
        <v>2.1724137931034484</v>
      </c>
      <c r="R22" s="1">
        <f t="shared" si="4"/>
        <v>2.4230769230769229</v>
      </c>
      <c r="S22" s="1">
        <f t="shared" si="5"/>
        <v>3.15</v>
      </c>
      <c r="T22" s="1">
        <f t="shared" si="6"/>
        <v>3.5</v>
      </c>
      <c r="U22" s="1">
        <f t="shared" si="7"/>
        <v>4.8461538461538458</v>
      </c>
      <c r="V22" s="1">
        <f t="shared" si="8"/>
        <v>5.25</v>
      </c>
      <c r="W22" s="1">
        <f t="shared" si="9"/>
        <v>6.3</v>
      </c>
    </row>
    <row r="23" spans="1:23" x14ac:dyDescent="0.25">
      <c r="A23" t="s">
        <v>42</v>
      </c>
      <c r="B23">
        <v>156</v>
      </c>
      <c r="C23">
        <v>285</v>
      </c>
      <c r="D23">
        <v>35052</v>
      </c>
      <c r="E23">
        <v>2473</v>
      </c>
      <c r="F23">
        <v>498</v>
      </c>
      <c r="G23">
        <v>2274</v>
      </c>
      <c r="H23">
        <v>130</v>
      </c>
      <c r="I23">
        <v>654</v>
      </c>
      <c r="J23">
        <v>69</v>
      </c>
      <c r="K23">
        <v>1620</v>
      </c>
      <c r="M23">
        <v>2</v>
      </c>
      <c r="N23" s="1">
        <f t="shared" si="0"/>
        <v>1.0952380952380953</v>
      </c>
      <c r="O23" s="1">
        <f t="shared" si="1"/>
        <v>1.2545454545454546</v>
      </c>
      <c r="P23" s="1">
        <f t="shared" si="2"/>
        <v>1.6428571428571428</v>
      </c>
      <c r="Q23" s="1">
        <f t="shared" si="3"/>
        <v>2.15625</v>
      </c>
      <c r="R23" s="1">
        <f t="shared" si="4"/>
        <v>2.3793103448275863</v>
      </c>
      <c r="S23" s="1">
        <f t="shared" si="5"/>
        <v>2.6538461538461537</v>
      </c>
      <c r="T23" s="1">
        <f t="shared" si="6"/>
        <v>3.45</v>
      </c>
      <c r="U23" s="1">
        <f t="shared" si="7"/>
        <v>3.8333333333333335</v>
      </c>
      <c r="V23" s="1">
        <f t="shared" si="8"/>
        <v>5.3076923076923075</v>
      </c>
      <c r="W23" s="1">
        <f t="shared" si="9"/>
        <v>5.75</v>
      </c>
    </row>
    <row r="24" spans="1:23" x14ac:dyDescent="0.25">
      <c r="A24" t="s">
        <v>43</v>
      </c>
      <c r="B24">
        <v>171</v>
      </c>
      <c r="C24">
        <v>214</v>
      </c>
      <c r="D24">
        <v>35478</v>
      </c>
      <c r="E24">
        <v>2704</v>
      </c>
      <c r="F24">
        <v>548</v>
      </c>
      <c r="G24">
        <v>2488</v>
      </c>
      <c r="H24">
        <v>136</v>
      </c>
      <c r="I24">
        <v>719</v>
      </c>
      <c r="J24">
        <v>80</v>
      </c>
      <c r="K24">
        <v>1769</v>
      </c>
      <c r="M24">
        <v>3</v>
      </c>
      <c r="N24" s="1">
        <f t="shared" si="0"/>
        <v>1.1594202898550725</v>
      </c>
      <c r="O24" s="1">
        <f t="shared" si="1"/>
        <v>1.2698412698412698</v>
      </c>
      <c r="P24" s="1">
        <f t="shared" si="2"/>
        <v>1.4545454545454546</v>
      </c>
      <c r="Q24" s="1">
        <f t="shared" si="3"/>
        <v>1.9047619047619047</v>
      </c>
      <c r="R24" s="1">
        <f t="shared" si="4"/>
        <v>2.5</v>
      </c>
      <c r="S24" s="1">
        <f t="shared" si="5"/>
        <v>2.7586206896551726</v>
      </c>
      <c r="T24" s="1">
        <f t="shared" si="6"/>
        <v>3.0769230769230771</v>
      </c>
      <c r="U24" s="1">
        <f t="shared" si="7"/>
        <v>4</v>
      </c>
      <c r="V24" s="1">
        <f t="shared" si="8"/>
        <v>4.4444444444444446</v>
      </c>
      <c r="W24" s="1">
        <f t="shared" si="9"/>
        <v>6.1538461538461542</v>
      </c>
    </row>
    <row r="25" spans="1:23" x14ac:dyDescent="0.25">
      <c r="A25" t="s">
        <v>44</v>
      </c>
      <c r="B25">
        <v>195</v>
      </c>
      <c r="C25">
        <v>465</v>
      </c>
      <c r="D25">
        <v>40841</v>
      </c>
      <c r="E25">
        <v>3214</v>
      </c>
      <c r="F25">
        <v>646</v>
      </c>
      <c r="G25">
        <v>2953</v>
      </c>
      <c r="H25">
        <v>167</v>
      </c>
      <c r="I25">
        <v>841</v>
      </c>
      <c r="J25">
        <v>94</v>
      </c>
      <c r="K25">
        <v>2112</v>
      </c>
      <c r="M25">
        <v>4</v>
      </c>
      <c r="N25" s="1">
        <f t="shared" si="0"/>
        <v>1.175</v>
      </c>
      <c r="O25" s="1">
        <f t="shared" si="1"/>
        <v>1.3623188405797102</v>
      </c>
      <c r="P25" s="1">
        <f t="shared" si="2"/>
        <v>1.4920634920634921</v>
      </c>
      <c r="Q25" s="1">
        <f t="shared" si="3"/>
        <v>1.709090909090909</v>
      </c>
      <c r="R25" s="1">
        <f t="shared" si="4"/>
        <v>2.2380952380952381</v>
      </c>
      <c r="S25" s="1">
        <f t="shared" si="5"/>
        <v>2.9375</v>
      </c>
      <c r="T25" s="1">
        <f t="shared" si="6"/>
        <v>3.2413793103448274</v>
      </c>
      <c r="U25" s="1">
        <f t="shared" si="7"/>
        <v>3.6153846153846154</v>
      </c>
      <c r="V25" s="1">
        <f t="shared" si="8"/>
        <v>4.7</v>
      </c>
      <c r="W25" s="1">
        <f t="shared" si="9"/>
        <v>5.2222222222222223</v>
      </c>
    </row>
    <row r="26" spans="1:23" x14ac:dyDescent="0.25">
      <c r="A26" t="s">
        <v>45</v>
      </c>
      <c r="B26">
        <v>209</v>
      </c>
      <c r="C26">
        <v>216</v>
      </c>
      <c r="D26">
        <v>44658</v>
      </c>
      <c r="E26">
        <v>3484</v>
      </c>
      <c r="F26">
        <v>771</v>
      </c>
      <c r="G26">
        <v>3169</v>
      </c>
      <c r="H26">
        <v>200</v>
      </c>
      <c r="I26">
        <v>980</v>
      </c>
      <c r="J26">
        <v>115</v>
      </c>
      <c r="K26">
        <v>2189</v>
      </c>
      <c r="M26">
        <v>5</v>
      </c>
      <c r="N26" s="1">
        <f t="shared" si="0"/>
        <v>1.2234042553191489</v>
      </c>
      <c r="O26" s="1">
        <f t="shared" si="1"/>
        <v>1.4375</v>
      </c>
      <c r="P26" s="1">
        <f t="shared" si="2"/>
        <v>1.6666666666666667</v>
      </c>
      <c r="Q26" s="1">
        <f t="shared" si="3"/>
        <v>1.8253968253968254</v>
      </c>
      <c r="R26" s="1">
        <f t="shared" si="4"/>
        <v>2.0909090909090908</v>
      </c>
      <c r="S26" s="1">
        <f t="shared" si="5"/>
        <v>2.7380952380952381</v>
      </c>
      <c r="T26" s="1">
        <f t="shared" si="6"/>
        <v>3.59375</v>
      </c>
      <c r="U26" s="1">
        <f t="shared" si="7"/>
        <v>3.9655172413793105</v>
      </c>
      <c r="V26" s="1">
        <f t="shared" si="8"/>
        <v>4.4230769230769234</v>
      </c>
      <c r="W26" s="1">
        <f t="shared" si="9"/>
        <v>5.75</v>
      </c>
    </row>
    <row r="27" spans="1:23" x14ac:dyDescent="0.25">
      <c r="A27" t="s">
        <v>46</v>
      </c>
      <c r="B27">
        <v>236</v>
      </c>
      <c r="C27">
        <v>508</v>
      </c>
      <c r="D27">
        <v>49288</v>
      </c>
      <c r="E27">
        <v>4031</v>
      </c>
      <c r="F27">
        <v>843</v>
      </c>
      <c r="G27">
        <v>3677</v>
      </c>
      <c r="H27">
        <v>223</v>
      </c>
      <c r="I27">
        <v>1079</v>
      </c>
      <c r="J27">
        <v>131</v>
      </c>
      <c r="K27">
        <v>2598</v>
      </c>
      <c r="M27">
        <v>6</v>
      </c>
      <c r="N27" s="1">
        <f t="shared" si="0"/>
        <v>1.1391304347826088</v>
      </c>
      <c r="O27" s="1">
        <f t="shared" si="1"/>
        <v>1.3936170212765957</v>
      </c>
      <c r="P27" s="1">
        <f t="shared" si="2"/>
        <v>1.6375</v>
      </c>
      <c r="Q27" s="1">
        <f t="shared" si="3"/>
        <v>1.8985507246376812</v>
      </c>
      <c r="R27" s="1">
        <f t="shared" si="4"/>
        <v>2.0793650793650795</v>
      </c>
      <c r="S27" s="1">
        <f t="shared" si="5"/>
        <v>2.3818181818181818</v>
      </c>
      <c r="T27" s="1">
        <f t="shared" si="6"/>
        <v>3.1190476190476191</v>
      </c>
      <c r="U27" s="1">
        <f t="shared" si="7"/>
        <v>4.09375</v>
      </c>
      <c r="V27" s="1">
        <f t="shared" si="8"/>
        <v>4.5172413793103452</v>
      </c>
      <c r="W27" s="1">
        <f t="shared" si="9"/>
        <v>5.0384615384615383</v>
      </c>
    </row>
    <row r="28" spans="1:23" x14ac:dyDescent="0.25">
      <c r="A28" t="s">
        <v>47</v>
      </c>
      <c r="B28">
        <v>249</v>
      </c>
      <c r="C28">
        <v>537</v>
      </c>
      <c r="D28">
        <v>53642</v>
      </c>
      <c r="E28">
        <v>4617</v>
      </c>
      <c r="F28">
        <v>942</v>
      </c>
      <c r="G28">
        <v>4214</v>
      </c>
      <c r="H28">
        <v>257</v>
      </c>
      <c r="I28">
        <v>1191</v>
      </c>
      <c r="J28">
        <v>146</v>
      </c>
      <c r="K28">
        <v>3023</v>
      </c>
      <c r="M28">
        <v>7</v>
      </c>
      <c r="N28" s="1">
        <f t="shared" si="0"/>
        <v>1.1145038167938932</v>
      </c>
      <c r="O28" s="1">
        <f t="shared" si="1"/>
        <v>1.2695652173913043</v>
      </c>
      <c r="P28" s="1">
        <f t="shared" si="2"/>
        <v>1.553191489361702</v>
      </c>
      <c r="Q28" s="1">
        <f t="shared" si="3"/>
        <v>1.825</v>
      </c>
      <c r="R28" s="1">
        <f t="shared" si="4"/>
        <v>2.1159420289855073</v>
      </c>
      <c r="S28" s="1">
        <f t="shared" si="5"/>
        <v>2.3174603174603177</v>
      </c>
      <c r="T28" s="1">
        <f t="shared" si="6"/>
        <v>2.6545454545454548</v>
      </c>
      <c r="U28" s="1">
        <f t="shared" si="7"/>
        <v>3.4761904761904763</v>
      </c>
      <c r="V28" s="1">
        <f t="shared" si="8"/>
        <v>4.5625</v>
      </c>
      <c r="W28" s="1">
        <f t="shared" si="9"/>
        <v>5.0344827586206895</v>
      </c>
    </row>
    <row r="29" spans="1:23" x14ac:dyDescent="0.25">
      <c r="A29" t="s">
        <v>48</v>
      </c>
      <c r="B29">
        <v>255</v>
      </c>
      <c r="C29">
        <v>430</v>
      </c>
      <c r="D29">
        <v>57671</v>
      </c>
      <c r="E29">
        <v>5122</v>
      </c>
      <c r="F29">
        <v>1113</v>
      </c>
      <c r="G29">
        <v>4644</v>
      </c>
      <c r="H29">
        <v>309</v>
      </c>
      <c r="I29">
        <v>1368</v>
      </c>
      <c r="J29">
        <v>169</v>
      </c>
      <c r="K29">
        <v>3276</v>
      </c>
      <c r="M29">
        <v>8</v>
      </c>
      <c r="N29" s="1">
        <f t="shared" si="0"/>
        <v>1.1575342465753424</v>
      </c>
      <c r="O29" s="1">
        <f t="shared" si="1"/>
        <v>1.2900763358778626</v>
      </c>
      <c r="P29" s="1">
        <f t="shared" si="2"/>
        <v>1.4695652173913043</v>
      </c>
      <c r="Q29" s="1">
        <f t="shared" si="3"/>
        <v>1.7978723404255319</v>
      </c>
      <c r="R29" s="1">
        <f t="shared" si="4"/>
        <v>2.1124999999999998</v>
      </c>
      <c r="S29" s="1">
        <f t="shared" si="5"/>
        <v>2.4492753623188408</v>
      </c>
      <c r="T29" s="1">
        <f t="shared" si="6"/>
        <v>2.6825396825396823</v>
      </c>
      <c r="U29" s="1">
        <f t="shared" si="7"/>
        <v>3.0727272727272728</v>
      </c>
      <c r="V29" s="1">
        <f t="shared" si="8"/>
        <v>4.0238095238095237</v>
      </c>
      <c r="W29" s="1">
        <f t="shared" si="9"/>
        <v>5.28125</v>
      </c>
    </row>
    <row r="30" spans="1:23" x14ac:dyDescent="0.25">
      <c r="A30" t="s">
        <v>49</v>
      </c>
      <c r="B30">
        <v>281</v>
      </c>
      <c r="C30">
        <v>342</v>
      </c>
      <c r="D30">
        <v>61115</v>
      </c>
      <c r="E30">
        <v>5505</v>
      </c>
      <c r="F30">
        <v>1206</v>
      </c>
      <c r="G30">
        <v>4986</v>
      </c>
      <c r="H30">
        <v>327</v>
      </c>
      <c r="I30">
        <v>1487</v>
      </c>
      <c r="J30">
        <v>192</v>
      </c>
      <c r="K30">
        <v>3499</v>
      </c>
      <c r="M30">
        <v>9</v>
      </c>
      <c r="N30" s="1">
        <f t="shared" si="0"/>
        <v>1.136094674556213</v>
      </c>
      <c r="O30" s="1">
        <f t="shared" si="1"/>
        <v>1.3150684931506849</v>
      </c>
      <c r="P30" s="1">
        <f t="shared" si="2"/>
        <v>1.4656488549618321</v>
      </c>
      <c r="Q30" s="1">
        <f t="shared" si="3"/>
        <v>1.6695652173913043</v>
      </c>
      <c r="R30" s="1">
        <f t="shared" si="4"/>
        <v>2.0425531914893615</v>
      </c>
      <c r="S30" s="1">
        <f t="shared" si="5"/>
        <v>2.4</v>
      </c>
      <c r="T30" s="1">
        <f t="shared" si="6"/>
        <v>2.7826086956521738</v>
      </c>
      <c r="U30" s="1">
        <f t="shared" si="7"/>
        <v>3.0476190476190474</v>
      </c>
      <c r="V30" s="1">
        <f t="shared" si="8"/>
        <v>3.4909090909090907</v>
      </c>
      <c r="W30" s="1">
        <f t="shared" si="9"/>
        <v>4.5714285714285712</v>
      </c>
    </row>
    <row r="31" spans="1:23" x14ac:dyDescent="0.25">
      <c r="A31" t="s">
        <v>50</v>
      </c>
      <c r="B31">
        <v>304</v>
      </c>
      <c r="C31">
        <v>365</v>
      </c>
      <c r="D31">
        <v>66178</v>
      </c>
      <c r="E31">
        <v>5948</v>
      </c>
      <c r="F31">
        <v>1318</v>
      </c>
      <c r="G31">
        <v>5351</v>
      </c>
      <c r="H31">
        <v>381</v>
      </c>
      <c r="I31">
        <v>1622</v>
      </c>
      <c r="J31">
        <v>216</v>
      </c>
      <c r="K31">
        <v>3729</v>
      </c>
      <c r="M31">
        <v>10</v>
      </c>
      <c r="N31" s="1">
        <f t="shared" si="0"/>
        <v>1.125</v>
      </c>
      <c r="O31" s="1">
        <f t="shared" si="1"/>
        <v>1.2781065088757397</v>
      </c>
      <c r="P31" s="1">
        <f t="shared" si="2"/>
        <v>1.4794520547945205</v>
      </c>
      <c r="Q31" s="1">
        <f t="shared" si="3"/>
        <v>1.6488549618320612</v>
      </c>
      <c r="R31" s="1">
        <f t="shared" si="4"/>
        <v>1.8782608695652174</v>
      </c>
      <c r="S31" s="1">
        <f t="shared" si="5"/>
        <v>2.2978723404255321</v>
      </c>
      <c r="T31" s="1">
        <f t="shared" si="6"/>
        <v>2.7</v>
      </c>
      <c r="U31" s="1">
        <f t="shared" si="7"/>
        <v>3.1304347826086958</v>
      </c>
      <c r="V31" s="1">
        <f t="shared" si="8"/>
        <v>3.4285714285714284</v>
      </c>
      <c r="W31" s="1">
        <f t="shared" si="9"/>
        <v>3.9272727272727272</v>
      </c>
    </row>
    <row r="34" spans="11:23" x14ac:dyDescent="0.25">
      <c r="K34" t="s">
        <v>51</v>
      </c>
      <c r="M34" t="s">
        <v>52</v>
      </c>
      <c r="N34">
        <f>EXP(INDEX(LINEST(LN(N22:N31),M22:M31),1,2))</f>
        <v>1.152104839811823</v>
      </c>
      <c r="O34">
        <f>EXP(INDEX(LINEST(LN(O22:O31),M22:M31),1,2))</f>
        <v>1.3927204852015858</v>
      </c>
      <c r="P34">
        <f>EXP(INDEX(LINEST(LN(P22:P31),M22:M31),1,2))</f>
        <v>1.754887961881068</v>
      </c>
      <c r="Q34">
        <f>EXP(INDEX(LINEST(LN(Q22:Q31),M22:M31),1,2))</f>
        <v>2.140402894020192</v>
      </c>
      <c r="R34">
        <f>EXP(INDEX(LINEST(LN(R22:R31),M22:M31),1,2))</f>
        <v>2.5204008437944383</v>
      </c>
      <c r="S34">
        <f>EXP(INDEX(LINEST(LN(S22:S31),M22:M31),1,2))</f>
        <v>3.063990649859119</v>
      </c>
      <c r="T34">
        <f>EXP(INDEX(LINEST(LN(T22:T31),M22:M31),1,2))</f>
        <v>3.6485115438520914</v>
      </c>
      <c r="U34">
        <f>EXP(INDEX(LINEST(LN(U22:U31),M22:M31),1,2))</f>
        <v>4.6269564947965582</v>
      </c>
      <c r="V34">
        <f>EXP(INDEX(LINEST(LN(V22:V31),M22:M31),1,2))</f>
        <v>5.5834300539954222</v>
      </c>
      <c r="W34">
        <f>EXP(INDEX(LINEST(LN(W22:W31),M22:M31),1,2))</f>
        <v>6.6080045026719816</v>
      </c>
    </row>
    <row r="35" spans="11:23" x14ac:dyDescent="0.25">
      <c r="M35" t="s">
        <v>53</v>
      </c>
      <c r="N35">
        <f>INDEX(LINEST(LN(N22:N31),M22:M31),1)</f>
        <v>-8.7200775795647737E-4</v>
      </c>
      <c r="O35">
        <f>INDEX(LINEST(LN(O22:O31),M22:M31),1)</f>
        <v>-7.7239855150569043E-3</v>
      </c>
      <c r="P35">
        <f>INDEX(LINEST(LN(P22:P31),M22:M31),1)</f>
        <v>-1.9493024848010302E-2</v>
      </c>
      <c r="Q35">
        <f>INDEX(LINEST(LN(Q22:Q31),M22:M31),1)</f>
        <v>-2.6212658462386032E-2</v>
      </c>
      <c r="R35">
        <f>INDEX(LINEST(LN(R22:R31),M22:M31),1)</f>
        <v>-2.6524257699914726E-2</v>
      </c>
      <c r="S35">
        <f>INDEX(LINEST(LN(S22:S31),M22:M31),1)</f>
        <v>-3.0229759683291862E-2</v>
      </c>
      <c r="T35">
        <f>INDEX(LINEST(LN(T22:T31),M22:M31),1)</f>
        <v>-3.1922266141381911E-2</v>
      </c>
      <c r="U35">
        <f>INDEX(LINEST(LN(U22:U31),M22:M31),1)</f>
        <v>-4.2080864591722347E-2</v>
      </c>
      <c r="V35">
        <f>INDEX(LINEST(LN(V22:V31),M22:M31),1)</f>
        <v>-4.4441591802547552E-2</v>
      </c>
      <c r="W35">
        <f>INDEX(LINEST(LN(W22:W31),M22:M31),1)</f>
        <v>-4.1609493933312536E-2</v>
      </c>
    </row>
    <row r="36" spans="11:23" x14ac:dyDescent="0.25">
      <c r="M36" t="s">
        <v>54</v>
      </c>
      <c r="N36">
        <f t="shared" ref="N36:W36" si="10">PEARSON(N22:N31,N40:N49)</f>
        <v>8.9281957790819724E-2</v>
      </c>
      <c r="O36">
        <f t="shared" si="10"/>
        <v>0.39512390110924556</v>
      </c>
      <c r="P36">
        <f t="shared" si="10"/>
        <v>0.63522742545240307</v>
      </c>
      <c r="Q36">
        <f t="shared" si="10"/>
        <v>0.8361457727863566</v>
      </c>
      <c r="R36">
        <f t="shared" si="10"/>
        <v>0.90385257204728064</v>
      </c>
      <c r="S36">
        <f t="shared" si="10"/>
        <v>0.84740152834556992</v>
      </c>
      <c r="T36">
        <f t="shared" si="10"/>
        <v>0.81312689934827731</v>
      </c>
      <c r="U36">
        <f t="shared" si="10"/>
        <v>0.84587064897534525</v>
      </c>
      <c r="V36">
        <f t="shared" si="10"/>
        <v>0.90918950857528302</v>
      </c>
      <c r="W36">
        <f t="shared" si="10"/>
        <v>0.88741873290221529</v>
      </c>
    </row>
    <row r="37" spans="11:23" x14ac:dyDescent="0.25">
      <c r="M37" t="s">
        <v>55</v>
      </c>
      <c r="N37">
        <f t="shared" ref="N37:W37" si="11">INT(0.5-LN(N34)/N35)</f>
        <v>162</v>
      </c>
      <c r="O37">
        <f t="shared" si="11"/>
        <v>43</v>
      </c>
      <c r="P37">
        <f t="shared" si="11"/>
        <v>29</v>
      </c>
      <c r="Q37">
        <f t="shared" si="11"/>
        <v>29</v>
      </c>
      <c r="R37">
        <f t="shared" si="11"/>
        <v>35</v>
      </c>
      <c r="S37">
        <f t="shared" si="11"/>
        <v>37</v>
      </c>
      <c r="T37">
        <f t="shared" si="11"/>
        <v>41</v>
      </c>
      <c r="U37">
        <f t="shared" si="11"/>
        <v>36</v>
      </c>
      <c r="V37">
        <f t="shared" si="11"/>
        <v>39</v>
      </c>
      <c r="W37">
        <f t="shared" si="11"/>
        <v>45</v>
      </c>
    </row>
    <row r="38" spans="11:23" x14ac:dyDescent="0.25">
      <c r="M38" t="s">
        <v>56</v>
      </c>
      <c r="N38" s="2">
        <f>N37+A21</f>
        <v>44066</v>
      </c>
      <c r="O38" s="2">
        <f>O37+A21</f>
        <v>43947</v>
      </c>
      <c r="P38" s="2">
        <f>P37+A21</f>
        <v>43933</v>
      </c>
      <c r="Q38" s="2">
        <f>Q37+A21</f>
        <v>43933</v>
      </c>
      <c r="R38" s="2">
        <f>R37+A21</f>
        <v>43939</v>
      </c>
      <c r="S38" s="2">
        <f>S37+A21</f>
        <v>43941</v>
      </c>
      <c r="T38" s="2">
        <f>T37+A21</f>
        <v>43945</v>
      </c>
      <c r="U38" s="2">
        <f>U37+A21</f>
        <v>43940</v>
      </c>
      <c r="V38" s="2">
        <f>V37+A21</f>
        <v>43943</v>
      </c>
      <c r="W38" s="2">
        <f>W37+A21</f>
        <v>43949</v>
      </c>
    </row>
    <row r="40" spans="11:23" x14ac:dyDescent="0.25">
      <c r="N40">
        <f>N34*EXP(N35*M22)</f>
        <v>1.1511006333550713</v>
      </c>
      <c r="O40">
        <f>O34*EXP(O35*M22)</f>
        <v>1.3820045704085475</v>
      </c>
      <c r="P40">
        <f>P34*EXP(P35*M22)</f>
        <v>1.7210111407894517</v>
      </c>
      <c r="Q40">
        <f>Q34*EXP(Q35*M22)</f>
        <v>2.0850261999287185</v>
      </c>
      <c r="R40">
        <f>R34*EXP(R35*M22)</f>
        <v>2.4544278919132387</v>
      </c>
      <c r="S40">
        <f>S34*EXP(S35*M22)</f>
        <v>2.9727529437442151</v>
      </c>
      <c r="T40">
        <f>T34*EXP(T35*M22)</f>
        <v>3.5338821366305093</v>
      </c>
      <c r="U40">
        <f>U34*EXP(U35*M22)</f>
        <v>4.4362900055989201</v>
      </c>
      <c r="V40">
        <f>V34*EXP(V35*M22)</f>
        <v>5.3407265445767704</v>
      </c>
      <c r="W40">
        <f>W34*EXP(W35*M22)</f>
        <v>6.3386906414030237</v>
      </c>
    </row>
    <row r="41" spans="11:23" x14ac:dyDescent="0.25">
      <c r="N41">
        <f>N34*EXP(N35*M23)</f>
        <v>1.1500973021924534</v>
      </c>
      <c r="O41">
        <f>O34*EXP(O35*M23)</f>
        <v>1.3713711063520868</v>
      </c>
      <c r="P41">
        <f>P34*EXP(P35*M23)</f>
        <v>1.6877882868069627</v>
      </c>
      <c r="Q41">
        <f>Q34*EXP(Q35*M23)</f>
        <v>2.0310822165932749</v>
      </c>
      <c r="R41">
        <f>R34*EXP(R35*M23)</f>
        <v>2.3901818202585057</v>
      </c>
      <c r="S41">
        <f>S34*EXP(S35*M23)</f>
        <v>2.8842320602206244</v>
      </c>
      <c r="T41">
        <f>T34*EXP(T35*M23)</f>
        <v>3.4228541709398201</v>
      </c>
      <c r="U41">
        <f>U34*EXP(U35*M23)</f>
        <v>4.2534804543568985</v>
      </c>
      <c r="V41">
        <f>V34*EXP(V35*M23)</f>
        <v>5.1085730004866852</v>
      </c>
      <c r="W41">
        <f>W34*EXP(W35*M23)</f>
        <v>6.0803528555653523</v>
      </c>
    </row>
    <row r="42" spans="11:23" x14ac:dyDescent="0.25">
      <c r="N42">
        <f>N34*EXP(N35*M24)</f>
        <v>1.1490948455610388</v>
      </c>
      <c r="O42">
        <f>O34*EXP(O35*M24)</f>
        <v>1.3608194586370921</v>
      </c>
      <c r="P42">
        <f>P34*EXP(P35*M24)</f>
        <v>1.6552067755796609</v>
      </c>
      <c r="Q42">
        <f>Q34*EXP(Q35*M24)</f>
        <v>1.9785338767937231</v>
      </c>
      <c r="R42">
        <f>R34*EXP(R35*M24)</f>
        <v>2.327617426740118</v>
      </c>
      <c r="S42">
        <f>S34*EXP(S35*M24)</f>
        <v>2.7983470993478834</v>
      </c>
      <c r="T42">
        <f>T34*EXP(T35*M24)</f>
        <v>3.3153144962245529</v>
      </c>
      <c r="U42">
        <f>U34*EXP(U35*M24)</f>
        <v>4.0782040742969068</v>
      </c>
      <c r="V42">
        <f>V34*EXP(V35*M24)</f>
        <v>4.8865108302169498</v>
      </c>
      <c r="W42">
        <f>W34*EXP(W35*M24)</f>
        <v>5.8325438075013114</v>
      </c>
    </row>
    <row r="43" spans="11:23" x14ac:dyDescent="0.25">
      <c r="N43">
        <f>N34*EXP(N35*M25)</f>
        <v>1.1480932626985616</v>
      </c>
      <c r="O43">
        <f>O34*EXP(O35*M25)</f>
        <v>1.3503489977496348</v>
      </c>
      <c r="P43">
        <f>P34*EXP(P35*M25)</f>
        <v>1.6232542264574721</v>
      </c>
      <c r="Q43">
        <f>Q34*EXP(Q35*M25)</f>
        <v>1.927345072316341</v>
      </c>
      <c r="R43">
        <f>R34*EXP(R35*M25)</f>
        <v>2.2666906924588415</v>
      </c>
      <c r="S43">
        <f>S34*EXP(S35*M25)</f>
        <v>2.7150195701762345</v>
      </c>
      <c r="T43">
        <f>T34*EXP(T35*M25)</f>
        <v>3.2111535169080119</v>
      </c>
      <c r="U43">
        <f>U34*EXP(U35*M25)</f>
        <v>3.9101504403472136</v>
      </c>
      <c r="V43">
        <f>V34*EXP(V35*M25)</f>
        <v>4.6741013765591148</v>
      </c>
      <c r="W43">
        <f>W34*EXP(W35*M25)</f>
        <v>5.5948343911134497</v>
      </c>
    </row>
    <row r="44" spans="11:23" x14ac:dyDescent="0.25">
      <c r="N44">
        <f>N34*EXP(N35*M26)</f>
        <v>1.1470925528434208</v>
      </c>
      <c r="O44">
        <f>O34*EXP(O35*M26)</f>
        <v>1.3399590990194132</v>
      </c>
      <c r="P44">
        <f>P34*EXP(P35*M26)</f>
        <v>1.591918497789663</v>
      </c>
      <c r="Q44">
        <f>Q34*EXP(Q35*M26)</f>
        <v>1.8774806291423241</v>
      </c>
      <c r="R44">
        <f>R34*EXP(R35*M26)</f>
        <v>2.2073587507356276</v>
      </c>
      <c r="S44">
        <f>S34*EXP(S35*M26)</f>
        <v>2.6341733190131174</v>
      </c>
      <c r="T44">
        <f>T34*EXP(T35*M26)</f>
        <v>3.1102650807014944</v>
      </c>
      <c r="U44">
        <f>U34*EXP(U35*M26)</f>
        <v>3.7490219193563585</v>
      </c>
      <c r="V44">
        <f>V34*EXP(V35*M26)</f>
        <v>4.4709250500897477</v>
      </c>
      <c r="W44">
        <f>W34*EXP(W35*M26)</f>
        <v>5.3668129888244751</v>
      </c>
    </row>
    <row r="45" spans="11:23" x14ac:dyDescent="0.25">
      <c r="N45">
        <f>N34*EXP(N35*M27)</f>
        <v>1.1460927152346794</v>
      </c>
      <c r="O45">
        <f>O34*EXP(O35*M27)</f>
        <v>1.3296491425824832</v>
      </c>
      <c r="P45">
        <f>P34*EXP(P35*M27)</f>
        <v>1.5611876823111364</v>
      </c>
      <c r="Q45">
        <f>Q34*EXP(Q35*M27)</f>
        <v>1.8289062832782128</v>
      </c>
      <c r="R45">
        <f>R34*EXP(R35*M27)</f>
        <v>2.1495798569515787</v>
      </c>
      <c r="S45">
        <f>S34*EXP(S35*M27)</f>
        <v>2.5557344598257075</v>
      </c>
      <c r="T45">
        <f>T34*EXP(T35*M27)</f>
        <v>3.0125463704226236</v>
      </c>
      <c r="U45">
        <f>U34*EXP(U35*M27)</f>
        <v>3.5945331429668368</v>
      </c>
      <c r="V45">
        <f>V34*EXP(V35*M27)</f>
        <v>4.2765805003218045</v>
      </c>
      <c r="W45">
        <f>W34*EXP(W35*M27)</f>
        <v>5.1480847588203531</v>
      </c>
    </row>
    <row r="46" spans="11:23" x14ac:dyDescent="0.25">
      <c r="N46">
        <f>N34*EXP(N35*M28)</f>
        <v>1.1450937491120627</v>
      </c>
      <c r="O46">
        <f>O34*EXP(O35*M28)</f>
        <v>1.3194185133442782</v>
      </c>
      <c r="P46">
        <f>P34*EXP(P35*M28)</f>
        <v>1.5310501026177876</v>
      </c>
      <c r="Q46">
        <f>Q34*EXP(Q35*M28)</f>
        <v>1.7815886572116337</v>
      </c>
      <c r="R46">
        <f>R34*EXP(R35*M28)</f>
        <v>2.0933133591773743</v>
      </c>
      <c r="S46">
        <f>S34*EXP(S35*M28)</f>
        <v>2.4796313067158788</v>
      </c>
      <c r="T46">
        <f>T34*EXP(T35*M28)</f>
        <v>2.9178977992125463</v>
      </c>
      <c r="U46">
        <f>U34*EXP(U35*M28)</f>
        <v>3.446410502210481</v>
      </c>
      <c r="V46">
        <f>V34*EXP(V35*M28)</f>
        <v>4.0906838228848335</v>
      </c>
      <c r="W46">
        <f>W34*EXP(W35*M28)</f>
        <v>4.9382709513422922</v>
      </c>
    </row>
    <row r="47" spans="11:23" x14ac:dyDescent="0.25">
      <c r="N47">
        <f>N34*EXP(N35*M29)</f>
        <v>1.1440956537159594</v>
      </c>
      <c r="O47">
        <f>O34*EXP(O35*M29)</f>
        <v>1.3092666009429121</v>
      </c>
      <c r="P47">
        <f>P34*EXP(P35*M29)</f>
        <v>1.5014943067292073</v>
      </c>
      <c r="Q47">
        <f>Q34*EXP(Q35*M29)</f>
        <v>1.7354952369761829</v>
      </c>
      <c r="R47">
        <f>R34*EXP(R35*M29)</f>
        <v>2.0385196695714898</v>
      </c>
      <c r="S47">
        <f>S34*EXP(S35*M29)</f>
        <v>2.4057943084058939</v>
      </c>
      <c r="T47">
        <f>T34*EXP(T35*M29)</f>
        <v>2.8262229090452116</v>
      </c>
      <c r="U47">
        <f>U34*EXP(U35*M29)</f>
        <v>3.3043916629304211</v>
      </c>
      <c r="V47">
        <f>V34*EXP(V35*M29)</f>
        <v>3.9128678011678959</v>
      </c>
      <c r="W47">
        <f>W34*EXP(W35*M29)</f>
        <v>4.7370082528437445</v>
      </c>
    </row>
    <row r="48" spans="11:23" x14ac:dyDescent="0.25">
      <c r="N48">
        <f>N34*EXP(N35*M30)</f>
        <v>1.1430984282874206</v>
      </c>
      <c r="O48">
        <f>O34*EXP(O35*M30)</f>
        <v>1.2991927997127648</v>
      </c>
      <c r="P48">
        <f>P34*EXP(P35*M30)</f>
        <v>1.4725090637370437</v>
      </c>
      <c r="Q48">
        <f>Q34*EXP(Q35*M30)</f>
        <v>1.6905943498096885</v>
      </c>
      <c r="R48">
        <f>R34*EXP(R35*M30)</f>
        <v>1.9851602365270817</v>
      </c>
      <c r="S48">
        <f>S34*EXP(S35*M30)</f>
        <v>2.3341559846749327</v>
      </c>
      <c r="T48">
        <f>T34*EXP(T35*M30)</f>
        <v>2.7374282724252974</v>
      </c>
      <c r="U48">
        <f>U34*EXP(U35*M30)</f>
        <v>3.1682251011714282</v>
      </c>
      <c r="V48">
        <f>V34*EXP(V35*M30)</f>
        <v>3.7427811809271492</v>
      </c>
      <c r="W48">
        <f>W34*EXP(W35*M30)</f>
        <v>4.5439481568767377</v>
      </c>
    </row>
    <row r="49" spans="14:23" x14ac:dyDescent="0.25">
      <c r="N49">
        <f>N34*EXP(N35*M31)</f>
        <v>1.1421020720681581</v>
      </c>
      <c r="O49">
        <f>O34*EXP(O35*M31)</f>
        <v>1.2891965086483479</v>
      </c>
      <c r="P49">
        <f>P34*EXP(P35*M31)</f>
        <v>1.4440833595373679</v>
      </c>
      <c r="Q49">
        <f>Q34*EXP(Q35*M31)</f>
        <v>1.646855142390498</v>
      </c>
      <c r="R49">
        <f>R34*EXP(R35*M31)</f>
        <v>1.9331975175479439</v>
      </c>
      <c r="S49">
        <f>S34*EXP(S35*M31)</f>
        <v>2.2646508646883858</v>
      </c>
      <c r="T49">
        <f>T34*EXP(T35*M31)</f>
        <v>2.6514233971746046</v>
      </c>
      <c r="U49">
        <f>U34*EXP(U35*M31)</f>
        <v>3.0376696577157727</v>
      </c>
      <c r="V49">
        <f>V34*EXP(V35*M31)</f>
        <v>3.5800879764251818</v>
      </c>
      <c r="W49">
        <f>W34*EXP(W35*M31)</f>
        <v>4.3587563606181838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49"/>
  <sheetViews>
    <sheetView workbookViewId="0"/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 x14ac:dyDescent="0.25">
      <c r="A3" t="s">
        <v>22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1</v>
      </c>
      <c r="J3">
        <v>0</v>
      </c>
      <c r="K3">
        <v>0</v>
      </c>
    </row>
    <row r="4" spans="1:23" x14ac:dyDescent="0.25">
      <c r="A4" t="s">
        <v>23</v>
      </c>
      <c r="B4">
        <v>0</v>
      </c>
      <c r="C4">
        <v>0</v>
      </c>
      <c r="D4">
        <v>1</v>
      </c>
      <c r="E4">
        <v>1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</row>
    <row r="5" spans="1:23" x14ac:dyDescent="0.25">
      <c r="A5" t="s">
        <v>24</v>
      </c>
      <c r="B5">
        <v>0</v>
      </c>
      <c r="C5">
        <v>0</v>
      </c>
      <c r="D5">
        <v>2</v>
      </c>
      <c r="E5">
        <v>1</v>
      </c>
      <c r="F5">
        <v>1</v>
      </c>
      <c r="G5">
        <v>1</v>
      </c>
      <c r="H5">
        <v>0</v>
      </c>
      <c r="I5">
        <v>1</v>
      </c>
      <c r="J5">
        <v>0</v>
      </c>
      <c r="K5">
        <v>0</v>
      </c>
    </row>
    <row r="6" spans="1:23" x14ac:dyDescent="0.25">
      <c r="A6" t="s">
        <v>25</v>
      </c>
      <c r="B6">
        <v>0</v>
      </c>
      <c r="C6">
        <v>0</v>
      </c>
      <c r="D6">
        <v>2</v>
      </c>
      <c r="E6">
        <v>1</v>
      </c>
      <c r="F6">
        <v>1</v>
      </c>
      <c r="G6">
        <v>1</v>
      </c>
      <c r="H6">
        <v>0</v>
      </c>
      <c r="I6">
        <v>1</v>
      </c>
      <c r="J6">
        <v>0</v>
      </c>
      <c r="K6">
        <v>0</v>
      </c>
    </row>
    <row r="7" spans="1:23" x14ac:dyDescent="0.25">
      <c r="A7" t="s">
        <v>26</v>
      </c>
      <c r="B7">
        <v>0</v>
      </c>
      <c r="C7">
        <v>0</v>
      </c>
      <c r="D7">
        <v>16</v>
      </c>
      <c r="E7">
        <v>1</v>
      </c>
      <c r="F7">
        <v>1</v>
      </c>
      <c r="G7">
        <v>1</v>
      </c>
      <c r="H7">
        <v>0</v>
      </c>
      <c r="I7">
        <v>1</v>
      </c>
      <c r="J7">
        <v>0</v>
      </c>
      <c r="K7">
        <v>0</v>
      </c>
    </row>
    <row r="8" spans="1:23" x14ac:dyDescent="0.25">
      <c r="A8" t="s">
        <v>27</v>
      </c>
      <c r="B8">
        <v>0</v>
      </c>
      <c r="C8">
        <v>0</v>
      </c>
      <c r="D8">
        <v>20</v>
      </c>
      <c r="E8">
        <v>1</v>
      </c>
      <c r="F8">
        <v>1</v>
      </c>
      <c r="G8">
        <v>1</v>
      </c>
      <c r="H8">
        <v>0</v>
      </c>
      <c r="I8">
        <v>1</v>
      </c>
      <c r="J8">
        <v>0</v>
      </c>
      <c r="K8">
        <v>0</v>
      </c>
    </row>
    <row r="9" spans="1:23" x14ac:dyDescent="0.25">
      <c r="A9" t="s">
        <v>28</v>
      </c>
      <c r="B9">
        <v>0</v>
      </c>
      <c r="C9">
        <v>0</v>
      </c>
      <c r="D9">
        <v>20</v>
      </c>
      <c r="E9">
        <v>1</v>
      </c>
      <c r="F9">
        <v>1</v>
      </c>
      <c r="G9">
        <v>1</v>
      </c>
      <c r="H9">
        <v>0</v>
      </c>
      <c r="I9">
        <v>1</v>
      </c>
      <c r="J9">
        <v>0</v>
      </c>
      <c r="K9">
        <v>0</v>
      </c>
    </row>
    <row r="10" spans="1:23" x14ac:dyDescent="0.25">
      <c r="A10" t="s">
        <v>29</v>
      </c>
      <c r="B10">
        <v>0</v>
      </c>
      <c r="C10">
        <v>0</v>
      </c>
      <c r="D10">
        <v>20</v>
      </c>
      <c r="E10">
        <v>1</v>
      </c>
      <c r="F10">
        <v>1</v>
      </c>
      <c r="G10">
        <v>1</v>
      </c>
      <c r="H10">
        <v>0</v>
      </c>
      <c r="I10">
        <v>1</v>
      </c>
      <c r="J10">
        <v>0</v>
      </c>
      <c r="K10">
        <v>0</v>
      </c>
    </row>
    <row r="11" spans="1:23" x14ac:dyDescent="0.25">
      <c r="A11" t="s">
        <v>30</v>
      </c>
      <c r="B11">
        <v>0</v>
      </c>
      <c r="C11">
        <v>0</v>
      </c>
      <c r="D11">
        <v>20</v>
      </c>
      <c r="E11">
        <v>1</v>
      </c>
      <c r="F11">
        <v>1</v>
      </c>
      <c r="G11">
        <v>1</v>
      </c>
      <c r="H11">
        <v>0</v>
      </c>
      <c r="I11">
        <v>1</v>
      </c>
      <c r="J11">
        <v>0</v>
      </c>
      <c r="K11">
        <v>0</v>
      </c>
    </row>
    <row r="12" spans="1:23" x14ac:dyDescent="0.25">
      <c r="A12" t="s">
        <v>31</v>
      </c>
      <c r="B12">
        <v>0</v>
      </c>
      <c r="C12">
        <v>0</v>
      </c>
      <c r="D12">
        <v>20</v>
      </c>
      <c r="E12">
        <v>1</v>
      </c>
      <c r="F12">
        <v>1</v>
      </c>
      <c r="G12">
        <v>1</v>
      </c>
      <c r="H12">
        <v>0</v>
      </c>
      <c r="I12">
        <v>1</v>
      </c>
      <c r="J12">
        <v>0</v>
      </c>
      <c r="K12">
        <v>0</v>
      </c>
    </row>
    <row r="13" spans="1:23" x14ac:dyDescent="0.25">
      <c r="A13" t="s">
        <v>32</v>
      </c>
      <c r="B13">
        <v>0</v>
      </c>
      <c r="C13">
        <v>3</v>
      </c>
      <c r="D13">
        <v>36</v>
      </c>
      <c r="E13">
        <v>4</v>
      </c>
      <c r="F13">
        <v>4</v>
      </c>
      <c r="G13">
        <v>4</v>
      </c>
      <c r="H13">
        <v>0</v>
      </c>
      <c r="I13">
        <v>4</v>
      </c>
      <c r="J13">
        <v>0</v>
      </c>
      <c r="K13">
        <v>0</v>
      </c>
    </row>
    <row r="14" spans="1:23" x14ac:dyDescent="0.25">
      <c r="A14" t="s">
        <v>33</v>
      </c>
      <c r="B14">
        <v>0</v>
      </c>
      <c r="C14">
        <v>5</v>
      </c>
      <c r="D14">
        <v>36</v>
      </c>
      <c r="E14">
        <v>9</v>
      </c>
      <c r="F14">
        <v>8</v>
      </c>
      <c r="G14">
        <v>9</v>
      </c>
      <c r="H14">
        <v>0</v>
      </c>
      <c r="I14">
        <v>8</v>
      </c>
      <c r="J14">
        <v>0</v>
      </c>
      <c r="K14">
        <v>1</v>
      </c>
    </row>
    <row r="15" spans="1:23" x14ac:dyDescent="0.25">
      <c r="A15" t="s">
        <v>34</v>
      </c>
      <c r="B15">
        <v>0</v>
      </c>
      <c r="C15">
        <v>0</v>
      </c>
      <c r="D15">
        <v>36</v>
      </c>
      <c r="E15">
        <v>9</v>
      </c>
      <c r="F15">
        <v>8</v>
      </c>
      <c r="G15">
        <v>9</v>
      </c>
      <c r="H15">
        <v>0</v>
      </c>
      <c r="I15">
        <v>8</v>
      </c>
      <c r="J15">
        <v>0</v>
      </c>
      <c r="K15">
        <v>1</v>
      </c>
    </row>
    <row r="16" spans="1:23" x14ac:dyDescent="0.25">
      <c r="A16" t="s">
        <v>35</v>
      </c>
      <c r="B16">
        <v>0</v>
      </c>
      <c r="C16">
        <v>0</v>
      </c>
      <c r="D16">
        <v>36</v>
      </c>
      <c r="E16">
        <v>9</v>
      </c>
      <c r="F16">
        <v>8</v>
      </c>
      <c r="G16">
        <v>9</v>
      </c>
      <c r="H16">
        <v>0</v>
      </c>
      <c r="I16">
        <v>8</v>
      </c>
      <c r="J16">
        <v>0</v>
      </c>
      <c r="K16">
        <v>1</v>
      </c>
    </row>
    <row r="17" spans="1:23" x14ac:dyDescent="0.25">
      <c r="A17" t="s">
        <v>36</v>
      </c>
      <c r="B17">
        <v>1</v>
      </c>
      <c r="C17">
        <v>29</v>
      </c>
      <c r="D17">
        <v>36</v>
      </c>
      <c r="E17">
        <v>38</v>
      </c>
      <c r="F17">
        <v>17</v>
      </c>
      <c r="G17">
        <v>38</v>
      </c>
      <c r="H17">
        <v>0</v>
      </c>
      <c r="I17">
        <v>18</v>
      </c>
      <c r="J17">
        <v>0</v>
      </c>
      <c r="K17">
        <v>20</v>
      </c>
    </row>
    <row r="18" spans="1:23" x14ac:dyDescent="0.25">
      <c r="A18" t="s">
        <v>37</v>
      </c>
      <c r="B18">
        <v>4</v>
      </c>
      <c r="C18">
        <v>37</v>
      </c>
      <c r="D18">
        <v>75</v>
      </c>
      <c r="E18">
        <v>75</v>
      </c>
      <c r="F18">
        <v>8</v>
      </c>
      <c r="G18">
        <v>75</v>
      </c>
      <c r="H18">
        <v>0</v>
      </c>
      <c r="I18">
        <v>12</v>
      </c>
      <c r="J18">
        <v>0</v>
      </c>
      <c r="K18">
        <v>63</v>
      </c>
    </row>
    <row r="19" spans="1:23" x14ac:dyDescent="0.25">
      <c r="A19" t="s">
        <v>38</v>
      </c>
      <c r="B19">
        <v>4</v>
      </c>
      <c r="C19">
        <v>28</v>
      </c>
      <c r="D19">
        <v>607</v>
      </c>
      <c r="E19">
        <v>104</v>
      </c>
      <c r="F19">
        <v>21</v>
      </c>
      <c r="G19">
        <v>103</v>
      </c>
      <c r="H19">
        <v>0</v>
      </c>
      <c r="I19">
        <v>25</v>
      </c>
      <c r="J19">
        <v>1</v>
      </c>
      <c r="K19">
        <v>78</v>
      </c>
    </row>
    <row r="20" spans="1:23" x14ac:dyDescent="0.25">
      <c r="A20" t="s">
        <v>39</v>
      </c>
      <c r="B20">
        <v>5</v>
      </c>
      <c r="C20">
        <v>20</v>
      </c>
      <c r="D20">
        <v>811</v>
      </c>
      <c r="E20">
        <v>125</v>
      </c>
      <c r="F20">
        <v>20</v>
      </c>
      <c r="G20">
        <v>123</v>
      </c>
      <c r="H20">
        <v>0</v>
      </c>
      <c r="I20">
        <v>25</v>
      </c>
      <c r="J20">
        <v>2</v>
      </c>
      <c r="K20">
        <v>98</v>
      </c>
      <c r="N20" s="1">
        <f t="shared" ref="N20:N31" si="0">J20/J19</f>
        <v>2</v>
      </c>
    </row>
    <row r="21" spans="1:23" x14ac:dyDescent="0.25">
      <c r="A21" t="s">
        <v>40</v>
      </c>
      <c r="B21">
        <v>7</v>
      </c>
      <c r="C21">
        <v>47</v>
      </c>
      <c r="D21">
        <v>1135</v>
      </c>
      <c r="E21">
        <v>173</v>
      </c>
      <c r="F21">
        <v>26</v>
      </c>
      <c r="G21">
        <v>170</v>
      </c>
      <c r="H21">
        <v>0</v>
      </c>
      <c r="I21">
        <v>33</v>
      </c>
      <c r="J21">
        <v>3</v>
      </c>
      <c r="K21">
        <v>137</v>
      </c>
      <c r="N21" s="1">
        <f t="shared" si="0"/>
        <v>1.5</v>
      </c>
      <c r="O21" s="1">
        <f t="shared" ref="O21:O31" si="1">J21/J19</f>
        <v>3</v>
      </c>
    </row>
    <row r="22" spans="1:23" x14ac:dyDescent="0.25">
      <c r="A22" t="s">
        <v>41</v>
      </c>
      <c r="B22">
        <v>4</v>
      </c>
      <c r="C22">
        <v>29</v>
      </c>
      <c r="D22">
        <v>1497</v>
      </c>
      <c r="E22">
        <v>204</v>
      </c>
      <c r="F22">
        <v>50</v>
      </c>
      <c r="G22">
        <v>199</v>
      </c>
      <c r="H22">
        <v>0</v>
      </c>
      <c r="I22">
        <v>54</v>
      </c>
      <c r="J22">
        <v>5</v>
      </c>
      <c r="K22">
        <v>145</v>
      </c>
      <c r="M22">
        <v>1</v>
      </c>
      <c r="N22" s="1">
        <f t="shared" si="0"/>
        <v>1.6666666666666667</v>
      </c>
      <c r="O22" s="1">
        <f t="shared" si="1"/>
        <v>2.5</v>
      </c>
      <c r="P22" s="1">
        <f t="shared" ref="P22:P31" si="2">J22/J19</f>
        <v>5</v>
      </c>
    </row>
    <row r="23" spans="1:23" x14ac:dyDescent="0.25">
      <c r="A23" t="s">
        <v>42</v>
      </c>
      <c r="B23">
        <v>11</v>
      </c>
      <c r="C23">
        <v>36</v>
      </c>
      <c r="D23">
        <v>1740</v>
      </c>
      <c r="E23">
        <v>241</v>
      </c>
      <c r="F23">
        <v>53</v>
      </c>
      <c r="G23">
        <v>235</v>
      </c>
      <c r="H23">
        <v>0</v>
      </c>
      <c r="I23">
        <v>64</v>
      </c>
      <c r="J23">
        <v>6</v>
      </c>
      <c r="K23">
        <v>171</v>
      </c>
      <c r="M23">
        <v>2</v>
      </c>
      <c r="N23" s="1">
        <f t="shared" si="0"/>
        <v>1.2</v>
      </c>
      <c r="O23" s="1">
        <f t="shared" si="1"/>
        <v>2</v>
      </c>
      <c r="P23" s="1">
        <f t="shared" si="2"/>
        <v>3</v>
      </c>
      <c r="Q23" s="1">
        <f t="shared" ref="Q23:Q31" si="3">J23/J19</f>
        <v>6</v>
      </c>
    </row>
    <row r="24" spans="1:23" x14ac:dyDescent="0.25">
      <c r="A24" t="s">
        <v>43</v>
      </c>
      <c r="B24">
        <v>11</v>
      </c>
      <c r="C24">
        <v>47</v>
      </c>
      <c r="D24">
        <v>2149</v>
      </c>
      <c r="E24">
        <v>291</v>
      </c>
      <c r="F24">
        <v>71</v>
      </c>
      <c r="G24">
        <v>282</v>
      </c>
      <c r="H24">
        <v>1</v>
      </c>
      <c r="I24">
        <v>82</v>
      </c>
      <c r="J24">
        <v>8</v>
      </c>
      <c r="K24">
        <v>200</v>
      </c>
      <c r="M24">
        <v>3</v>
      </c>
      <c r="N24" s="1">
        <f t="shared" si="0"/>
        <v>1.3333333333333333</v>
      </c>
      <c r="O24" s="1">
        <f t="shared" si="1"/>
        <v>1.6</v>
      </c>
      <c r="P24" s="1">
        <f t="shared" si="2"/>
        <v>2.6666666666666665</v>
      </c>
      <c r="Q24" s="1">
        <f t="shared" si="3"/>
        <v>4</v>
      </c>
      <c r="R24" s="1">
        <f t="shared" ref="R24:R31" si="4">J24/J19</f>
        <v>8</v>
      </c>
    </row>
    <row r="25" spans="1:23" x14ac:dyDescent="0.25">
      <c r="A25" t="s">
        <v>44</v>
      </c>
      <c r="B25">
        <v>18</v>
      </c>
      <c r="C25">
        <v>84</v>
      </c>
      <c r="D25">
        <v>2844</v>
      </c>
      <c r="E25">
        <v>376</v>
      </c>
      <c r="F25">
        <v>79</v>
      </c>
      <c r="G25">
        <v>366</v>
      </c>
      <c r="H25">
        <v>1</v>
      </c>
      <c r="I25">
        <v>97</v>
      </c>
      <c r="J25">
        <v>9</v>
      </c>
      <c r="K25">
        <v>269</v>
      </c>
      <c r="M25">
        <v>4</v>
      </c>
      <c r="N25" s="1">
        <f t="shared" si="0"/>
        <v>1.125</v>
      </c>
      <c r="O25" s="1">
        <f t="shared" si="1"/>
        <v>1.5</v>
      </c>
      <c r="P25" s="1">
        <f t="shared" si="2"/>
        <v>1.8</v>
      </c>
      <c r="Q25" s="1">
        <f t="shared" si="3"/>
        <v>3</v>
      </c>
      <c r="R25" s="1">
        <f t="shared" si="4"/>
        <v>4.5</v>
      </c>
      <c r="S25" s="1">
        <f t="shared" ref="S25:S31" si="5">J25/J19</f>
        <v>9</v>
      </c>
    </row>
    <row r="26" spans="1:23" x14ac:dyDescent="0.25">
      <c r="A26" t="s">
        <v>45</v>
      </c>
      <c r="B26">
        <v>18</v>
      </c>
      <c r="C26">
        <v>55</v>
      </c>
      <c r="D26">
        <v>3568</v>
      </c>
      <c r="E26">
        <v>436</v>
      </c>
      <c r="F26">
        <v>87</v>
      </c>
      <c r="G26">
        <v>421</v>
      </c>
      <c r="H26">
        <v>1</v>
      </c>
      <c r="I26">
        <v>105</v>
      </c>
      <c r="J26">
        <v>14</v>
      </c>
      <c r="K26">
        <v>316</v>
      </c>
      <c r="M26">
        <v>5</v>
      </c>
      <c r="N26" s="1">
        <f t="shared" si="0"/>
        <v>1.5555555555555556</v>
      </c>
      <c r="O26" s="1">
        <f t="shared" si="1"/>
        <v>1.75</v>
      </c>
      <c r="P26" s="1">
        <f t="shared" si="2"/>
        <v>2.3333333333333335</v>
      </c>
      <c r="Q26" s="1">
        <f t="shared" si="3"/>
        <v>2.8</v>
      </c>
      <c r="R26" s="1">
        <f t="shared" si="4"/>
        <v>4.666666666666667</v>
      </c>
      <c r="S26" s="1">
        <f t="shared" si="5"/>
        <v>7</v>
      </c>
      <c r="T26" s="1">
        <f t="shared" ref="T26:T31" si="6">J26/J19</f>
        <v>14</v>
      </c>
    </row>
    <row r="27" spans="1:23" x14ac:dyDescent="0.25">
      <c r="A27" t="s">
        <v>46</v>
      </c>
      <c r="B27">
        <v>24</v>
      </c>
      <c r="C27">
        <v>109</v>
      </c>
      <c r="D27">
        <v>4433</v>
      </c>
      <c r="E27">
        <v>548</v>
      </c>
      <c r="F27">
        <v>99</v>
      </c>
      <c r="G27">
        <v>530</v>
      </c>
      <c r="H27">
        <v>1</v>
      </c>
      <c r="I27">
        <v>123</v>
      </c>
      <c r="J27">
        <v>17</v>
      </c>
      <c r="K27">
        <v>407</v>
      </c>
      <c r="M27">
        <v>6</v>
      </c>
      <c r="N27" s="1">
        <f t="shared" si="0"/>
        <v>1.2142857142857142</v>
      </c>
      <c r="O27" s="1">
        <f t="shared" si="1"/>
        <v>1.8888888888888888</v>
      </c>
      <c r="P27" s="1">
        <f t="shared" si="2"/>
        <v>2.125</v>
      </c>
      <c r="Q27" s="1">
        <f t="shared" si="3"/>
        <v>2.8333333333333335</v>
      </c>
      <c r="R27" s="1">
        <f t="shared" si="4"/>
        <v>3.4</v>
      </c>
      <c r="S27" s="1">
        <f t="shared" si="5"/>
        <v>5.666666666666667</v>
      </c>
      <c r="T27" s="1">
        <f t="shared" si="6"/>
        <v>8.5</v>
      </c>
      <c r="U27" s="1">
        <f>J27/J19</f>
        <v>17</v>
      </c>
    </row>
    <row r="28" spans="1:23" x14ac:dyDescent="0.25">
      <c r="A28" t="s">
        <v>47</v>
      </c>
      <c r="B28">
        <v>30</v>
      </c>
      <c r="C28">
        <v>70</v>
      </c>
      <c r="D28">
        <v>5179</v>
      </c>
      <c r="E28">
        <v>621</v>
      </c>
      <c r="F28">
        <v>127</v>
      </c>
      <c r="G28">
        <v>600</v>
      </c>
      <c r="H28">
        <v>1</v>
      </c>
      <c r="I28">
        <v>157</v>
      </c>
      <c r="J28">
        <v>20</v>
      </c>
      <c r="K28">
        <v>443</v>
      </c>
      <c r="M28">
        <v>7</v>
      </c>
      <c r="N28" s="1">
        <f t="shared" si="0"/>
        <v>1.1764705882352942</v>
      </c>
      <c r="O28" s="1">
        <f t="shared" si="1"/>
        <v>1.4285714285714286</v>
      </c>
      <c r="P28" s="1">
        <f t="shared" si="2"/>
        <v>2.2222222222222223</v>
      </c>
      <c r="Q28" s="1">
        <f t="shared" si="3"/>
        <v>2.5</v>
      </c>
      <c r="R28" s="1">
        <f t="shared" si="4"/>
        <v>3.3333333333333335</v>
      </c>
      <c r="S28" s="1">
        <f t="shared" si="5"/>
        <v>4</v>
      </c>
      <c r="T28" s="1">
        <f t="shared" si="6"/>
        <v>6.666666666666667</v>
      </c>
      <c r="U28" s="1">
        <f>J28/J20</f>
        <v>10</v>
      </c>
      <c r="V28" s="1">
        <f>J28/J19</f>
        <v>20</v>
      </c>
    </row>
    <row r="29" spans="1:23" x14ac:dyDescent="0.25">
      <c r="A29" t="s">
        <v>48</v>
      </c>
      <c r="B29">
        <v>32</v>
      </c>
      <c r="C29">
        <v>48</v>
      </c>
      <c r="D29">
        <v>5718</v>
      </c>
      <c r="E29">
        <v>678</v>
      </c>
      <c r="F29">
        <v>146</v>
      </c>
      <c r="G29">
        <v>648</v>
      </c>
      <c r="H29">
        <v>7</v>
      </c>
      <c r="I29">
        <v>178</v>
      </c>
      <c r="J29">
        <v>23</v>
      </c>
      <c r="K29">
        <v>470</v>
      </c>
      <c r="M29">
        <v>8</v>
      </c>
      <c r="N29" s="1">
        <f t="shared" si="0"/>
        <v>1.1499999999999999</v>
      </c>
      <c r="O29" s="1">
        <f t="shared" si="1"/>
        <v>1.3529411764705883</v>
      </c>
      <c r="P29" s="1">
        <f t="shared" si="2"/>
        <v>1.6428571428571428</v>
      </c>
      <c r="Q29" s="1">
        <f t="shared" si="3"/>
        <v>2.5555555555555554</v>
      </c>
      <c r="R29" s="1">
        <f t="shared" si="4"/>
        <v>2.875</v>
      </c>
      <c r="S29" s="1">
        <f t="shared" si="5"/>
        <v>3.8333333333333335</v>
      </c>
      <c r="T29" s="1">
        <f t="shared" si="6"/>
        <v>4.5999999999999996</v>
      </c>
      <c r="U29" s="1">
        <f>J29/J21</f>
        <v>7.666666666666667</v>
      </c>
      <c r="V29" s="1">
        <f>J29/J20</f>
        <v>11.5</v>
      </c>
      <c r="W29" s="1">
        <f>J29/J19</f>
        <v>23</v>
      </c>
    </row>
    <row r="30" spans="1:23" x14ac:dyDescent="0.25">
      <c r="A30" t="s">
        <v>49</v>
      </c>
      <c r="B30">
        <v>33</v>
      </c>
      <c r="C30">
        <v>40</v>
      </c>
      <c r="D30">
        <v>6084</v>
      </c>
      <c r="E30">
        <v>724</v>
      </c>
      <c r="F30">
        <v>145</v>
      </c>
      <c r="G30">
        <v>688</v>
      </c>
      <c r="H30">
        <v>7</v>
      </c>
      <c r="I30">
        <v>178</v>
      </c>
      <c r="J30">
        <v>29</v>
      </c>
      <c r="K30">
        <v>510</v>
      </c>
      <c r="M30">
        <v>9</v>
      </c>
      <c r="N30" s="1">
        <f t="shared" si="0"/>
        <v>1.2608695652173914</v>
      </c>
      <c r="O30" s="1">
        <f t="shared" si="1"/>
        <v>1.45</v>
      </c>
      <c r="P30" s="1">
        <f t="shared" si="2"/>
        <v>1.7058823529411764</v>
      </c>
      <c r="Q30" s="1">
        <f t="shared" si="3"/>
        <v>2.0714285714285716</v>
      </c>
      <c r="R30" s="1">
        <f t="shared" si="4"/>
        <v>3.2222222222222223</v>
      </c>
      <c r="S30" s="1">
        <f t="shared" si="5"/>
        <v>3.625</v>
      </c>
      <c r="T30" s="1">
        <f t="shared" si="6"/>
        <v>4.833333333333333</v>
      </c>
      <c r="U30" s="1">
        <f>J30/J22</f>
        <v>5.8</v>
      </c>
      <c r="V30" s="1">
        <f>J30/J21</f>
        <v>9.6666666666666661</v>
      </c>
      <c r="W30" s="1">
        <f>J30/J20</f>
        <v>14.5</v>
      </c>
    </row>
    <row r="31" spans="1:23" x14ac:dyDescent="0.25">
      <c r="A31" t="s">
        <v>50</v>
      </c>
      <c r="B31">
        <v>38</v>
      </c>
      <c r="C31">
        <v>11</v>
      </c>
      <c r="D31">
        <v>6509</v>
      </c>
      <c r="E31">
        <v>781</v>
      </c>
      <c r="F31">
        <v>166</v>
      </c>
      <c r="G31">
        <v>699</v>
      </c>
      <c r="H31">
        <v>44</v>
      </c>
      <c r="I31">
        <v>204</v>
      </c>
      <c r="J31">
        <v>38</v>
      </c>
      <c r="K31">
        <v>495</v>
      </c>
      <c r="M31">
        <v>10</v>
      </c>
      <c r="N31" s="1">
        <f t="shared" si="0"/>
        <v>1.3103448275862069</v>
      </c>
      <c r="O31" s="1">
        <f t="shared" si="1"/>
        <v>1.6521739130434783</v>
      </c>
      <c r="P31" s="1">
        <f t="shared" si="2"/>
        <v>1.9</v>
      </c>
      <c r="Q31" s="1">
        <f t="shared" si="3"/>
        <v>2.2352941176470589</v>
      </c>
      <c r="R31" s="1">
        <f t="shared" si="4"/>
        <v>2.7142857142857144</v>
      </c>
      <c r="S31" s="1">
        <f t="shared" si="5"/>
        <v>4.2222222222222223</v>
      </c>
      <c r="T31" s="1">
        <f t="shared" si="6"/>
        <v>4.75</v>
      </c>
      <c r="U31" s="1">
        <f>J31/J23</f>
        <v>6.333333333333333</v>
      </c>
      <c r="V31" s="1">
        <f>J31/J22</f>
        <v>7.6</v>
      </c>
      <c r="W31" s="1">
        <f>J31/J21</f>
        <v>12.666666666666666</v>
      </c>
    </row>
    <row r="34" spans="11:23" x14ac:dyDescent="0.25">
      <c r="K34" t="s">
        <v>51</v>
      </c>
      <c r="M34" t="s">
        <v>52</v>
      </c>
      <c r="N34">
        <f>EXP(INDEX(LINEST(LN(N22:N31),M22:M31),1,2))</f>
        <v>1.4090958893651642</v>
      </c>
      <c r="O34">
        <f>EXP(INDEX(LINEST(LN(O22:O31),M22:M31),1,2))</f>
        <v>2.1188958145127952</v>
      </c>
      <c r="P34">
        <f>EXP(INDEX(LINEST(LN(P22:P31),M22:M31),1,2))</f>
        <v>3.7420664867949687</v>
      </c>
      <c r="Q34" t="e">
        <f>EXP(INDEX(LINEST(LN(Q22:Q31),M22:M31),1,2))</f>
        <v>#VALUE!</v>
      </c>
      <c r="R34" t="e">
        <f>EXP(INDEX(LINEST(LN(R22:R31),M22:M31),1,2))</f>
        <v>#VALUE!</v>
      </c>
      <c r="S34" t="e">
        <f>EXP(INDEX(LINEST(LN(S22:S31),M22:M31),1,2))</f>
        <v>#VALUE!</v>
      </c>
      <c r="T34" t="e">
        <f>EXP(INDEX(LINEST(LN(T22:T31),M22:M31),1,2))</f>
        <v>#VALUE!</v>
      </c>
      <c r="U34" t="e">
        <f>EXP(INDEX(LINEST(LN(U22:U31),M22:M31),1,2))</f>
        <v>#VALUE!</v>
      </c>
      <c r="V34" t="e">
        <f>EXP(INDEX(LINEST(LN(V22:V31),M22:M31),1,2))</f>
        <v>#VALUE!</v>
      </c>
      <c r="W34" t="e">
        <f>EXP(INDEX(LINEST(LN(W22:W31),M22:M31),1,2))</f>
        <v>#VALUE!</v>
      </c>
    </row>
    <row r="35" spans="11:23" x14ac:dyDescent="0.25">
      <c r="M35" t="s">
        <v>53</v>
      </c>
      <c r="N35">
        <f>INDEX(LINEST(LN(N22:N31),M22:M31),1)</f>
        <v>-1.6191072436897821E-2</v>
      </c>
      <c r="O35">
        <f>INDEX(LINEST(LN(O22:O31),M22:M31),1)</f>
        <v>-4.1742337952559022E-2</v>
      </c>
      <c r="P35">
        <f>INDEX(LINEST(LN(P22:P31),M22:M31),1)</f>
        <v>-8.8141149412565803E-2</v>
      </c>
      <c r="Q35" t="e">
        <f>INDEX(LINEST(LN(Q22:Q31),M22:M31),1)</f>
        <v>#VALUE!</v>
      </c>
      <c r="R35" t="e">
        <f>INDEX(LINEST(LN(R22:R31),M22:M31),1)</f>
        <v>#VALUE!</v>
      </c>
      <c r="S35" t="e">
        <f>INDEX(LINEST(LN(S22:S31),M22:M31),1)</f>
        <v>#VALUE!</v>
      </c>
      <c r="T35" t="e">
        <f>INDEX(LINEST(LN(T22:T31),M22:M31),1)</f>
        <v>#VALUE!</v>
      </c>
      <c r="U35" t="e">
        <f>INDEX(LINEST(LN(U22:U31),M22:M31),1)</f>
        <v>#VALUE!</v>
      </c>
      <c r="V35" t="e">
        <f>INDEX(LINEST(LN(V22:V31),M22:M31),1)</f>
        <v>#VALUE!</v>
      </c>
      <c r="W35" t="e">
        <f>INDEX(LINEST(LN(W22:W31),M22:M31),1)</f>
        <v>#VALUE!</v>
      </c>
    </row>
    <row r="36" spans="11:23" x14ac:dyDescent="0.25">
      <c r="M36" t="s">
        <v>54</v>
      </c>
      <c r="N36">
        <f t="shared" ref="N36:W36" si="7">PEARSON(N22:N31,N40:N49)</f>
        <v>0.40592652678611096</v>
      </c>
      <c r="O36">
        <f t="shared" si="7"/>
        <v>0.70274595845907661</v>
      </c>
      <c r="P36">
        <f t="shared" si="7"/>
        <v>0.80583125437018299</v>
      </c>
      <c r="Q36" t="e">
        <f t="shared" si="7"/>
        <v>#VALUE!</v>
      </c>
      <c r="R36" t="e">
        <f t="shared" si="7"/>
        <v>#VALUE!</v>
      </c>
      <c r="S36" t="e">
        <f t="shared" si="7"/>
        <v>#VALUE!</v>
      </c>
      <c r="T36" t="e">
        <f t="shared" si="7"/>
        <v>#VALUE!</v>
      </c>
      <c r="U36" t="e">
        <f t="shared" si="7"/>
        <v>#VALUE!</v>
      </c>
      <c r="V36" t="e">
        <f t="shared" si="7"/>
        <v>#VALUE!</v>
      </c>
      <c r="W36" t="e">
        <f t="shared" si="7"/>
        <v>#VALUE!</v>
      </c>
    </row>
    <row r="37" spans="11:23" x14ac:dyDescent="0.25">
      <c r="M37" t="s">
        <v>55</v>
      </c>
      <c r="N37">
        <f t="shared" ref="N37:W37" si="8">INT(0.5-LN(N34)/N35)</f>
        <v>21</v>
      </c>
      <c r="O37">
        <f t="shared" si="8"/>
        <v>18</v>
      </c>
      <c r="P37">
        <f t="shared" si="8"/>
        <v>15</v>
      </c>
      <c r="Q37" t="e">
        <f t="shared" si="8"/>
        <v>#VALUE!</v>
      </c>
      <c r="R37" t="e">
        <f t="shared" si="8"/>
        <v>#VALUE!</v>
      </c>
      <c r="S37" t="e">
        <f t="shared" si="8"/>
        <v>#VALUE!</v>
      </c>
      <c r="T37" t="e">
        <f t="shared" si="8"/>
        <v>#VALUE!</v>
      </c>
      <c r="U37" t="e">
        <f t="shared" si="8"/>
        <v>#VALUE!</v>
      </c>
      <c r="V37" t="e">
        <f t="shared" si="8"/>
        <v>#VALUE!</v>
      </c>
      <c r="W37" t="e">
        <f t="shared" si="8"/>
        <v>#VALUE!</v>
      </c>
    </row>
    <row r="38" spans="11:23" x14ac:dyDescent="0.25">
      <c r="M38" t="s">
        <v>56</v>
      </c>
      <c r="N38" s="2">
        <f>N37+A21</f>
        <v>43925</v>
      </c>
      <c r="O38" s="2">
        <f>O37+A21</f>
        <v>43922</v>
      </c>
      <c r="P38" s="2">
        <f>P37+A21</f>
        <v>43919</v>
      </c>
      <c r="Q38" s="2" t="e">
        <f>Q37+A21</f>
        <v>#VALUE!</v>
      </c>
      <c r="R38" s="2" t="e">
        <f>R37+A21</f>
        <v>#VALUE!</v>
      </c>
      <c r="S38" s="2" t="e">
        <f>S37+A21</f>
        <v>#VALUE!</v>
      </c>
      <c r="T38" s="2" t="e">
        <f>T37+A21</f>
        <v>#VALUE!</v>
      </c>
      <c r="U38" s="2" t="e">
        <f>U37+A21</f>
        <v>#VALUE!</v>
      </c>
      <c r="V38" s="2" t="e">
        <f>V37+A21</f>
        <v>#VALUE!</v>
      </c>
      <c r="W38" s="2" t="e">
        <f>W37+A21</f>
        <v>#VALUE!</v>
      </c>
    </row>
    <row r="40" spans="11:23" x14ac:dyDescent="0.25">
      <c r="N40">
        <f>N34*EXP(N35*M22)</f>
        <v>1.3864648207792687</v>
      </c>
      <c r="O40">
        <f>O34*EXP(O35*M22)</f>
        <v>2.0322687357861597</v>
      </c>
      <c r="P40">
        <f>P34*EXP(P35*M22)</f>
        <v>3.4263544246565489</v>
      </c>
      <c r="Q40" t="e">
        <f>Q34*EXP(Q35*M22)</f>
        <v>#VALUE!</v>
      </c>
      <c r="R40" t="e">
        <f>R34*EXP(R35*M22)</f>
        <v>#VALUE!</v>
      </c>
      <c r="S40" t="e">
        <f>S34*EXP(S35*M22)</f>
        <v>#VALUE!</v>
      </c>
      <c r="T40" t="e">
        <f>T34*EXP(T35*M22)</f>
        <v>#VALUE!</v>
      </c>
      <c r="U40" t="e">
        <f>U34*EXP(U35*M22)</f>
        <v>#VALUE!</v>
      </c>
      <c r="V40" t="e">
        <f>V34*EXP(V35*M22)</f>
        <v>#VALUE!</v>
      </c>
      <c r="W40" t="e">
        <f>W34*EXP(W35*M22)</f>
        <v>#VALUE!</v>
      </c>
    </row>
    <row r="41" spans="11:23" x14ac:dyDescent="0.25">
      <c r="N41">
        <f>N34*EXP(N35*M23)</f>
        <v>1.3641972230325152</v>
      </c>
      <c r="O41">
        <f>O34*EXP(O35*M23)</f>
        <v>1.9491832425954014</v>
      </c>
      <c r="P41">
        <f>P34*EXP(P35*M23)</f>
        <v>3.1372784756207226</v>
      </c>
      <c r="Q41" t="e">
        <f>Q34*EXP(Q35*M23)</f>
        <v>#VALUE!</v>
      </c>
      <c r="R41" t="e">
        <f>R34*EXP(R35*M23)</f>
        <v>#VALUE!</v>
      </c>
      <c r="S41" t="e">
        <f>S34*EXP(S35*M23)</f>
        <v>#VALUE!</v>
      </c>
      <c r="T41" t="e">
        <f>T34*EXP(T35*M23)</f>
        <v>#VALUE!</v>
      </c>
      <c r="U41" t="e">
        <f>U34*EXP(U35*M23)</f>
        <v>#VALUE!</v>
      </c>
      <c r="V41" t="e">
        <f>V34*EXP(V35*M23)</f>
        <v>#VALUE!</v>
      </c>
      <c r="W41" t="e">
        <f>W34*EXP(W35*M23)</f>
        <v>#VALUE!</v>
      </c>
    </row>
    <row r="42" spans="11:23" x14ac:dyDescent="0.25">
      <c r="N42">
        <f>N34*EXP(N35*M24)</f>
        <v>1.3422872585282213</v>
      </c>
      <c r="O42">
        <f>O34*EXP(O35*M24)</f>
        <v>1.8694945438625781</v>
      </c>
      <c r="P42">
        <f>P34*EXP(P35*M24)</f>
        <v>2.8725913941549344</v>
      </c>
      <c r="Q42" t="e">
        <f>Q34*EXP(Q35*M24)</f>
        <v>#VALUE!</v>
      </c>
      <c r="R42" t="e">
        <f>R34*EXP(R35*M24)</f>
        <v>#VALUE!</v>
      </c>
      <c r="S42" t="e">
        <f>S34*EXP(S35*M24)</f>
        <v>#VALUE!</v>
      </c>
      <c r="T42" t="e">
        <f>T34*EXP(T35*M24)</f>
        <v>#VALUE!</v>
      </c>
      <c r="U42" t="e">
        <f>U34*EXP(U35*M24)</f>
        <v>#VALUE!</v>
      </c>
      <c r="V42" t="e">
        <f>V34*EXP(V35*M24)</f>
        <v>#VALUE!</v>
      </c>
      <c r="W42" t="e">
        <f>W34*EXP(W35*M24)</f>
        <v>#VALUE!</v>
      </c>
    </row>
    <row r="43" spans="11:23" x14ac:dyDescent="0.25">
      <c r="N43">
        <f>N34*EXP(N35*M25)</f>
        <v>1.3207291834256023</v>
      </c>
      <c r="O43">
        <f>O34*EXP(O35*M25)</f>
        <v>1.7930637680212294</v>
      </c>
      <c r="P43">
        <f>P34*EXP(P35*M25)</f>
        <v>2.6302355311765373</v>
      </c>
      <c r="Q43" t="e">
        <f>Q34*EXP(Q35*M25)</f>
        <v>#VALUE!</v>
      </c>
      <c r="R43" t="e">
        <f>R34*EXP(R35*M25)</f>
        <v>#VALUE!</v>
      </c>
      <c r="S43" t="e">
        <f>S34*EXP(S35*M25)</f>
        <v>#VALUE!</v>
      </c>
      <c r="T43" t="e">
        <f>T34*EXP(T35*M25)</f>
        <v>#VALUE!</v>
      </c>
      <c r="U43" t="e">
        <f>U34*EXP(U35*M25)</f>
        <v>#VALUE!</v>
      </c>
      <c r="V43" t="e">
        <f>V34*EXP(V35*M25)</f>
        <v>#VALUE!</v>
      </c>
      <c r="W43" t="e">
        <f>W34*EXP(W35*M25)</f>
        <v>#VALUE!</v>
      </c>
    </row>
    <row r="44" spans="11:23" x14ac:dyDescent="0.25">
      <c r="N44">
        <f>N34*EXP(N35*M26)</f>
        <v>1.2995173461339864</v>
      </c>
      <c r="O44">
        <f>O34*EXP(O35*M26)</f>
        <v>1.7197577210082626</v>
      </c>
      <c r="P44">
        <f>P34*EXP(P35*M26)</f>
        <v>2.4083268381087373</v>
      </c>
      <c r="Q44" t="e">
        <f>Q34*EXP(Q35*M26)</f>
        <v>#VALUE!</v>
      </c>
      <c r="R44" t="e">
        <f>R34*EXP(R35*M26)</f>
        <v>#VALUE!</v>
      </c>
      <c r="S44" t="e">
        <f>S34*EXP(S35*M26)</f>
        <v>#VALUE!</v>
      </c>
      <c r="T44" t="e">
        <f>T34*EXP(T35*M26)</f>
        <v>#VALUE!</v>
      </c>
      <c r="U44" t="e">
        <f>U34*EXP(U35*M26)</f>
        <v>#VALUE!</v>
      </c>
      <c r="V44" t="e">
        <f>V34*EXP(V35*M26)</f>
        <v>#VALUE!</v>
      </c>
      <c r="W44" t="e">
        <f>W34*EXP(W35*M26)</f>
        <v>#VALUE!</v>
      </c>
    </row>
    <row r="45" spans="11:23" x14ac:dyDescent="0.25">
      <c r="N45">
        <f>N34*EXP(N35*M27)</f>
        <v>1.278646185831213</v>
      </c>
      <c r="O45">
        <f>O34*EXP(O35*M27)</f>
        <v>1.6494486541498821</v>
      </c>
      <c r="P45">
        <f>P34*EXP(P35*M27)</f>
        <v>2.2051402204883139</v>
      </c>
      <c r="Q45" t="e">
        <f>Q34*EXP(Q35*M27)</f>
        <v>#VALUE!</v>
      </c>
      <c r="R45" t="e">
        <f>R34*EXP(R35*M27)</f>
        <v>#VALUE!</v>
      </c>
      <c r="S45" t="e">
        <f>S34*EXP(S35*M27)</f>
        <v>#VALUE!</v>
      </c>
      <c r="T45" t="e">
        <f>T34*EXP(T35*M27)</f>
        <v>#VALUE!</v>
      </c>
      <c r="U45" t="e">
        <f>U34*EXP(U35*M27)</f>
        <v>#VALUE!</v>
      </c>
      <c r="V45" t="e">
        <f>V34*EXP(V35*M27)</f>
        <v>#VALUE!</v>
      </c>
      <c r="W45" t="e">
        <f>W34*EXP(W35*M27)</f>
        <v>#VALUE!</v>
      </c>
    </row>
    <row r="46" spans="11:23" x14ac:dyDescent="0.25">
      <c r="N46">
        <f>N34*EXP(N35*M28)</f>
        <v>1.2581102310058272</v>
      </c>
      <c r="O46">
        <f>O34*EXP(O35*M28)</f>
        <v>1.5820140415370672</v>
      </c>
      <c r="P46">
        <f>P34*EXP(P35*M28)</f>
        <v>2.0190961272656383</v>
      </c>
      <c r="Q46" t="e">
        <f>Q34*EXP(Q35*M28)</f>
        <v>#VALUE!</v>
      </c>
      <c r="R46" t="e">
        <f>R34*EXP(R35*M28)</f>
        <v>#VALUE!</v>
      </c>
      <c r="S46" t="e">
        <f>S34*EXP(S35*M28)</f>
        <v>#VALUE!</v>
      </c>
      <c r="T46" t="e">
        <f>T34*EXP(T35*M28)</f>
        <v>#VALUE!</v>
      </c>
      <c r="U46" t="e">
        <f>U34*EXP(U35*M28)</f>
        <v>#VALUE!</v>
      </c>
      <c r="V46" t="e">
        <f>V34*EXP(V35*M28)</f>
        <v>#VALUE!</v>
      </c>
      <c r="W46" t="e">
        <f>W34*EXP(W35*M28)</f>
        <v>#VALUE!</v>
      </c>
    </row>
    <row r="47" spans="11:23" x14ac:dyDescent="0.25">
      <c r="N47">
        <f>N34*EXP(N35*M29)</f>
        <v>1.2379040980226861</v>
      </c>
      <c r="O47">
        <f>O34*EXP(O35*M29)</f>
        <v>1.5173363665026363</v>
      </c>
      <c r="P47">
        <f>P34*EXP(P35*M29)</f>
        <v>1.8487482715436245</v>
      </c>
      <c r="Q47" t="e">
        <f>Q34*EXP(Q35*M29)</f>
        <v>#VALUE!</v>
      </c>
      <c r="R47" t="e">
        <f>R34*EXP(R35*M29)</f>
        <v>#VALUE!</v>
      </c>
      <c r="S47" t="e">
        <f>S34*EXP(S35*M29)</f>
        <v>#VALUE!</v>
      </c>
      <c r="T47" t="e">
        <f>T34*EXP(T35*M29)</f>
        <v>#VALUE!</v>
      </c>
      <c r="U47" t="e">
        <f>U34*EXP(U35*M29)</f>
        <v>#VALUE!</v>
      </c>
      <c r="V47" t="e">
        <f>V34*EXP(V35*M29)</f>
        <v>#VALUE!</v>
      </c>
      <c r="W47" t="e">
        <f>W34*EXP(W35*M29)</f>
        <v>#VALUE!</v>
      </c>
    </row>
    <row r="48" spans="11:23" x14ac:dyDescent="0.25">
      <c r="N48">
        <f>N34*EXP(N35*M30)</f>
        <v>1.218022489711605</v>
      </c>
      <c r="O48">
        <f>O34*EXP(O35*M30)</f>
        <v>1.4553029168277951</v>
      </c>
      <c r="P48">
        <f>P34*EXP(P35*M30)</f>
        <v>1.6927723872979696</v>
      </c>
      <c r="Q48" t="e">
        <f>Q34*EXP(Q35*M30)</f>
        <v>#VALUE!</v>
      </c>
      <c r="R48" t="e">
        <f>R34*EXP(R35*M30)</f>
        <v>#VALUE!</v>
      </c>
      <c r="S48" t="e">
        <f>S34*EXP(S35*M30)</f>
        <v>#VALUE!</v>
      </c>
      <c r="T48" t="e">
        <f>T34*EXP(T35*M30)</f>
        <v>#VALUE!</v>
      </c>
      <c r="U48" t="e">
        <f>U34*EXP(U35*M30)</f>
        <v>#VALUE!</v>
      </c>
      <c r="V48" t="e">
        <f>V34*EXP(V35*M30)</f>
        <v>#VALUE!</v>
      </c>
      <c r="W48" t="e">
        <f>W34*EXP(W35*M30)</f>
        <v>#VALUE!</v>
      </c>
    </row>
    <row r="49" spans="14:23" x14ac:dyDescent="0.25">
      <c r="N49">
        <f>N34*EXP(N35*M31)</f>
        <v>1.1984601939786683</v>
      </c>
      <c r="O49">
        <f>O34*EXP(O35*M31)</f>
        <v>1.3958055883212814</v>
      </c>
      <c r="P49">
        <f>P34*EXP(P35*M31)</f>
        <v>1.5499559346746095</v>
      </c>
      <c r="Q49" t="e">
        <f>Q34*EXP(Q35*M31)</f>
        <v>#VALUE!</v>
      </c>
      <c r="R49" t="e">
        <f>R34*EXP(R35*M31)</f>
        <v>#VALUE!</v>
      </c>
      <c r="S49" t="e">
        <f>S34*EXP(S35*M31)</f>
        <v>#VALUE!</v>
      </c>
      <c r="T49" t="e">
        <f>T34*EXP(T35*M31)</f>
        <v>#VALUE!</v>
      </c>
      <c r="U49" t="e">
        <f>U34*EXP(U35*M31)</f>
        <v>#VALUE!</v>
      </c>
      <c r="V49" t="e">
        <f>V34*EXP(V35*M31)</f>
        <v>#VALUE!</v>
      </c>
      <c r="W49" t="e">
        <f>W34*EXP(W35*M31)</f>
        <v>#VALUE!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49"/>
  <sheetViews>
    <sheetView workbookViewId="0"/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0</v>
      </c>
      <c r="C2">
        <v>0</v>
      </c>
      <c r="D2">
        <v>58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 x14ac:dyDescent="0.25">
      <c r="A3" t="s">
        <v>22</v>
      </c>
      <c r="B3">
        <v>0</v>
      </c>
      <c r="C3">
        <v>0</v>
      </c>
      <c r="D3">
        <v>89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 x14ac:dyDescent="0.25">
      <c r="A4" t="s">
        <v>23</v>
      </c>
      <c r="B4">
        <v>0</v>
      </c>
      <c r="C4">
        <v>0</v>
      </c>
      <c r="D4">
        <v>114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 x14ac:dyDescent="0.25">
      <c r="A5" t="s">
        <v>24</v>
      </c>
      <c r="B5">
        <v>0</v>
      </c>
      <c r="C5">
        <v>0</v>
      </c>
      <c r="D5">
        <v>141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23" x14ac:dyDescent="0.25">
      <c r="A6" t="s">
        <v>25</v>
      </c>
      <c r="B6">
        <v>0</v>
      </c>
      <c r="C6">
        <v>0</v>
      </c>
      <c r="D6">
        <v>169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23" x14ac:dyDescent="0.25">
      <c r="A7" t="s">
        <v>26</v>
      </c>
      <c r="B7">
        <v>0</v>
      </c>
      <c r="C7">
        <v>0</v>
      </c>
      <c r="D7">
        <v>189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23" x14ac:dyDescent="0.25">
      <c r="A8" t="s">
        <v>27</v>
      </c>
      <c r="B8">
        <v>0</v>
      </c>
      <c r="C8">
        <v>6</v>
      </c>
      <c r="D8">
        <v>243</v>
      </c>
      <c r="E8">
        <v>6</v>
      </c>
      <c r="F8">
        <v>0</v>
      </c>
      <c r="G8">
        <v>6</v>
      </c>
      <c r="H8">
        <v>0</v>
      </c>
      <c r="I8">
        <v>0</v>
      </c>
      <c r="J8">
        <v>0</v>
      </c>
      <c r="K8">
        <v>6</v>
      </c>
    </row>
    <row r="9" spans="1:23" x14ac:dyDescent="0.25">
      <c r="A9" t="s">
        <v>28</v>
      </c>
      <c r="B9">
        <v>0</v>
      </c>
      <c r="C9">
        <v>3</v>
      </c>
      <c r="D9">
        <v>269</v>
      </c>
      <c r="E9">
        <v>9</v>
      </c>
      <c r="F9">
        <v>0</v>
      </c>
      <c r="G9">
        <v>9</v>
      </c>
      <c r="H9">
        <v>0</v>
      </c>
      <c r="I9">
        <v>0</v>
      </c>
      <c r="J9">
        <v>0</v>
      </c>
      <c r="K9">
        <v>9</v>
      </c>
    </row>
    <row r="10" spans="1:23" x14ac:dyDescent="0.25">
      <c r="A10" t="s">
        <v>29</v>
      </c>
      <c r="B10">
        <v>0</v>
      </c>
      <c r="C10">
        <v>4</v>
      </c>
      <c r="D10">
        <v>354</v>
      </c>
      <c r="E10">
        <v>13</v>
      </c>
      <c r="F10">
        <v>1</v>
      </c>
      <c r="G10">
        <v>13</v>
      </c>
      <c r="H10">
        <v>0</v>
      </c>
      <c r="I10">
        <v>1</v>
      </c>
      <c r="J10">
        <v>0</v>
      </c>
      <c r="K10">
        <v>12</v>
      </c>
    </row>
    <row r="11" spans="1:23" x14ac:dyDescent="0.25">
      <c r="A11" t="s">
        <v>30</v>
      </c>
      <c r="B11">
        <v>0</v>
      </c>
      <c r="C11">
        <v>5</v>
      </c>
      <c r="D11">
        <v>376</v>
      </c>
      <c r="E11">
        <v>18</v>
      </c>
      <c r="F11">
        <v>3</v>
      </c>
      <c r="G11">
        <v>18</v>
      </c>
      <c r="H11">
        <v>0</v>
      </c>
      <c r="I11">
        <v>3</v>
      </c>
      <c r="J11">
        <v>0</v>
      </c>
      <c r="K11">
        <v>15</v>
      </c>
    </row>
    <row r="12" spans="1:23" x14ac:dyDescent="0.25">
      <c r="A12" t="s">
        <v>31</v>
      </c>
      <c r="B12">
        <v>0</v>
      </c>
      <c r="C12">
        <v>3</v>
      </c>
      <c r="D12">
        <v>397</v>
      </c>
      <c r="E12">
        <v>21</v>
      </c>
      <c r="F12">
        <v>4</v>
      </c>
      <c r="G12">
        <v>21</v>
      </c>
      <c r="H12">
        <v>0</v>
      </c>
      <c r="I12">
        <v>4</v>
      </c>
      <c r="J12">
        <v>0</v>
      </c>
      <c r="K12">
        <v>17</v>
      </c>
    </row>
    <row r="13" spans="1:23" x14ac:dyDescent="0.25">
      <c r="A13" t="s">
        <v>32</v>
      </c>
      <c r="B13">
        <v>0</v>
      </c>
      <c r="C13">
        <v>7</v>
      </c>
      <c r="D13">
        <v>577</v>
      </c>
      <c r="E13">
        <v>31</v>
      </c>
      <c r="F13">
        <v>4</v>
      </c>
      <c r="G13">
        <v>28</v>
      </c>
      <c r="H13">
        <v>3</v>
      </c>
      <c r="I13">
        <v>4</v>
      </c>
      <c r="J13">
        <v>0</v>
      </c>
      <c r="K13">
        <v>24</v>
      </c>
    </row>
    <row r="14" spans="1:23" x14ac:dyDescent="0.25">
      <c r="A14" t="s">
        <v>33</v>
      </c>
      <c r="B14">
        <v>1</v>
      </c>
      <c r="C14">
        <v>11</v>
      </c>
      <c r="D14">
        <v>577</v>
      </c>
      <c r="E14">
        <v>42</v>
      </c>
      <c r="F14">
        <v>7</v>
      </c>
      <c r="G14">
        <v>39</v>
      </c>
      <c r="H14">
        <v>3</v>
      </c>
      <c r="I14">
        <v>8</v>
      </c>
      <c r="J14">
        <v>0</v>
      </c>
      <c r="K14">
        <v>31</v>
      </c>
    </row>
    <row r="15" spans="1:23" x14ac:dyDescent="0.25">
      <c r="A15" t="s">
        <v>34</v>
      </c>
      <c r="B15">
        <v>1</v>
      </c>
      <c r="C15">
        <v>14</v>
      </c>
      <c r="D15">
        <v>997</v>
      </c>
      <c r="E15">
        <v>57</v>
      </c>
      <c r="F15">
        <v>7</v>
      </c>
      <c r="G15">
        <v>53</v>
      </c>
      <c r="H15">
        <v>3</v>
      </c>
      <c r="I15">
        <v>8</v>
      </c>
      <c r="J15">
        <v>1</v>
      </c>
      <c r="K15">
        <v>45</v>
      </c>
    </row>
    <row r="16" spans="1:23" x14ac:dyDescent="0.25">
      <c r="A16" t="s">
        <v>35</v>
      </c>
      <c r="B16">
        <v>1</v>
      </c>
      <c r="C16">
        <v>36</v>
      </c>
      <c r="D16">
        <v>1344</v>
      </c>
      <c r="E16">
        <v>93</v>
      </c>
      <c r="F16">
        <v>18</v>
      </c>
      <c r="G16">
        <v>89</v>
      </c>
      <c r="H16">
        <v>3</v>
      </c>
      <c r="I16">
        <v>19</v>
      </c>
      <c r="J16">
        <v>1</v>
      </c>
      <c r="K16">
        <v>70</v>
      </c>
    </row>
    <row r="17" spans="1:23" x14ac:dyDescent="0.25">
      <c r="A17" t="s">
        <v>36</v>
      </c>
      <c r="B17">
        <v>6</v>
      </c>
      <c r="C17">
        <v>21</v>
      </c>
      <c r="D17">
        <v>1602</v>
      </c>
      <c r="E17">
        <v>116</v>
      </c>
      <c r="F17">
        <v>27</v>
      </c>
      <c r="G17">
        <v>110</v>
      </c>
      <c r="H17">
        <v>3</v>
      </c>
      <c r="I17">
        <v>33</v>
      </c>
      <c r="J17">
        <v>3</v>
      </c>
      <c r="K17">
        <v>77</v>
      </c>
    </row>
    <row r="18" spans="1:23" x14ac:dyDescent="0.25">
      <c r="A18" t="s">
        <v>37</v>
      </c>
      <c r="B18">
        <v>5</v>
      </c>
      <c r="C18">
        <v>0</v>
      </c>
      <c r="D18">
        <v>2073</v>
      </c>
      <c r="E18">
        <v>126</v>
      </c>
      <c r="F18">
        <v>16</v>
      </c>
      <c r="G18">
        <v>110</v>
      </c>
      <c r="H18">
        <v>10</v>
      </c>
      <c r="I18">
        <v>21</v>
      </c>
      <c r="J18">
        <v>6</v>
      </c>
      <c r="K18">
        <v>89</v>
      </c>
    </row>
    <row r="19" spans="1:23" x14ac:dyDescent="0.25">
      <c r="A19" t="s">
        <v>38</v>
      </c>
      <c r="B19">
        <v>10</v>
      </c>
      <c r="C19">
        <v>38</v>
      </c>
      <c r="D19">
        <v>2604</v>
      </c>
      <c r="E19">
        <v>167</v>
      </c>
      <c r="F19">
        <v>23</v>
      </c>
      <c r="G19">
        <v>148</v>
      </c>
      <c r="H19">
        <v>11</v>
      </c>
      <c r="I19">
        <v>33</v>
      </c>
      <c r="J19">
        <v>8</v>
      </c>
      <c r="K19">
        <v>115</v>
      </c>
    </row>
    <row r="20" spans="1:23" x14ac:dyDescent="0.25">
      <c r="A20" t="s">
        <v>39</v>
      </c>
      <c r="B20">
        <v>8</v>
      </c>
      <c r="C20">
        <v>88</v>
      </c>
      <c r="D20">
        <v>3149</v>
      </c>
      <c r="E20">
        <v>257</v>
      </c>
      <c r="F20">
        <v>59</v>
      </c>
      <c r="G20">
        <v>236</v>
      </c>
      <c r="H20">
        <v>11</v>
      </c>
      <c r="I20">
        <v>67</v>
      </c>
      <c r="J20">
        <v>10</v>
      </c>
      <c r="K20">
        <v>169</v>
      </c>
      <c r="N20" s="1">
        <f t="shared" ref="N20:N31" si="0">J20/J19</f>
        <v>1.25</v>
      </c>
      <c r="O20" s="1">
        <f t="shared" ref="O20:O31" si="1">J20/J18</f>
        <v>1.6666666666666667</v>
      </c>
      <c r="P20" s="1">
        <f t="shared" ref="P20:P31" si="2">J20/J17</f>
        <v>3.3333333333333335</v>
      </c>
      <c r="Q20" s="1">
        <f t="shared" ref="Q20:Q31" si="3">J20/J16</f>
        <v>10</v>
      </c>
      <c r="R20" s="1">
        <f t="shared" ref="R20:R31" si="4">J20/J15</f>
        <v>10</v>
      </c>
    </row>
    <row r="21" spans="1:23" x14ac:dyDescent="0.25">
      <c r="A21" t="s">
        <v>40</v>
      </c>
      <c r="B21">
        <v>11</v>
      </c>
      <c r="C21">
        <v>35</v>
      </c>
      <c r="D21">
        <v>3376</v>
      </c>
      <c r="E21">
        <v>301</v>
      </c>
      <c r="F21">
        <v>67</v>
      </c>
      <c r="G21">
        <v>271</v>
      </c>
      <c r="H21">
        <v>17</v>
      </c>
      <c r="I21">
        <v>78</v>
      </c>
      <c r="J21">
        <v>13</v>
      </c>
      <c r="K21">
        <v>193</v>
      </c>
      <c r="N21" s="1">
        <f t="shared" si="0"/>
        <v>1.3</v>
      </c>
      <c r="O21" s="1">
        <f t="shared" si="1"/>
        <v>1.625</v>
      </c>
      <c r="P21" s="1">
        <f t="shared" si="2"/>
        <v>2.1666666666666665</v>
      </c>
      <c r="Q21" s="1">
        <f t="shared" si="3"/>
        <v>4.333333333333333</v>
      </c>
      <c r="R21" s="1">
        <f t="shared" si="4"/>
        <v>13</v>
      </c>
      <c r="S21" s="1">
        <f t="shared" ref="S21:S31" si="5">J21/J15</f>
        <v>13</v>
      </c>
    </row>
    <row r="22" spans="1:23" x14ac:dyDescent="0.25">
      <c r="A22" t="s">
        <v>41</v>
      </c>
      <c r="B22">
        <v>12</v>
      </c>
      <c r="C22">
        <v>45</v>
      </c>
      <c r="D22">
        <v>3407</v>
      </c>
      <c r="E22">
        <v>347</v>
      </c>
      <c r="F22">
        <v>98</v>
      </c>
      <c r="G22">
        <v>316</v>
      </c>
      <c r="H22">
        <v>17</v>
      </c>
      <c r="I22">
        <v>110</v>
      </c>
      <c r="J22">
        <v>14</v>
      </c>
      <c r="K22">
        <v>206</v>
      </c>
      <c r="M22">
        <v>1</v>
      </c>
      <c r="N22" s="1">
        <f t="shared" si="0"/>
        <v>1.0769230769230769</v>
      </c>
      <c r="O22" s="1">
        <f t="shared" si="1"/>
        <v>1.4</v>
      </c>
      <c r="P22" s="1">
        <f t="shared" si="2"/>
        <v>1.75</v>
      </c>
      <c r="Q22" s="1">
        <f t="shared" si="3"/>
        <v>2.3333333333333335</v>
      </c>
      <c r="R22" s="1">
        <f t="shared" si="4"/>
        <v>4.666666666666667</v>
      </c>
      <c r="S22" s="1">
        <f t="shared" si="5"/>
        <v>14</v>
      </c>
      <c r="T22" s="1">
        <f t="shared" ref="T22:T31" si="6">J22/J15</f>
        <v>14</v>
      </c>
    </row>
    <row r="23" spans="1:23" x14ac:dyDescent="0.25">
      <c r="A23" t="s">
        <v>42</v>
      </c>
      <c r="B23">
        <v>19</v>
      </c>
      <c r="C23">
        <v>30</v>
      </c>
      <c r="D23">
        <v>4851</v>
      </c>
      <c r="E23">
        <v>386</v>
      </c>
      <c r="F23">
        <v>96</v>
      </c>
      <c r="G23">
        <v>346</v>
      </c>
      <c r="H23">
        <v>18</v>
      </c>
      <c r="I23">
        <v>115</v>
      </c>
      <c r="J23">
        <v>22</v>
      </c>
      <c r="K23">
        <v>231</v>
      </c>
      <c r="M23">
        <v>2</v>
      </c>
      <c r="N23" s="1">
        <f t="shared" si="0"/>
        <v>1.5714285714285714</v>
      </c>
      <c r="O23" s="1">
        <f t="shared" si="1"/>
        <v>1.6923076923076923</v>
      </c>
      <c r="P23" s="1">
        <f t="shared" si="2"/>
        <v>2.2000000000000002</v>
      </c>
      <c r="Q23" s="1">
        <f t="shared" si="3"/>
        <v>2.75</v>
      </c>
      <c r="R23" s="1">
        <f t="shared" si="4"/>
        <v>3.6666666666666665</v>
      </c>
      <c r="S23" s="1">
        <f t="shared" si="5"/>
        <v>7.333333333333333</v>
      </c>
      <c r="T23" s="1">
        <f t="shared" si="6"/>
        <v>22</v>
      </c>
      <c r="U23" s="1">
        <f t="shared" ref="U23:U31" si="7">J23/J15</f>
        <v>22</v>
      </c>
    </row>
    <row r="24" spans="1:23" x14ac:dyDescent="0.25">
      <c r="A24" t="s">
        <v>43</v>
      </c>
      <c r="B24">
        <v>21</v>
      </c>
      <c r="C24">
        <v>1</v>
      </c>
      <c r="D24">
        <v>4958</v>
      </c>
      <c r="E24">
        <v>394</v>
      </c>
      <c r="F24">
        <v>104</v>
      </c>
      <c r="G24">
        <v>347</v>
      </c>
      <c r="H24">
        <v>17</v>
      </c>
      <c r="I24">
        <v>125</v>
      </c>
      <c r="J24">
        <v>30</v>
      </c>
      <c r="K24">
        <v>222</v>
      </c>
      <c r="M24">
        <v>3</v>
      </c>
      <c r="N24" s="1">
        <f t="shared" si="0"/>
        <v>1.3636363636363635</v>
      </c>
      <c r="O24" s="1">
        <f t="shared" si="1"/>
        <v>2.1428571428571428</v>
      </c>
      <c r="P24" s="1">
        <f t="shared" si="2"/>
        <v>2.3076923076923075</v>
      </c>
      <c r="Q24" s="1">
        <f t="shared" si="3"/>
        <v>3</v>
      </c>
      <c r="R24" s="1">
        <f t="shared" si="4"/>
        <v>3.75</v>
      </c>
      <c r="S24" s="1">
        <f t="shared" si="5"/>
        <v>5</v>
      </c>
      <c r="T24" s="1">
        <f t="shared" si="6"/>
        <v>10</v>
      </c>
      <c r="U24" s="1">
        <f t="shared" si="7"/>
        <v>30</v>
      </c>
      <c r="V24" s="1">
        <f t="shared" ref="V24:V31" si="8">J24/J15</f>
        <v>30</v>
      </c>
    </row>
    <row r="25" spans="1:23" x14ac:dyDescent="0.25">
      <c r="A25" t="s">
        <v>44</v>
      </c>
      <c r="B25">
        <v>27</v>
      </c>
      <c r="C25">
        <v>69</v>
      </c>
      <c r="D25">
        <v>4958</v>
      </c>
      <c r="E25">
        <v>462</v>
      </c>
      <c r="F25">
        <v>128</v>
      </c>
      <c r="G25">
        <v>416</v>
      </c>
      <c r="H25">
        <v>15</v>
      </c>
      <c r="I25">
        <v>155</v>
      </c>
      <c r="J25">
        <v>31</v>
      </c>
      <c r="K25">
        <v>261</v>
      </c>
      <c r="M25">
        <v>4</v>
      </c>
      <c r="N25" s="1">
        <f t="shared" si="0"/>
        <v>1.0333333333333334</v>
      </c>
      <c r="O25" s="1">
        <f t="shared" si="1"/>
        <v>1.4090909090909092</v>
      </c>
      <c r="P25" s="1">
        <f t="shared" si="2"/>
        <v>2.2142857142857144</v>
      </c>
      <c r="Q25" s="1">
        <f t="shared" si="3"/>
        <v>2.3846153846153846</v>
      </c>
      <c r="R25" s="1">
        <f t="shared" si="4"/>
        <v>3.1</v>
      </c>
      <c r="S25" s="1">
        <f t="shared" si="5"/>
        <v>3.875</v>
      </c>
      <c r="T25" s="1">
        <f t="shared" si="6"/>
        <v>5.166666666666667</v>
      </c>
      <c r="U25" s="1">
        <f t="shared" si="7"/>
        <v>10.333333333333334</v>
      </c>
      <c r="V25" s="1">
        <f t="shared" si="8"/>
        <v>31</v>
      </c>
      <c r="W25" s="1">
        <f t="shared" ref="W25:W31" si="9">J25/J15</f>
        <v>31</v>
      </c>
    </row>
    <row r="26" spans="1:23" x14ac:dyDescent="0.25">
      <c r="A26" t="s">
        <v>45</v>
      </c>
      <c r="B26">
        <v>29</v>
      </c>
      <c r="C26">
        <v>106</v>
      </c>
      <c r="D26">
        <v>4052</v>
      </c>
      <c r="E26">
        <v>599</v>
      </c>
      <c r="F26">
        <v>134</v>
      </c>
      <c r="G26">
        <v>522</v>
      </c>
      <c r="H26">
        <v>41</v>
      </c>
      <c r="I26">
        <v>163</v>
      </c>
      <c r="J26">
        <v>36</v>
      </c>
      <c r="K26">
        <v>359</v>
      </c>
      <c r="M26">
        <v>5</v>
      </c>
      <c r="N26" s="1">
        <f t="shared" si="0"/>
        <v>1.1612903225806452</v>
      </c>
      <c r="O26" s="1">
        <f t="shared" si="1"/>
        <v>1.2</v>
      </c>
      <c r="P26" s="1">
        <f t="shared" si="2"/>
        <v>1.6363636363636365</v>
      </c>
      <c r="Q26" s="1">
        <f t="shared" si="3"/>
        <v>2.5714285714285716</v>
      </c>
      <c r="R26" s="1">
        <f t="shared" si="4"/>
        <v>2.7692307692307692</v>
      </c>
      <c r="S26" s="1">
        <f t="shared" si="5"/>
        <v>3.6</v>
      </c>
      <c r="T26" s="1">
        <f t="shared" si="6"/>
        <v>4.5</v>
      </c>
      <c r="U26" s="1">
        <f t="shared" si="7"/>
        <v>6</v>
      </c>
      <c r="V26" s="1">
        <f t="shared" si="8"/>
        <v>12</v>
      </c>
      <c r="W26" s="1">
        <f t="shared" si="9"/>
        <v>36</v>
      </c>
    </row>
    <row r="27" spans="1:23" x14ac:dyDescent="0.25">
      <c r="A27" t="s">
        <v>46</v>
      </c>
      <c r="B27">
        <v>32</v>
      </c>
      <c r="C27">
        <v>33</v>
      </c>
      <c r="D27">
        <v>4964</v>
      </c>
      <c r="E27">
        <v>656</v>
      </c>
      <c r="F27">
        <v>143</v>
      </c>
      <c r="G27">
        <v>555</v>
      </c>
      <c r="H27">
        <v>63</v>
      </c>
      <c r="I27">
        <v>175</v>
      </c>
      <c r="J27">
        <v>38</v>
      </c>
      <c r="K27">
        <v>380</v>
      </c>
      <c r="M27">
        <v>6</v>
      </c>
      <c r="N27" s="1">
        <f t="shared" si="0"/>
        <v>1.0555555555555556</v>
      </c>
      <c r="O27" s="1">
        <f t="shared" si="1"/>
        <v>1.2258064516129032</v>
      </c>
      <c r="P27" s="1">
        <f t="shared" si="2"/>
        <v>1.2666666666666666</v>
      </c>
      <c r="Q27" s="1">
        <f t="shared" si="3"/>
        <v>1.7272727272727273</v>
      </c>
      <c r="R27" s="1">
        <f t="shared" si="4"/>
        <v>2.7142857142857144</v>
      </c>
      <c r="S27" s="1">
        <f t="shared" si="5"/>
        <v>2.9230769230769229</v>
      </c>
      <c r="T27" s="1">
        <f t="shared" si="6"/>
        <v>3.8</v>
      </c>
      <c r="U27" s="1">
        <f t="shared" si="7"/>
        <v>4.75</v>
      </c>
      <c r="V27" s="1">
        <f t="shared" si="8"/>
        <v>6.333333333333333</v>
      </c>
      <c r="W27" s="1">
        <f t="shared" si="9"/>
        <v>12.666666666666666</v>
      </c>
    </row>
    <row r="28" spans="1:23" x14ac:dyDescent="0.25">
      <c r="A28" t="s">
        <v>47</v>
      </c>
      <c r="B28">
        <v>37</v>
      </c>
      <c r="C28">
        <v>111</v>
      </c>
      <c r="D28">
        <v>5955</v>
      </c>
      <c r="E28">
        <v>790</v>
      </c>
      <c r="F28">
        <v>152</v>
      </c>
      <c r="G28">
        <v>666</v>
      </c>
      <c r="H28">
        <v>82</v>
      </c>
      <c r="I28">
        <v>189</v>
      </c>
      <c r="J28">
        <v>42</v>
      </c>
      <c r="K28">
        <v>477</v>
      </c>
      <c r="M28">
        <v>7</v>
      </c>
      <c r="N28" s="1">
        <f t="shared" si="0"/>
        <v>1.1052631578947369</v>
      </c>
      <c r="O28" s="1">
        <f t="shared" si="1"/>
        <v>1.1666666666666667</v>
      </c>
      <c r="P28" s="1">
        <f t="shared" si="2"/>
        <v>1.3548387096774193</v>
      </c>
      <c r="Q28" s="1">
        <f t="shared" si="3"/>
        <v>1.4</v>
      </c>
      <c r="R28" s="1">
        <f t="shared" si="4"/>
        <v>1.9090909090909092</v>
      </c>
      <c r="S28" s="1">
        <f t="shared" si="5"/>
        <v>3</v>
      </c>
      <c r="T28" s="1">
        <f t="shared" si="6"/>
        <v>3.2307692307692308</v>
      </c>
      <c r="U28" s="1">
        <f t="shared" si="7"/>
        <v>4.2</v>
      </c>
      <c r="V28" s="1">
        <f t="shared" si="8"/>
        <v>5.25</v>
      </c>
      <c r="W28" s="1">
        <f t="shared" si="9"/>
        <v>7</v>
      </c>
    </row>
    <row r="29" spans="1:23" x14ac:dyDescent="0.25">
      <c r="A29" t="s">
        <v>48</v>
      </c>
      <c r="B29">
        <v>47</v>
      </c>
      <c r="C29">
        <v>72</v>
      </c>
      <c r="D29">
        <v>6761</v>
      </c>
      <c r="E29">
        <v>874</v>
      </c>
      <c r="F29">
        <v>163</v>
      </c>
      <c r="G29">
        <v>738</v>
      </c>
      <c r="H29">
        <v>89</v>
      </c>
      <c r="I29">
        <v>210</v>
      </c>
      <c r="J29">
        <v>47</v>
      </c>
      <c r="K29">
        <v>528</v>
      </c>
      <c r="M29">
        <v>8</v>
      </c>
      <c r="N29" s="1">
        <f t="shared" si="0"/>
        <v>1.1190476190476191</v>
      </c>
      <c r="O29" s="1">
        <f t="shared" si="1"/>
        <v>1.236842105263158</v>
      </c>
      <c r="P29" s="1">
        <f t="shared" si="2"/>
        <v>1.3055555555555556</v>
      </c>
      <c r="Q29" s="1">
        <f t="shared" si="3"/>
        <v>1.5161290322580645</v>
      </c>
      <c r="R29" s="1">
        <f t="shared" si="4"/>
        <v>1.5666666666666667</v>
      </c>
      <c r="S29" s="1">
        <f t="shared" si="5"/>
        <v>2.1363636363636362</v>
      </c>
      <c r="T29" s="1">
        <f t="shared" si="6"/>
        <v>3.3571428571428572</v>
      </c>
      <c r="U29" s="1">
        <f t="shared" si="7"/>
        <v>3.6153846153846154</v>
      </c>
      <c r="V29" s="1">
        <f t="shared" si="8"/>
        <v>4.7</v>
      </c>
      <c r="W29" s="1">
        <f t="shared" si="9"/>
        <v>5.875</v>
      </c>
    </row>
    <row r="30" spans="1:23" x14ac:dyDescent="0.25">
      <c r="A30" t="s">
        <v>49</v>
      </c>
      <c r="B30">
        <v>41</v>
      </c>
      <c r="C30">
        <v>33</v>
      </c>
      <c r="D30">
        <v>7424</v>
      </c>
      <c r="E30">
        <v>930</v>
      </c>
      <c r="F30">
        <v>185</v>
      </c>
      <c r="G30">
        <v>771</v>
      </c>
      <c r="H30">
        <v>105</v>
      </c>
      <c r="I30">
        <v>226</v>
      </c>
      <c r="J30">
        <v>54</v>
      </c>
      <c r="K30">
        <v>545</v>
      </c>
      <c r="M30">
        <v>9</v>
      </c>
      <c r="N30" s="1">
        <f t="shared" si="0"/>
        <v>1.1489361702127661</v>
      </c>
      <c r="O30" s="1">
        <f t="shared" si="1"/>
        <v>1.2857142857142858</v>
      </c>
      <c r="P30" s="1">
        <f t="shared" si="2"/>
        <v>1.4210526315789473</v>
      </c>
      <c r="Q30" s="1">
        <f t="shared" si="3"/>
        <v>1.5</v>
      </c>
      <c r="R30" s="1">
        <f t="shared" si="4"/>
        <v>1.7419354838709677</v>
      </c>
      <c r="S30" s="1">
        <f t="shared" si="5"/>
        <v>1.8</v>
      </c>
      <c r="T30" s="1">
        <f t="shared" si="6"/>
        <v>2.4545454545454546</v>
      </c>
      <c r="U30" s="1">
        <f t="shared" si="7"/>
        <v>3.8571428571428572</v>
      </c>
      <c r="V30" s="1">
        <f t="shared" si="8"/>
        <v>4.1538461538461542</v>
      </c>
      <c r="W30" s="1">
        <f t="shared" si="9"/>
        <v>5.4</v>
      </c>
    </row>
    <row r="31" spans="1:23" x14ac:dyDescent="0.25">
      <c r="A31" t="s">
        <v>50</v>
      </c>
      <c r="B31">
        <v>49</v>
      </c>
      <c r="C31">
        <v>77</v>
      </c>
      <c r="D31">
        <v>8526</v>
      </c>
      <c r="E31">
        <v>992</v>
      </c>
      <c r="F31">
        <v>195</v>
      </c>
      <c r="G31">
        <v>848</v>
      </c>
      <c r="H31">
        <v>80</v>
      </c>
      <c r="I31">
        <v>244</v>
      </c>
      <c r="J31">
        <v>64</v>
      </c>
      <c r="K31">
        <v>604</v>
      </c>
      <c r="M31">
        <v>10</v>
      </c>
      <c r="N31" s="1">
        <f t="shared" si="0"/>
        <v>1.1851851851851851</v>
      </c>
      <c r="O31" s="1">
        <f t="shared" si="1"/>
        <v>1.3617021276595744</v>
      </c>
      <c r="P31" s="1">
        <f t="shared" si="2"/>
        <v>1.5238095238095237</v>
      </c>
      <c r="Q31" s="1">
        <f t="shared" si="3"/>
        <v>1.6842105263157894</v>
      </c>
      <c r="R31" s="1">
        <f t="shared" si="4"/>
        <v>1.7777777777777777</v>
      </c>
      <c r="S31" s="1">
        <f t="shared" si="5"/>
        <v>2.064516129032258</v>
      </c>
      <c r="T31" s="1">
        <f t="shared" si="6"/>
        <v>2.1333333333333333</v>
      </c>
      <c r="U31" s="1">
        <f t="shared" si="7"/>
        <v>2.9090909090909092</v>
      </c>
      <c r="V31" s="1">
        <f t="shared" si="8"/>
        <v>4.5714285714285712</v>
      </c>
      <c r="W31" s="1">
        <f t="shared" si="9"/>
        <v>4.9230769230769234</v>
      </c>
    </row>
    <row r="34" spans="11:23" x14ac:dyDescent="0.25">
      <c r="K34" t="s">
        <v>51</v>
      </c>
      <c r="M34" t="s">
        <v>52</v>
      </c>
      <c r="N34">
        <f>EXP(INDEX(LINEST(LN(N22:N31),M22:M31),1,2))</f>
        <v>1.2625367903333065</v>
      </c>
      <c r="O34">
        <f>EXP(INDEX(LINEST(LN(O22:O31),M22:M31),1,2))</f>
        <v>1.6656841041453048</v>
      </c>
      <c r="P34">
        <f>EXP(INDEX(LINEST(LN(P22:P31),M22:M31),1,2))</f>
        <v>2.2282191473466768</v>
      </c>
      <c r="Q34">
        <f>EXP(INDEX(LINEST(LN(Q22:Q31),M22:M31),1,2))</f>
        <v>3.0623706260124979</v>
      </c>
      <c r="R34">
        <f>EXP(INDEX(LINEST(LN(R22:R31),M22:M31),1,2))</f>
        <v>5.0098022049190991</v>
      </c>
      <c r="S34">
        <f>EXP(INDEX(LINEST(LN(S22:S31),M22:M31),1,2))</f>
        <v>10.893883168491481</v>
      </c>
      <c r="T34">
        <f>EXP(INDEX(LINEST(LN(T22:T31),M22:M31),1,2))</f>
        <v>19.413725992175575</v>
      </c>
      <c r="U34" t="e">
        <f>EXP(INDEX(LINEST(LN(U22:U31),M22:M31),1,2))</f>
        <v>#VALUE!</v>
      </c>
      <c r="V34" t="e">
        <f>EXP(INDEX(LINEST(LN(V22:V31),M22:M31),1,2))</f>
        <v>#VALUE!</v>
      </c>
      <c r="W34" t="e">
        <f>EXP(INDEX(LINEST(LN(W22:W31),M22:M31),1,2))</f>
        <v>#VALUE!</v>
      </c>
    </row>
    <row r="35" spans="11:23" x14ac:dyDescent="0.25">
      <c r="M35" t="s">
        <v>53</v>
      </c>
      <c r="N35">
        <f>INDEX(LINEST(LN(N22:N31),M22:M31),1)</f>
        <v>-1.3405390911098602E-2</v>
      </c>
      <c r="O35">
        <f>INDEX(LINEST(LN(O22:O31),M22:M31),1)</f>
        <v>-3.3127753538321571E-2</v>
      </c>
      <c r="P35">
        <f>INDEX(LINEST(LN(P22:P31),M22:M31),1)</f>
        <v>-5.3836146153931251E-2</v>
      </c>
      <c r="Q35">
        <f>INDEX(LINEST(LN(Q22:Q31),M22:M31),1)</f>
        <v>-7.6271716646505616E-2</v>
      </c>
      <c r="R35">
        <f>INDEX(LINEST(LN(R22:R31),M22:M31),1)</f>
        <v>-0.11960075605456907</v>
      </c>
      <c r="S35">
        <f>INDEX(LINEST(LN(S22:S31),M22:M31),1)</f>
        <v>-0.1956831426739625</v>
      </c>
      <c r="T35">
        <f>INDEX(LINEST(LN(T22:T31),M22:M31),1)</f>
        <v>-0.23829771836467956</v>
      </c>
      <c r="U35" t="e">
        <f>INDEX(LINEST(LN(U22:U31),M22:M31),1)</f>
        <v>#VALUE!</v>
      </c>
      <c r="V35" t="e">
        <f>INDEX(LINEST(LN(V22:V31),M22:M31),1)</f>
        <v>#VALUE!</v>
      </c>
      <c r="W35" t="e">
        <f>INDEX(LINEST(LN(W22:W31),M22:M31),1)</f>
        <v>#VALUE!</v>
      </c>
    </row>
    <row r="36" spans="11:23" x14ac:dyDescent="0.25">
      <c r="M36" t="s">
        <v>54</v>
      </c>
      <c r="N36">
        <f t="shared" ref="N36:W36" si="10">PEARSON(N22:N31,N40:N49)</f>
        <v>0.3477982317075341</v>
      </c>
      <c r="O36">
        <f t="shared" si="10"/>
        <v>0.52370331501478995</v>
      </c>
      <c r="P36">
        <f t="shared" si="10"/>
        <v>0.70457075302841832</v>
      </c>
      <c r="Q36">
        <f t="shared" si="10"/>
        <v>0.7991950721831601</v>
      </c>
      <c r="R36">
        <f t="shared" si="10"/>
        <v>0.97289574895848174</v>
      </c>
      <c r="S36">
        <f t="shared" si="10"/>
        <v>0.91153655437096348</v>
      </c>
      <c r="T36">
        <f t="shared" si="10"/>
        <v>0.86084506734225452</v>
      </c>
      <c r="U36" t="e">
        <f t="shared" si="10"/>
        <v>#VALUE!</v>
      </c>
      <c r="V36" t="e">
        <f t="shared" si="10"/>
        <v>#VALUE!</v>
      </c>
      <c r="W36" t="e">
        <f t="shared" si="10"/>
        <v>#VALUE!</v>
      </c>
    </row>
    <row r="37" spans="11:23" x14ac:dyDescent="0.25">
      <c r="M37" t="s">
        <v>55</v>
      </c>
      <c r="N37">
        <f t="shared" ref="N37:W37" si="11">INT(0.5-LN(N34)/N35)</f>
        <v>17</v>
      </c>
      <c r="O37">
        <f t="shared" si="11"/>
        <v>15</v>
      </c>
      <c r="P37">
        <f t="shared" si="11"/>
        <v>15</v>
      </c>
      <c r="Q37">
        <f t="shared" si="11"/>
        <v>15</v>
      </c>
      <c r="R37">
        <f t="shared" si="11"/>
        <v>13</v>
      </c>
      <c r="S37">
        <f t="shared" si="11"/>
        <v>12</v>
      </c>
      <c r="T37">
        <f t="shared" si="11"/>
        <v>12</v>
      </c>
      <c r="U37" t="e">
        <f t="shared" si="11"/>
        <v>#VALUE!</v>
      </c>
      <c r="V37" t="e">
        <f t="shared" si="11"/>
        <v>#VALUE!</v>
      </c>
      <c r="W37" t="e">
        <f t="shared" si="11"/>
        <v>#VALUE!</v>
      </c>
    </row>
    <row r="38" spans="11:23" x14ac:dyDescent="0.25">
      <c r="M38" t="s">
        <v>56</v>
      </c>
      <c r="N38" s="2">
        <f>N37+A21</f>
        <v>43921</v>
      </c>
      <c r="O38" s="2">
        <f>O37+A21</f>
        <v>43919</v>
      </c>
      <c r="P38" s="2">
        <f>P37+A21</f>
        <v>43919</v>
      </c>
      <c r="Q38" s="2">
        <f>Q37+A21</f>
        <v>43919</v>
      </c>
      <c r="R38" s="2">
        <f>R37+A21</f>
        <v>43917</v>
      </c>
      <c r="S38" s="2">
        <f>S37+A21</f>
        <v>43916</v>
      </c>
      <c r="T38" s="2">
        <f>T37+A21</f>
        <v>43916</v>
      </c>
      <c r="U38" s="2" t="e">
        <f>U37+A21</f>
        <v>#VALUE!</v>
      </c>
      <c r="V38" s="2" t="e">
        <f>V37+A21</f>
        <v>#VALUE!</v>
      </c>
      <c r="W38" s="2" t="e">
        <f>W37+A21</f>
        <v>#VALUE!</v>
      </c>
    </row>
    <row r="40" spans="11:23" x14ac:dyDescent="0.25">
      <c r="N40">
        <f>N34*EXP(N35*M22)</f>
        <v>1.2457249276778661</v>
      </c>
      <c r="O40">
        <f>O34*EXP(O35*M22)</f>
        <v>1.6114077226664201</v>
      </c>
      <c r="P40">
        <f>P34*EXP(P35*M22)</f>
        <v>2.1114322984787157</v>
      </c>
      <c r="Q40">
        <f>Q34*EXP(Q35*M22)</f>
        <v>2.8374836303881152</v>
      </c>
      <c r="R40">
        <f>R34*EXP(R35*M22)</f>
        <v>4.445070272631324</v>
      </c>
      <c r="S40">
        <f>S34*EXP(S35*M22)</f>
        <v>8.9577431245637573</v>
      </c>
      <c r="T40">
        <f>T34*EXP(T35*M22)</f>
        <v>15.297396077426837</v>
      </c>
      <c r="U40" t="e">
        <f>U34*EXP(U35*M22)</f>
        <v>#VALUE!</v>
      </c>
      <c r="V40" t="e">
        <f>V34*EXP(V35*M22)</f>
        <v>#VALUE!</v>
      </c>
      <c r="W40" t="e">
        <f>W34*EXP(W35*M22)</f>
        <v>#VALUE!</v>
      </c>
    </row>
    <row r="41" spans="11:23" x14ac:dyDescent="0.25">
      <c r="N41">
        <f>N34*EXP(N35*M23)</f>
        <v>1.2291369307569606</v>
      </c>
      <c r="O41">
        <f>O34*EXP(O35*M23)</f>
        <v>1.5588999391942706</v>
      </c>
      <c r="P41">
        <f>P34*EXP(P35*M23)</f>
        <v>2.0007665567221218</v>
      </c>
      <c r="Q41">
        <f>Q34*EXP(Q35*M23)</f>
        <v>2.6291113441105938</v>
      </c>
      <c r="R41">
        <f>R34*EXP(R35*M23)</f>
        <v>3.9439979704647414</v>
      </c>
      <c r="S41">
        <f>S34*EXP(S35*M23)</f>
        <v>7.3657079523077531</v>
      </c>
      <c r="T41">
        <f>T34*EXP(T35*M23)</f>
        <v>12.053859565339931</v>
      </c>
      <c r="U41" t="e">
        <f>U34*EXP(U35*M23)</f>
        <v>#VALUE!</v>
      </c>
      <c r="V41" t="e">
        <f>V34*EXP(V35*M23)</f>
        <v>#VALUE!</v>
      </c>
      <c r="W41" t="e">
        <f>W34*EXP(W35*M23)</f>
        <v>#VALUE!</v>
      </c>
    </row>
    <row r="42" spans="11:23" x14ac:dyDescent="0.25">
      <c r="N42">
        <f>N34*EXP(N35*M24)</f>
        <v>1.2127698185881657</v>
      </c>
      <c r="O42">
        <f>O34*EXP(O35*M24)</f>
        <v>1.5081031238938485</v>
      </c>
      <c r="P42">
        <f>P34*EXP(P35*M24)</f>
        <v>1.8959010986911111</v>
      </c>
      <c r="Q42">
        <f>Q34*EXP(Q35*M24)</f>
        <v>2.4360409997450971</v>
      </c>
      <c r="R42">
        <f>R34*EXP(R35*M24)</f>
        <v>3.4994092414700839</v>
      </c>
      <c r="S42">
        <f>S34*EXP(S35*M24)</f>
        <v>6.0566208345399293</v>
      </c>
      <c r="T42">
        <f>T34*EXP(T35*M24)</f>
        <v>9.4980563806763243</v>
      </c>
      <c r="U42" t="e">
        <f>U34*EXP(U35*M24)</f>
        <v>#VALUE!</v>
      </c>
      <c r="V42" t="e">
        <f>V34*EXP(V35*M24)</f>
        <v>#VALUE!</v>
      </c>
      <c r="W42" t="e">
        <f>W34*EXP(W35*M24)</f>
        <v>#VALUE!</v>
      </c>
    </row>
    <row r="43" spans="11:23" x14ac:dyDescent="0.25">
      <c r="N43">
        <f>N34*EXP(N35*M25)</f>
        <v>1.1966206498836363</v>
      </c>
      <c r="O43">
        <f>O34*EXP(O35*M25)</f>
        <v>1.4589615248005672</v>
      </c>
      <c r="P43">
        <f>P34*EXP(P35*M25)</f>
        <v>1.7965319162006463</v>
      </c>
      <c r="Q43">
        <f>Q34*EXP(Q35*M25)</f>
        <v>2.2571488901496544</v>
      </c>
      <c r="R43">
        <f>R34*EXP(R35*M25)</f>
        <v>3.1049369525520407</v>
      </c>
      <c r="S43">
        <f>S34*EXP(S35*M25)</f>
        <v>4.9801941878363643</v>
      </c>
      <c r="T43">
        <f>T34*EXP(T35*M25)</f>
        <v>7.4841650942995805</v>
      </c>
      <c r="U43" t="e">
        <f>U34*EXP(U35*M25)</f>
        <v>#VALUE!</v>
      </c>
      <c r="V43" t="e">
        <f>V34*EXP(V35*M25)</f>
        <v>#VALUE!</v>
      </c>
      <c r="W43" t="e">
        <f>W34*EXP(W35*M25)</f>
        <v>#VALUE!</v>
      </c>
    </row>
    <row r="44" spans="11:23" x14ac:dyDescent="0.25">
      <c r="N44">
        <f>N34*EXP(N35*M26)</f>
        <v>1.1806865225215364</v>
      </c>
      <c r="O44">
        <f>O34*EXP(O35*M26)</f>
        <v>1.4114212066297798</v>
      </c>
      <c r="P44">
        <f>P34*EXP(P35*M26)</f>
        <v>1.7023709349373657</v>
      </c>
      <c r="Q44">
        <f>Q34*EXP(Q35*M26)</f>
        <v>2.0913938282799505</v>
      </c>
      <c r="R44">
        <f>R34*EXP(R35*M26)</f>
        <v>2.7549317082083173</v>
      </c>
      <c r="S44">
        <f>S34*EXP(S35*M26)</f>
        <v>4.0950779033607976</v>
      </c>
      <c r="T44">
        <f>T34*EXP(T35*M26)</f>
        <v>5.8972830770608446</v>
      </c>
      <c r="U44" t="e">
        <f>U34*EXP(U35*M26)</f>
        <v>#VALUE!</v>
      </c>
      <c r="V44" t="e">
        <f>V34*EXP(V35*M26)</f>
        <v>#VALUE!</v>
      </c>
      <c r="W44" t="e">
        <f>W34*EXP(W35*M26)</f>
        <v>#VALUE!</v>
      </c>
    </row>
    <row r="45" spans="11:23" x14ac:dyDescent="0.25">
      <c r="N45">
        <f>N34*EXP(N35*M27)</f>
        <v>1.1649645730245073</v>
      </c>
      <c r="O45">
        <f>O34*EXP(O35*M27)</f>
        <v>1.3654299915801928</v>
      </c>
      <c r="P45">
        <f>P34*EXP(P35*M27)</f>
        <v>1.6131451793232987</v>
      </c>
      <c r="Q45">
        <f>Q34*EXP(Q35*M27)</f>
        <v>1.9378110872772176</v>
      </c>
      <c r="R45">
        <f>R34*EXP(R35*M27)</f>
        <v>2.4443809432759793</v>
      </c>
      <c r="S45">
        <f>S34*EXP(S35*M27)</f>
        <v>3.3672709139639827</v>
      </c>
      <c r="T45">
        <f>T34*EXP(T35*M27)</f>
        <v>4.6468707267664797</v>
      </c>
      <c r="U45" t="e">
        <f>U34*EXP(U35*M27)</f>
        <v>#VALUE!</v>
      </c>
      <c r="V45" t="e">
        <f>V34*EXP(V35*M27)</f>
        <v>#VALUE!</v>
      </c>
      <c r="W45" t="e">
        <f>W34*EXP(W35*M27)</f>
        <v>#VALUE!</v>
      </c>
    </row>
    <row r="46" spans="11:23" x14ac:dyDescent="0.25">
      <c r="N46">
        <f>N34*EXP(N35*M28)</f>
        <v>1.1494519760450788</v>
      </c>
      <c r="O46">
        <f>O34*EXP(O35*M28)</f>
        <v>1.3209374020662019</v>
      </c>
      <c r="P46">
        <f>P34*EXP(P35*M28)</f>
        <v>1.5285959811512757</v>
      </c>
      <c r="Q46">
        <f>Q34*EXP(Q35*M28)</f>
        <v>1.7955067855693509</v>
      </c>
      <c r="R46">
        <f>R34*EXP(R35*M28)</f>
        <v>2.1688371359799086</v>
      </c>
      <c r="S46">
        <f>S34*EXP(S35*M28)</f>
        <v>2.768815069115635</v>
      </c>
      <c r="T46">
        <f>T34*EXP(T35*M28)</f>
        <v>3.6615857283963393</v>
      </c>
      <c r="U46" t="e">
        <f>U34*EXP(U35*M28)</f>
        <v>#VALUE!</v>
      </c>
      <c r="V46" t="e">
        <f>V34*EXP(V35*M28)</f>
        <v>#VALUE!</v>
      </c>
      <c r="W46" t="e">
        <f>W34*EXP(W35*M28)</f>
        <v>#VALUE!</v>
      </c>
    </row>
    <row r="47" spans="11:23" x14ac:dyDescent="0.25">
      <c r="N47">
        <f>N34*EXP(N35*M29)</f>
        <v>1.1341459438579351</v>
      </c>
      <c r="O47">
        <f>O34*EXP(O35*M29)</f>
        <v>1.2778946053162983</v>
      </c>
      <c r="P47">
        <f>P34*EXP(P35*M29)</f>
        <v>1.4484782296978496</v>
      </c>
      <c r="Q47">
        <f>Q34*EXP(Q35*M29)</f>
        <v>1.6636526843054378</v>
      </c>
      <c r="R47">
        <f>R34*EXP(R35*M29)</f>
        <v>1.9243541131937432</v>
      </c>
      <c r="S47">
        <f>S34*EXP(S35*M29)</f>
        <v>2.2767211438704624</v>
      </c>
      <c r="T47">
        <f>T34*EXP(T35*M29)</f>
        <v>2.8852126161308438</v>
      </c>
      <c r="U47" t="e">
        <f>U34*EXP(U35*M29)</f>
        <v>#VALUE!</v>
      </c>
      <c r="V47" t="e">
        <f>V34*EXP(V35*M29)</f>
        <v>#VALUE!</v>
      </c>
      <c r="W47" t="e">
        <f>W34*EXP(W35*M29)</f>
        <v>#VALUE!</v>
      </c>
    </row>
    <row r="48" spans="11:23" x14ac:dyDescent="0.25">
      <c r="N48">
        <f>N34*EXP(N35*M30)</f>
        <v>1.1190437258589405</v>
      </c>
      <c r="O48">
        <f>O34*EXP(O35*M30)</f>
        <v>1.2362543597767361</v>
      </c>
      <c r="P48">
        <f>P34*EXP(P35*M30)</f>
        <v>1.3725596611397743</v>
      </c>
      <c r="Q48">
        <f>Q34*EXP(Q35*M30)</f>
        <v>1.5414813668437599</v>
      </c>
      <c r="R48">
        <f>R34*EXP(R35*M30)</f>
        <v>1.7074305357154222</v>
      </c>
      <c r="S48">
        <f>S34*EXP(S35*M30)</f>
        <v>1.8720857253216394</v>
      </c>
      <c r="T48">
        <f>T34*EXP(T35*M30)</f>
        <v>2.2734553982234464</v>
      </c>
      <c r="U48" t="e">
        <f>U34*EXP(U35*M30)</f>
        <v>#VALUE!</v>
      </c>
      <c r="V48" t="e">
        <f>V34*EXP(V35*M30)</f>
        <v>#VALUE!</v>
      </c>
      <c r="W48" t="e">
        <f>W34*EXP(W35*M30)</f>
        <v>#VALUE!</v>
      </c>
    </row>
    <row r="49" spans="14:23" x14ac:dyDescent="0.25">
      <c r="N49">
        <f>N34*EXP(N35*M31)</f>
        <v>1.1041426080708354</v>
      </c>
      <c r="O49">
        <f>O34*EXP(O35*M31)</f>
        <v>1.1959709632616411</v>
      </c>
      <c r="P49">
        <f>P34*EXP(P35*M31)</f>
        <v>1.3006201852140471</v>
      </c>
      <c r="Q49">
        <f>Q34*EXP(Q35*M31)</f>
        <v>1.4282817722369363</v>
      </c>
      <c r="R49">
        <f>R34*EXP(R35*M31)</f>
        <v>1.5149597541873734</v>
      </c>
      <c r="S49">
        <f>S34*EXP(S35*M31)</f>
        <v>1.5393650524082161</v>
      </c>
      <c r="T49">
        <f>T34*EXP(T35*M31)</f>
        <v>1.7914102478321254</v>
      </c>
      <c r="U49" t="e">
        <f>U34*EXP(U35*M31)</f>
        <v>#VALUE!</v>
      </c>
      <c r="V49" t="e">
        <f>V34*EXP(V35*M31)</f>
        <v>#VALUE!</v>
      </c>
      <c r="W49" t="e">
        <f>W34*EXP(W35*M31)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21</vt:i4>
      </vt:variant>
    </vt:vector>
  </HeadingPairs>
  <TitlesOfParts>
    <vt:vector size="21" baseType="lpstr">
      <vt:lpstr>Campania</vt:lpstr>
      <vt:lpstr>Abruzzo</vt:lpstr>
      <vt:lpstr>Liguria</vt:lpstr>
      <vt:lpstr>Calabria</vt:lpstr>
      <vt:lpstr>Marche</vt:lpstr>
      <vt:lpstr>Basilicata</vt:lpstr>
      <vt:lpstr>Veneto</vt:lpstr>
      <vt:lpstr>P.A. Bolzano</vt:lpstr>
      <vt:lpstr>Friuli Venezia Giulia</vt:lpstr>
      <vt:lpstr>P.A. Trento</vt:lpstr>
      <vt:lpstr>Puglia</vt:lpstr>
      <vt:lpstr>Valle d'Aosta</vt:lpstr>
      <vt:lpstr>Piemonte</vt:lpstr>
      <vt:lpstr>Sicilia</vt:lpstr>
      <vt:lpstr>Emilia Romagna</vt:lpstr>
      <vt:lpstr>Toscana</vt:lpstr>
      <vt:lpstr>Lazio</vt:lpstr>
      <vt:lpstr>Molise</vt:lpstr>
      <vt:lpstr>Lombardia</vt:lpstr>
      <vt:lpstr>Umbria</vt:lpstr>
      <vt:lpstr>Sardegna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rbianconi</dc:creator>
  <cp:lastModifiedBy>rbi</cp:lastModifiedBy>
  <dcterms:created xsi:type="dcterms:W3CDTF">2020-03-24T17:57:48Z</dcterms:created>
  <dcterms:modified xsi:type="dcterms:W3CDTF">2020-03-24T18:44:03Z</dcterms:modified>
</cp:coreProperties>
</file>