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Life Insurers in Africa Shiny Dashboard/"/>
    </mc:Choice>
  </mc:AlternateContent>
  <xr:revisionPtr revIDLastSave="17" documentId="8_{680F13ED-02F3-4AF2-85CE-8BD6152BF1DC}" xr6:coauthVersionLast="47" xr6:coauthVersionMax="47" xr10:uidLastSave="{3AE34ABB-9D67-43DF-BF5C-1A1FE43FEFAD}"/>
  <bookViews>
    <workbookView xWindow="1520" yWindow="720" windowWidth="9780" windowHeight="10080" xr2:uid="{24A803D1-683B-594F-9C96-D1A810EB5E99}"/>
  </bookViews>
  <sheets>
    <sheet name="Life insurance in Africa" sheetId="1" r:id="rId1"/>
    <sheet name="Problems encountered per region" sheetId="2" r:id="rId2"/>
    <sheet name="company holdings" sheetId="6" r:id="rId3"/>
    <sheet name="Life insurers with no data" sheetId="3" r:id="rId4"/>
    <sheet name="Call Rates" sheetId="4" r:id="rId5"/>
    <sheet name="Regulator Details" sheetId="7" r:id="rId6"/>
    <sheet name="Response to calls" sheetId="8" r:id="rId7"/>
  </sheets>
  <definedNames>
    <definedName name="_xlnm._FilterDatabase" localSheetId="0" hidden="1">'Life insurance in Africa'!$B$3:$I$409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4" i="1" l="1"/>
  <c r="H324" i="1" s="1" a="1"/>
  <c r="H324" i="1" s="1"/>
  <c r="G286" i="1"/>
  <c r="G289" i="1"/>
  <c r="G291" i="1"/>
  <c r="G293" i="1"/>
  <c r="G296" i="1"/>
  <c r="G298" i="1"/>
  <c r="G300" i="1"/>
  <c r="G301" i="1"/>
  <c r="G303" i="1"/>
  <c r="G305" i="1"/>
  <c r="G263" i="1"/>
  <c r="H263" i="1" s="1" a="1"/>
  <c r="H263" i="1" s="1"/>
  <c r="G211" i="1"/>
  <c r="G158" i="1"/>
  <c r="H158" i="1" s="1" a="1"/>
  <c r="H158" i="1" s="1"/>
  <c r="G152" i="1"/>
  <c r="G153" i="1"/>
  <c r="H153" i="1" s="1" a="1"/>
  <c r="H153" i="1" s="1"/>
  <c r="G119" i="1"/>
  <c r="G120" i="1"/>
  <c r="G122" i="1"/>
  <c r="G123" i="1"/>
  <c r="G124" i="1"/>
  <c r="G125" i="1"/>
  <c r="G126" i="1"/>
  <c r="G127" i="1"/>
  <c r="G128" i="1"/>
  <c r="G129" i="1"/>
  <c r="G117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91" i="1"/>
  <c r="G89" i="1"/>
  <c r="G86" i="1"/>
  <c r="H86" i="1" s="1" a="1"/>
  <c r="H86" i="1" s="1"/>
  <c r="G87" i="1"/>
  <c r="G84" i="1"/>
  <c r="G85" i="1"/>
  <c r="G83" i="1"/>
  <c r="G80" i="1"/>
  <c r="G79" i="1"/>
  <c r="G62" i="1"/>
  <c r="H62" i="1" s="1" a="1"/>
  <c r="H62" i="1" s="1"/>
  <c r="G64" i="1"/>
  <c r="G63" i="1"/>
  <c r="G55" i="1"/>
  <c r="G56" i="1"/>
  <c r="G57" i="1"/>
  <c r="G58" i="1"/>
  <c r="G59" i="1"/>
  <c r="G60" i="1"/>
  <c r="G61" i="1"/>
  <c r="G54" i="1"/>
  <c r="G46" i="1"/>
  <c r="H46" i="1" s="1" a="1"/>
  <c r="H46" i="1" s="1"/>
  <c r="G47" i="1"/>
  <c r="H47" i="1" s="1" a="1"/>
  <c r="H47" i="1" s="1"/>
  <c r="G48" i="1"/>
  <c r="H48" i="1" s="1" a="1"/>
  <c r="H48" i="1" s="1"/>
  <c r="G49" i="1"/>
  <c r="H49" i="1" s="1" a="1"/>
  <c r="H49" i="1" s="1"/>
  <c r="G42" i="1"/>
  <c r="G44" i="1"/>
  <c r="G45" i="1"/>
  <c r="G40" i="1"/>
  <c r="G41" i="1"/>
  <c r="G43" i="1"/>
  <c r="G39" i="1"/>
  <c r="G30" i="1"/>
  <c r="G29" i="1"/>
  <c r="G28" i="1"/>
  <c r="H28" i="1" s="1" a="1"/>
  <c r="H28" i="1" s="1"/>
  <c r="G27" i="1"/>
  <c r="H27" i="1" s="1" a="1"/>
  <c r="H27" i="1" s="1"/>
  <c r="G25" i="1"/>
  <c r="H25" i="1" s="1" a="1"/>
  <c r="H25" i="1" s="1"/>
  <c r="G21" i="1"/>
  <c r="H21" i="1" s="1" a="1"/>
  <c r="H21" i="1" s="1"/>
  <c r="G26" i="1"/>
  <c r="H26" i="1" s="1" a="1"/>
  <c r="H26" i="1" s="1"/>
  <c r="G22" i="1"/>
  <c r="H22" i="1" s="1" a="1"/>
  <c r="H22" i="1" s="1"/>
  <c r="G20" i="1"/>
  <c r="H20" i="1" s="1" a="1"/>
  <c r="H20" i="1" s="1"/>
  <c r="G18" i="1"/>
  <c r="H18" i="1" s="1" a="1"/>
  <c r="H18" i="1" s="1"/>
  <c r="G17" i="1"/>
  <c r="H17" i="1" s="1" a="1"/>
  <c r="H17" i="1" s="1"/>
  <c r="G15" i="1"/>
  <c r="H15" i="1" s="1" a="1"/>
  <c r="H15" i="1" s="1"/>
  <c r="G12" i="1"/>
  <c r="H12" i="1" s="1" a="1"/>
  <c r="H12" i="1" s="1"/>
  <c r="G5" i="1"/>
  <c r="G6" i="1"/>
  <c r="G7" i="1"/>
  <c r="H7" i="1" s="1" a="1"/>
  <c r="H7" i="1" s="1"/>
  <c r="G8" i="1"/>
  <c r="H8" i="1" s="1" a="1"/>
  <c r="H8" i="1" s="1"/>
  <c r="G9" i="1"/>
  <c r="G10" i="1"/>
  <c r="G11" i="1"/>
  <c r="G4" i="1"/>
  <c r="H4" i="1" s="1" a="1"/>
  <c r="H4" i="1" s="1"/>
  <c r="H11" i="1" l="1" a="1"/>
  <c r="H11" i="1" s="1"/>
  <c r="H247" i="1" a="1"/>
  <c r="H247" i="1" s="1"/>
  <c r="G246" i="1"/>
  <c r="H246" i="1" s="1" a="1"/>
  <c r="H246" i="1" s="1"/>
  <c r="G245" i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39" i="1" a="1"/>
  <c r="H39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3" i="1" a="1"/>
  <c r="H63" i="1" s="1"/>
  <c r="H64" i="1" a="1"/>
  <c r="H64" i="1" s="1"/>
  <c r="H54" i="1" a="1"/>
  <c r="H54" i="1" s="1"/>
  <c r="H87" i="1" a="1"/>
  <c r="H87" i="1" s="1"/>
  <c r="H85" i="1" a="1"/>
  <c r="H85" i="1" s="1"/>
  <c r="H84" i="1" a="1"/>
  <c r="H84" i="1" s="1"/>
  <c r="H83" i="1" a="1"/>
  <c r="H83" i="1" s="1"/>
  <c r="H80" i="1" a="1"/>
  <c r="H80" i="1" s="1"/>
  <c r="H79" i="1" a="1"/>
  <c r="H79" i="1" s="1"/>
  <c r="G110" i="1"/>
  <c r="G132" i="1"/>
  <c r="H132" i="1" s="1" a="1"/>
  <c r="H132" i="1" s="1"/>
  <c r="H211" i="1" a="1"/>
  <c r="H211" i="1" s="1"/>
  <c r="G244" i="1"/>
  <c r="H244" i="1" s="1" a="1"/>
  <c r="H244" i="1" s="1"/>
  <c r="H5" i="1" l="1" a="1"/>
  <c r="H5" i="1" s="1"/>
  <c r="H6" i="1" a="1"/>
  <c r="H6" i="1" s="1"/>
  <c r="H9" i="1" a="1"/>
  <c r="H9" i="1" s="1"/>
  <c r="H10" i="1" a="1"/>
  <c r="H10" i="1" s="1"/>
  <c r="G274" i="1"/>
  <c r="H274" i="1" s="1" a="1"/>
  <c r="H274" i="1" s="1"/>
  <c r="G280" i="1"/>
  <c r="H280" i="1" s="1" a="1"/>
  <c r="H280" i="1" s="1"/>
  <c r="G282" i="1"/>
  <c r="H282" i="1" s="1" a="1"/>
  <c r="H282" i="1" s="1"/>
  <c r="G281" i="1"/>
  <c r="H281" i="1" s="1" a="1"/>
  <c r="H281" i="1" s="1"/>
  <c r="G283" i="1"/>
  <c r="H283" i="1" s="1" a="1"/>
  <c r="H283" i="1" s="1"/>
  <c r="H296" i="1" a="1"/>
  <c r="H296" i="1" s="1"/>
  <c r="G285" i="1"/>
  <c r="H285" i="1" s="1" a="1"/>
  <c r="H285" i="1" s="1"/>
  <c r="H286" i="1" a="1"/>
  <c r="H286" i="1" s="1"/>
  <c r="H289" i="1" a="1"/>
  <c r="H289" i="1" s="1"/>
  <c r="H291" i="1" a="1"/>
  <c r="H291" i="1" s="1"/>
  <c r="H293" i="1" a="1"/>
  <c r="H293" i="1" s="1"/>
  <c r="H298" i="1" a="1"/>
  <c r="H298" i="1" s="1"/>
  <c r="H300" i="1" a="1"/>
  <c r="H300" i="1" s="1"/>
  <c r="H301" i="1" a="1"/>
  <c r="H301" i="1" s="1"/>
  <c r="H303" i="1" a="1"/>
  <c r="H303" i="1" s="1"/>
  <c r="H305" i="1" a="1"/>
  <c r="H305" i="1" s="1"/>
  <c r="G314" i="1"/>
  <c r="H314" i="1" s="1" a="1"/>
  <c r="H314" i="1" s="1"/>
  <c r="G315" i="1"/>
  <c r="H315" i="1" s="1" a="1"/>
  <c r="H315" i="1" s="1"/>
  <c r="G316" i="1"/>
  <c r="H316" i="1" s="1" a="1"/>
  <c r="H316" i="1" s="1"/>
  <c r="G317" i="1"/>
  <c r="H317" i="1" s="1" a="1"/>
  <c r="H317" i="1" s="1"/>
  <c r="G318" i="1"/>
  <c r="H318" i="1" s="1" a="1"/>
  <c r="H318" i="1" s="1"/>
  <c r="G319" i="1"/>
  <c r="H319" i="1" s="1" a="1"/>
  <c r="H319" i="1" s="1"/>
  <c r="G320" i="1"/>
  <c r="H320" i="1" s="1" a="1"/>
  <c r="H320" i="1" s="1"/>
  <c r="G321" i="1"/>
  <c r="H321" i="1" s="1" a="1"/>
  <c r="H321" i="1" s="1"/>
  <c r="G322" i="1"/>
  <c r="H322" i="1" s="1" a="1"/>
  <c r="H322" i="1" s="1"/>
  <c r="G313" i="1"/>
  <c r="H313" i="1" s="1" a="1"/>
  <c r="H313" i="1" s="1"/>
  <c r="G329" i="1"/>
  <c r="H329" i="1" s="1" a="1"/>
  <c r="H329" i="1" s="1"/>
  <c r="G382" i="1"/>
  <c r="H382" i="1" s="1" a="1"/>
  <c r="H382" i="1" s="1"/>
  <c r="G388" i="1"/>
  <c r="H388" i="1" s="1" a="1"/>
  <c r="H388" i="1" s="1"/>
  <c r="G385" i="1"/>
  <c r="H385" i="1" s="1" a="1"/>
  <c r="H385" i="1" s="1"/>
  <c r="G359" i="1"/>
  <c r="H359" i="1" s="1" a="1"/>
  <c r="H359" i="1" s="1"/>
  <c r="G351" i="1"/>
  <c r="H351" i="1" s="1" a="1"/>
  <c r="H351" i="1" s="1"/>
  <c r="G347" i="1"/>
  <c r="H347" i="1" s="1" a="1"/>
  <c r="H347" i="1" s="1"/>
  <c r="G344" i="1"/>
  <c r="H344" i="1" s="1" a="1"/>
  <c r="H344" i="1" s="1"/>
  <c r="G338" i="1"/>
  <c r="H338" i="1" s="1" a="1"/>
  <c r="H338" i="1" s="1"/>
  <c r="G343" i="1"/>
  <c r="H343" i="1" s="1" a="1"/>
  <c r="H343" i="1" s="1"/>
  <c r="H29" i="1" a="1"/>
  <c r="H29" i="1" s="1"/>
  <c r="G348" i="1"/>
  <c r="H348" i="1" s="1" a="1"/>
  <c r="H348" i="1" s="1"/>
  <c r="G350" i="1"/>
  <c r="H350" i="1" s="1" a="1"/>
  <c r="H350" i="1" s="1"/>
  <c r="G354" i="1"/>
  <c r="H354" i="1" s="1" a="1"/>
  <c r="H354" i="1" s="1"/>
  <c r="G355" i="1"/>
  <c r="H355" i="1" s="1" a="1"/>
  <c r="H355" i="1" s="1"/>
  <c r="G356" i="1"/>
  <c r="H356" i="1" s="1" a="1"/>
  <c r="H356" i="1" s="1"/>
  <c r="G367" i="1"/>
  <c r="H367" i="1" s="1" a="1"/>
  <c r="H367" i="1" s="1"/>
  <c r="G373" i="1"/>
  <c r="H373" i="1" s="1" a="1"/>
  <c r="H373" i="1" s="1"/>
  <c r="G368" i="1"/>
  <c r="H368" i="1" s="1" a="1"/>
  <c r="H368" i="1" s="1"/>
  <c r="G363" i="1"/>
  <c r="H363" i="1" s="1" a="1"/>
  <c r="H363" i="1" s="1"/>
  <c r="G364" i="1"/>
  <c r="H364" i="1" s="1" a="1"/>
  <c r="H364" i="1" s="1"/>
  <c r="G360" i="1"/>
  <c r="H360" i="1" s="1" a="1"/>
  <c r="H360" i="1" s="1"/>
  <c r="G336" i="1"/>
  <c r="H336" i="1" s="1" a="1"/>
  <c r="H336" i="1" s="1"/>
  <c r="H379" i="1" a="1"/>
  <c r="H379" i="1" s="1"/>
  <c r="G251" i="1"/>
  <c r="H251" i="1" s="1" a="1"/>
  <c r="H251" i="1" s="1"/>
  <c r="G252" i="1"/>
  <c r="H252" i="1" s="1" a="1"/>
  <c r="H252" i="1" s="1"/>
  <c r="G253" i="1"/>
  <c r="H253" i="1" s="1" a="1"/>
  <c r="H253" i="1" s="1"/>
  <c r="G254" i="1"/>
  <c r="H254" i="1" s="1" a="1"/>
  <c r="H254" i="1" s="1"/>
  <c r="G250" i="1"/>
  <c r="H250" i="1" s="1" a="1"/>
  <c r="H250" i="1" s="1"/>
  <c r="G249" i="1"/>
  <c r="H249" i="1" s="1" a="1"/>
  <c r="H249" i="1" s="1"/>
  <c r="G248" i="1"/>
  <c r="H248" i="1" s="1" a="1"/>
  <c r="H248" i="1" s="1"/>
  <c r="H245" i="1" a="1"/>
  <c r="H245" i="1" s="1"/>
  <c r="G90" i="1"/>
  <c r="H90" i="1" s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89" i="1" a="1"/>
  <c r="H89" i="1" s="1"/>
  <c r="G390" i="1"/>
  <c r="H390" i="1" s="1" a="1"/>
  <c r="H390" i="1" s="1"/>
  <c r="G392" i="1"/>
  <c r="H392" i="1" s="1" a="1"/>
  <c r="H392" i="1" s="1"/>
  <c r="G393" i="1"/>
  <c r="H393" i="1" s="1" a="1"/>
  <c r="H393" i="1" s="1"/>
  <c r="G394" i="1"/>
  <c r="H394" i="1" s="1" a="1"/>
  <c r="H394" i="1" s="1"/>
  <c r="G395" i="1"/>
  <c r="H395" i="1" s="1" a="1"/>
  <c r="H395" i="1" s="1"/>
  <c r="G396" i="1"/>
  <c r="H396" i="1" s="1" a="1"/>
  <c r="H396" i="1" s="1"/>
  <c r="G397" i="1"/>
  <c r="H397" i="1" s="1" a="1"/>
  <c r="H397" i="1" s="1"/>
  <c r="G398" i="1"/>
  <c r="H398" i="1" s="1" a="1"/>
  <c r="H398" i="1" s="1"/>
  <c r="G389" i="1"/>
  <c r="H389" i="1" s="1" a="1"/>
  <c r="H389" i="1" s="1"/>
  <c r="G399" i="1"/>
  <c r="H399" i="1" s="1" a="1"/>
  <c r="H399" i="1" s="1"/>
  <c r="G401" i="1"/>
  <c r="H401" i="1" s="1" a="1"/>
  <c r="H401" i="1" s="1"/>
  <c r="G402" i="1"/>
  <c r="H402" i="1" s="1" a="1"/>
  <c r="H402" i="1" s="1"/>
  <c r="G403" i="1"/>
  <c r="H403" i="1" s="1" a="1"/>
  <c r="H403" i="1" s="1"/>
  <c r="G404" i="1"/>
  <c r="H404" i="1" s="1" a="1"/>
  <c r="H404" i="1" s="1"/>
  <c r="G405" i="1"/>
  <c r="H405" i="1" s="1" a="1"/>
  <c r="H405" i="1" s="1"/>
  <c r="G406" i="1"/>
  <c r="H406" i="1" s="1" a="1"/>
  <c r="H406" i="1" s="1"/>
  <c r="G407" i="1"/>
  <c r="H407" i="1" s="1" a="1"/>
  <c r="H407" i="1" s="1"/>
  <c r="G408" i="1"/>
  <c r="H408" i="1" s="1" a="1"/>
  <c r="H408" i="1" s="1"/>
  <c r="G409" i="1"/>
  <c r="H409" i="1" s="1" a="1"/>
  <c r="H409" i="1" s="1"/>
  <c r="G400" i="1"/>
  <c r="H400" i="1" s="1" a="1"/>
  <c r="H400" i="1" s="1"/>
  <c r="G201" i="1"/>
  <c r="H201" i="1" s="1" a="1"/>
  <c r="H201" i="1" s="1"/>
  <c r="G199" i="1"/>
  <c r="H199" i="1" s="1" a="1"/>
  <c r="H199" i="1" s="1"/>
  <c r="G196" i="1"/>
  <c r="H196" i="1" s="1" a="1"/>
  <c r="H196" i="1" s="1"/>
  <c r="G197" i="1"/>
  <c r="H197" i="1" s="1" a="1"/>
  <c r="H197" i="1" s="1"/>
  <c r="G198" i="1"/>
  <c r="H198" i="1" s="1" a="1"/>
  <c r="H198" i="1" s="1"/>
  <c r="G200" i="1"/>
  <c r="H200" i="1" s="1" a="1"/>
  <c r="H200" i="1" s="1"/>
  <c r="G202" i="1"/>
  <c r="H202" i="1" s="1" a="1"/>
  <c r="H202" i="1" s="1"/>
  <c r="G195" i="1"/>
  <c r="H195" i="1" s="1" a="1"/>
  <c r="H195" i="1" s="1"/>
  <c r="G190" i="1"/>
  <c r="H190" i="1" s="1" a="1"/>
  <c r="H190" i="1" s="1"/>
  <c r="G191" i="1"/>
  <c r="H191" i="1" s="1" a="1"/>
  <c r="H191" i="1" s="1"/>
  <c r="G192" i="1"/>
  <c r="H192" i="1" s="1" a="1"/>
  <c r="H192" i="1" s="1"/>
  <c r="G193" i="1"/>
  <c r="H193" i="1" s="1" a="1"/>
  <c r="H193" i="1" s="1"/>
  <c r="G194" i="1"/>
  <c r="H194" i="1" s="1" a="1"/>
  <c r="H194" i="1" s="1"/>
  <c r="G189" i="1"/>
  <c r="H189" i="1" s="1" a="1"/>
  <c r="H189" i="1" s="1"/>
  <c r="G164" i="1"/>
  <c r="H164" i="1" s="1" a="1"/>
  <c r="H164" i="1" s="1"/>
  <c r="G165" i="1"/>
  <c r="H165" i="1" s="1" a="1"/>
  <c r="H165" i="1" s="1"/>
  <c r="G166" i="1"/>
  <c r="H166" i="1" s="1" a="1"/>
  <c r="H166" i="1" s="1"/>
  <c r="G167" i="1"/>
  <c r="H167" i="1" s="1" a="1"/>
  <c r="H167" i="1" s="1"/>
  <c r="G168" i="1"/>
  <c r="H168" i="1" s="1" a="1"/>
  <c r="H168" i="1" s="1"/>
  <c r="G169" i="1"/>
  <c r="H169" i="1" s="1" a="1"/>
  <c r="H169" i="1" s="1"/>
  <c r="G170" i="1"/>
  <c r="H170" i="1" s="1" a="1"/>
  <c r="H170" i="1" s="1"/>
  <c r="G171" i="1"/>
  <c r="H171" i="1" s="1" a="1"/>
  <c r="H171" i="1" s="1"/>
  <c r="G172" i="1"/>
  <c r="H172" i="1" s="1" a="1"/>
  <c r="H172" i="1" s="1"/>
  <c r="G173" i="1"/>
  <c r="H173" i="1" s="1" a="1"/>
  <c r="H173" i="1" s="1"/>
  <c r="G174" i="1"/>
  <c r="H174" i="1" s="1" a="1"/>
  <c r="H174" i="1" s="1"/>
  <c r="G175" i="1"/>
  <c r="H175" i="1" s="1" a="1"/>
  <c r="H175" i="1" s="1"/>
  <c r="G176" i="1"/>
  <c r="H176" i="1" s="1" a="1"/>
  <c r="H176" i="1" s="1"/>
  <c r="G177" i="1"/>
  <c r="H177" i="1" s="1" a="1"/>
  <c r="H177" i="1" s="1"/>
  <c r="G178" i="1"/>
  <c r="H178" i="1" s="1" a="1"/>
  <c r="H178" i="1" s="1"/>
  <c r="G179" i="1"/>
  <c r="H179" i="1" s="1" a="1"/>
  <c r="H179" i="1" s="1"/>
  <c r="G180" i="1"/>
  <c r="H180" i="1" s="1" a="1"/>
  <c r="H180" i="1" s="1"/>
  <c r="G181" i="1"/>
  <c r="H181" i="1" s="1" a="1"/>
  <c r="H181" i="1" s="1"/>
  <c r="G182" i="1"/>
  <c r="H182" i="1" s="1" a="1"/>
  <c r="H182" i="1" s="1"/>
  <c r="G183" i="1"/>
  <c r="H183" i="1" s="1" a="1"/>
  <c r="H183" i="1" s="1"/>
  <c r="G184" i="1"/>
  <c r="H184" i="1" s="1" a="1"/>
  <c r="H184" i="1" s="1"/>
  <c r="G185" i="1"/>
  <c r="H185" i="1" s="1" a="1"/>
  <c r="H185" i="1" s="1"/>
  <c r="G186" i="1"/>
  <c r="H186" i="1" s="1" a="1"/>
  <c r="H186" i="1" s="1"/>
  <c r="G187" i="1"/>
  <c r="H187" i="1" s="1" a="1"/>
  <c r="H187" i="1" s="1"/>
  <c r="G163" i="1"/>
  <c r="H163" i="1" s="1" a="1"/>
  <c r="H163" i="1" s="1"/>
  <c r="G135" i="1"/>
  <c r="H135" i="1" s="1" a="1"/>
  <c r="H135" i="1" s="1"/>
  <c r="G136" i="1"/>
  <c r="H136" i="1" s="1" a="1"/>
  <c r="H136" i="1" s="1"/>
  <c r="G137" i="1"/>
  <c r="H137" i="1" s="1" a="1"/>
  <c r="H137" i="1" s="1"/>
  <c r="G138" i="1"/>
  <c r="H138" i="1" s="1" a="1"/>
  <c r="H138" i="1" s="1"/>
  <c r="G139" i="1"/>
  <c r="H139" i="1" s="1" a="1"/>
  <c r="H139" i="1" s="1"/>
  <c r="G140" i="1"/>
  <c r="H140" i="1" s="1" a="1"/>
  <c r="H140" i="1" s="1"/>
  <c r="G141" i="1"/>
  <c r="H141" i="1" s="1" a="1"/>
  <c r="H141" i="1" s="1"/>
  <c r="G142" i="1"/>
  <c r="H142" i="1" s="1" a="1"/>
  <c r="H142" i="1" s="1"/>
  <c r="G143" i="1"/>
  <c r="H143" i="1" s="1" a="1"/>
  <c r="H143" i="1" s="1"/>
  <c r="G144" i="1"/>
  <c r="H144" i="1" s="1" a="1"/>
  <c r="H144" i="1" s="1"/>
  <c r="G145" i="1"/>
  <c r="H145" i="1" s="1" a="1"/>
  <c r="H145" i="1" s="1"/>
  <c r="G146" i="1"/>
  <c r="H146" i="1" s="1" a="1"/>
  <c r="H146" i="1" s="1"/>
  <c r="G147" i="1"/>
  <c r="H147" i="1" s="1" a="1"/>
  <c r="H147" i="1" s="1"/>
  <c r="G148" i="1"/>
  <c r="H148" i="1" s="1" a="1"/>
  <c r="H148" i="1" s="1"/>
  <c r="G149" i="1"/>
  <c r="H149" i="1" s="1" a="1"/>
  <c r="H149" i="1" s="1"/>
  <c r="G150" i="1"/>
  <c r="H150" i="1" s="1" a="1"/>
  <c r="H150" i="1" s="1"/>
  <c r="G151" i="1"/>
  <c r="H151" i="1" s="1" a="1"/>
  <c r="H151" i="1" s="1"/>
  <c r="H152" i="1" a="1"/>
  <c r="H152" i="1" s="1"/>
  <c r="G154" i="1"/>
  <c r="H154" i="1" s="1" a="1"/>
  <c r="H154" i="1" s="1"/>
  <c r="G134" i="1"/>
  <c r="H134" i="1" s="1" a="1"/>
  <c r="H134" i="1" s="1"/>
  <c r="G109" i="1"/>
  <c r="H109" i="1" s="1" a="1"/>
  <c r="H109" i="1" s="1"/>
  <c r="G31" i="1"/>
  <c r="H31" i="1" s="1" a="1"/>
  <c r="H31" i="1" s="1"/>
  <c r="G32" i="1"/>
  <c r="H32" i="1" s="1" a="1"/>
  <c r="H32" i="1" s="1"/>
  <c r="H30" i="1" a="1"/>
  <c r="H30" i="1" s="1"/>
  <c r="G33" i="1"/>
  <c r="H33" i="1" s="1" a="1"/>
  <c r="H33" i="1" s="1"/>
  <c r="G34" i="1"/>
  <c r="H34" i="1" s="1" a="1"/>
  <c r="H34" i="1" s="1"/>
  <c r="G35" i="1"/>
  <c r="H35" i="1" s="1" a="1"/>
  <c r="H35" i="1" s="1"/>
  <c r="G36" i="1"/>
  <c r="H36" i="1" s="1" a="1"/>
  <c r="H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<sst xmlns="http://schemas.openxmlformats.org/spreadsheetml/2006/main" count="2226" uniqueCount="632">
  <si>
    <t>.</t>
  </si>
  <si>
    <t>Country</t>
  </si>
  <si>
    <t xml:space="preserve"> Life Insurers</t>
  </si>
  <si>
    <t>Availability of Premium data Y/N</t>
  </si>
  <si>
    <t>Gross Written Premium in Local Currency</t>
  </si>
  <si>
    <t>Currency Rate</t>
  </si>
  <si>
    <t>Gross writen premium in USD</t>
  </si>
  <si>
    <t>Category Class</t>
  </si>
  <si>
    <t>Year</t>
  </si>
  <si>
    <t>COUNTRY</t>
  </si>
  <si>
    <t>NO</t>
  </si>
  <si>
    <t>Algeria</t>
  </si>
  <si>
    <t>Cardif El Djazair</t>
  </si>
  <si>
    <t>Yes</t>
  </si>
  <si>
    <t>AGLIC</t>
  </si>
  <si>
    <t>Angola</t>
  </si>
  <si>
    <t>SAPS</t>
  </si>
  <si>
    <t>Benin</t>
  </si>
  <si>
    <t>AXA Assurances Algérie Vie</t>
  </si>
  <si>
    <t>Botswana</t>
  </si>
  <si>
    <t>Caarama Assurances</t>
  </si>
  <si>
    <t>Burkina Faso</t>
  </si>
  <si>
    <t>TALA</t>
  </si>
  <si>
    <t>Burundi</t>
  </si>
  <si>
    <t>Macir Vie</t>
  </si>
  <si>
    <t>Cameroon</t>
  </si>
  <si>
    <t xml:space="preserve">Le Mutualiste </t>
  </si>
  <si>
    <t>Cape Verde</t>
  </si>
  <si>
    <t>ENSA - Seguros De Angola</t>
  </si>
  <si>
    <t>Central - African Republic</t>
  </si>
  <si>
    <t>Fidelidade Angola</t>
  </si>
  <si>
    <t>No</t>
  </si>
  <si>
    <t>Chad</t>
  </si>
  <si>
    <t>Saham Angola Seguros</t>
  </si>
  <si>
    <t>Comoros</t>
  </si>
  <si>
    <t>Nossa Seguros</t>
  </si>
  <si>
    <t>Congo</t>
  </si>
  <si>
    <t>Fortaleza Serguros</t>
  </si>
  <si>
    <t>Congo - Brazzavile</t>
  </si>
  <si>
    <t>NSIA Vie Benin</t>
  </si>
  <si>
    <t>Cote d'Ivoire</t>
  </si>
  <si>
    <t>Saham Assurance Benin (part of Sanlam Group)</t>
  </si>
  <si>
    <t>Djibouti</t>
  </si>
  <si>
    <t>AXA Benin</t>
  </si>
  <si>
    <t>Egypt</t>
  </si>
  <si>
    <t>Atlantic Assurances Vie Benin</t>
  </si>
  <si>
    <t>Equitorial Guinea</t>
  </si>
  <si>
    <t>SUNU Assurances Vie Benin</t>
  </si>
  <si>
    <t>Eritrea</t>
  </si>
  <si>
    <t>CIF ASSURANCES VIE</t>
  </si>
  <si>
    <t>Eswatini</t>
  </si>
  <si>
    <t>SAAR assurances Benin</t>
  </si>
  <si>
    <t>Ethiopia</t>
  </si>
  <si>
    <t>Activa Assurances Benin</t>
  </si>
  <si>
    <t>Gabon</t>
  </si>
  <si>
    <t>Colina Vie Benin</t>
  </si>
  <si>
    <t>Gambia</t>
  </si>
  <si>
    <t>L'AFRICAINE VIE BENIN</t>
  </si>
  <si>
    <t>Ghana</t>
  </si>
  <si>
    <t>L'Union Béninoise d'assurances Vi</t>
  </si>
  <si>
    <t>Guinea</t>
  </si>
  <si>
    <t>AVIE SA</t>
  </si>
  <si>
    <t>Guinea - Bissau</t>
  </si>
  <si>
    <t>Absa Life Botswana (Pty) Ltd</t>
  </si>
  <si>
    <t>Kenya</t>
  </si>
  <si>
    <t>Bona Life Insurance (Pty) Ltd</t>
  </si>
  <si>
    <t>Lesotho</t>
  </si>
  <si>
    <t>Botswana Life Insurance Limited</t>
  </si>
  <si>
    <t xml:space="preserve">Liberia </t>
  </si>
  <si>
    <t>Hollard Life Assurance Company of Botswana (Pty) Ltd</t>
  </si>
  <si>
    <t>Libya</t>
  </si>
  <si>
    <t>Liberty (Botswana) (Pty) Ltd t/a Liberty Life Botswana</t>
  </si>
  <si>
    <t>Madagascar</t>
  </si>
  <si>
    <t>Metropolitan Life of Botswana Limited</t>
  </si>
  <si>
    <t>Malawi</t>
  </si>
  <si>
    <t>Old Mutual Life Insurance Company (Botswana) (Pty) Ltd</t>
  </si>
  <si>
    <t>Mali</t>
  </si>
  <si>
    <t>Western Life Insurance Botswana (Pty) Ltd</t>
  </si>
  <si>
    <t>Mauritania</t>
  </si>
  <si>
    <t>Sanlam Life Insurance Botswana</t>
  </si>
  <si>
    <t>Mauritius</t>
  </si>
  <si>
    <t>Nedbank Botswana Life Assurance</t>
  </si>
  <si>
    <t>Morocco</t>
  </si>
  <si>
    <t>SONAR Vie Burkina Faso</t>
  </si>
  <si>
    <t>Mozambique</t>
  </si>
  <si>
    <t>SUNU Vie</t>
  </si>
  <si>
    <t>Namibia</t>
  </si>
  <si>
    <t>UAB Vie</t>
  </si>
  <si>
    <t>Niger</t>
  </si>
  <si>
    <t>Sanlam Vie</t>
  </si>
  <si>
    <t>Nigeria</t>
  </si>
  <si>
    <t>CORIS Vie</t>
  </si>
  <si>
    <t>Rwanda</t>
  </si>
  <si>
    <t xml:space="preserve">CIF Vie </t>
  </si>
  <si>
    <t>Sao Tome and Principe</t>
  </si>
  <si>
    <t>GA Vie</t>
  </si>
  <si>
    <t>Senegal</t>
  </si>
  <si>
    <t>Jubilee vie</t>
  </si>
  <si>
    <t>Seychelles</t>
  </si>
  <si>
    <t xml:space="preserve">Socar </t>
  </si>
  <si>
    <t>Sierra Leone</t>
  </si>
  <si>
    <t>BICOR V&amp;C</t>
  </si>
  <si>
    <t>Somalia</t>
  </si>
  <si>
    <t>Socobu Vie</t>
  </si>
  <si>
    <t>South Africa</t>
  </si>
  <si>
    <t>Corar Vie</t>
  </si>
  <si>
    <t>South Sudan</t>
  </si>
  <si>
    <t>AI Cabo Verde Seguros Vida (part of BAI Group)</t>
  </si>
  <si>
    <t>Sudan</t>
  </si>
  <si>
    <t>Viva Seguros Vida</t>
  </si>
  <si>
    <t>Tanzania</t>
  </si>
  <si>
    <t>Icatu Seguros</t>
  </si>
  <si>
    <t>Togo</t>
  </si>
  <si>
    <t>Prudential Beneficial Life</t>
  </si>
  <si>
    <t>Tunisia</t>
  </si>
  <si>
    <t>ACTIVA Vie</t>
  </si>
  <si>
    <t>Uganda</t>
  </si>
  <si>
    <t>WAFA ASSURANCE Vie</t>
  </si>
  <si>
    <t>Zambia</t>
  </si>
  <si>
    <t>SAAR Vie</t>
  </si>
  <si>
    <t>Zimbabwe</t>
  </si>
  <si>
    <t>SONAM Vie</t>
  </si>
  <si>
    <t>Grand Total</t>
  </si>
  <si>
    <t>SANLAM Vie</t>
  </si>
  <si>
    <t>NSIA Vie</t>
  </si>
  <si>
    <t>ACAM Vie</t>
  </si>
  <si>
    <t>Colina Insurance</t>
  </si>
  <si>
    <t>Sunu Assurances Vie</t>
  </si>
  <si>
    <t>Allianz vie</t>
  </si>
  <si>
    <t>Allianz Tchad</t>
  </si>
  <si>
    <t>AXA Tchad</t>
  </si>
  <si>
    <t>AGIR Tchad</t>
  </si>
  <si>
    <t>AXA Comoros</t>
  </si>
  <si>
    <t>Assurances Comores Vie</t>
  </si>
  <si>
    <t>Rawsur Life SA</t>
  </si>
  <si>
    <t>Afrissur SA</t>
  </si>
  <si>
    <t>Activa Vie RDC SA</t>
  </si>
  <si>
    <t>NSIA vieCongo</t>
  </si>
  <si>
    <t>Assurances et Réassurances du Congo (ARC)</t>
  </si>
  <si>
    <t>AXA Congo</t>
  </si>
  <si>
    <t>Allianz Congo</t>
  </si>
  <si>
    <t>Activa Assurance Congo</t>
  </si>
  <si>
    <t>Sanlam</t>
  </si>
  <si>
    <t>Allianz</t>
  </si>
  <si>
    <t>Axa Assurances</t>
  </si>
  <si>
    <t>NSIA</t>
  </si>
  <si>
    <t>SUNU assurances</t>
  </si>
  <si>
    <t>Atlantique</t>
  </si>
  <si>
    <t>wafa life insurance</t>
  </si>
  <si>
    <t>COLINA Vie Côte d'Ivoire</t>
  </si>
  <si>
    <t>Prudential  Belife</t>
  </si>
  <si>
    <t>Misr Insurance Group (Life)</t>
  </si>
  <si>
    <t>Allianz life Egypt</t>
  </si>
  <si>
    <t>Metlife  Egypt</t>
  </si>
  <si>
    <t>AXA life  Egypt</t>
  </si>
  <si>
    <t>GIG Life Egypt</t>
  </si>
  <si>
    <t>QNB Alahli Life</t>
  </si>
  <si>
    <t>Suez Canal life</t>
  </si>
  <si>
    <t>Libano - Suisse Takaful</t>
  </si>
  <si>
    <t>Sarwa life</t>
  </si>
  <si>
    <t>Delta Life assurance</t>
  </si>
  <si>
    <t>Chubb life assurance</t>
  </si>
  <si>
    <t>Mahandes life insurance company</t>
  </si>
  <si>
    <t>Misr emirates Takaful life insurance</t>
  </si>
  <si>
    <t>Arope life insurance</t>
  </si>
  <si>
    <t>KAF life takaful insurance</t>
  </si>
  <si>
    <t>Seguros Santander Guinea Ecuatorial</t>
  </si>
  <si>
    <t>Seguros Bilbao Guinea Ecuatorial</t>
  </si>
  <si>
    <t>Equatorial Guinea Insurance Company (EGICO)</t>
  </si>
  <si>
    <t>Atlántico Seguros Guinea Ecuatorial</t>
  </si>
  <si>
    <t>National insurance corporation of Eritrea</t>
  </si>
  <si>
    <t>Eswatini royal insurance corporation</t>
  </si>
  <si>
    <t>Below $20M</t>
  </si>
  <si>
    <t>Metropolitan life Eswatini</t>
  </si>
  <si>
    <t>Liberty Life Eswatini</t>
  </si>
  <si>
    <t>Old mutual Eswatini</t>
  </si>
  <si>
    <t>Sanlam Eswatini</t>
  </si>
  <si>
    <t>Alliance Insurance Company</t>
  </si>
  <si>
    <t>Ethiopian Insurance Corporation</t>
  </si>
  <si>
    <t>Nyala Insurance S.C.</t>
  </si>
  <si>
    <t>Lion Insurance Company S.C.</t>
  </si>
  <si>
    <t>Ethio-Life &amp; General Insurance S.C.</t>
  </si>
  <si>
    <t>United Insurance Company S.C.</t>
  </si>
  <si>
    <t>Awash Insurance Company S.C.</t>
  </si>
  <si>
    <t>Nile Insurance Company S.C.</t>
  </si>
  <si>
    <t>Oromia Insurance Company S.C.</t>
  </si>
  <si>
    <t>Africa Insurance Company S.C.</t>
  </si>
  <si>
    <t>OGAR Vie</t>
  </si>
  <si>
    <t>Nsia Vie Assurances</t>
  </si>
  <si>
    <t>Sanlam Assurance Vie</t>
  </si>
  <si>
    <t>Sunu Gabon</t>
  </si>
  <si>
    <t>Enterprise life assurance company limited</t>
  </si>
  <si>
    <t>Gambia National Insurance Company (GNIC)</t>
  </si>
  <si>
    <t>Capital Express Assurance (Gambia) Limited</t>
  </si>
  <si>
    <t>GAM Insurance Company Gambia Limited</t>
  </si>
  <si>
    <t>Enterprise Life Assurance</t>
  </si>
  <si>
    <t>SIC Life Insurance</t>
  </si>
  <si>
    <t>StarLife Assurance</t>
  </si>
  <si>
    <t>Prudential Life Insurance Ghana</t>
  </si>
  <si>
    <t>Glico Life Insurance</t>
  </si>
  <si>
    <t>MiLife Insurance</t>
  </si>
  <si>
    <t>Old Mutual Assurance Ghana</t>
  </si>
  <si>
    <t>Metropolitan Life Insurance Ghana</t>
  </si>
  <si>
    <t>Allianz Life Insurance</t>
  </si>
  <si>
    <r>
      <t>Ghana Union Assurance Life </t>
    </r>
    <r>
      <rPr>
        <vertAlign val="superscript"/>
        <sz val="9"/>
        <color rgb="FF000000"/>
        <rFont val="Mulish"/>
      </rPr>
      <t>(2)</t>
    </r>
  </si>
  <si>
    <t>Sanlam Life Insurance Ghana</t>
  </si>
  <si>
    <t>Hollard Life Assurance</t>
  </si>
  <si>
    <t>Donewell Life Insurance</t>
  </si>
  <si>
    <t>Vanguard Life Assurance</t>
  </si>
  <si>
    <t>First Insurance</t>
  </si>
  <si>
    <t>GN Life Assurance</t>
  </si>
  <si>
    <t>Exceed Life Assurance</t>
  </si>
  <si>
    <t>Ghana Life Insurance</t>
  </si>
  <si>
    <t>Phoenix Life Assurance</t>
  </si>
  <si>
    <t>Colina life Insurance</t>
  </si>
  <si>
    <t>Quality Life Assurance</t>
  </si>
  <si>
    <t>Impact Life assurance</t>
  </si>
  <si>
    <t>AXA Guinée</t>
  </si>
  <si>
    <t>NSIA Vie Guinea</t>
  </si>
  <si>
    <t>Sunu Vie assurances guinee</t>
  </si>
  <si>
    <t>SAHAM</t>
  </si>
  <si>
    <t>AXA</t>
  </si>
  <si>
    <t>ALLIANZ</t>
  </si>
  <si>
    <t>Guinea-Bissau Insurance Company (Empresa de Seguros da Guiné-Bissau)</t>
  </si>
  <si>
    <t>Britam Life</t>
  </si>
  <si>
    <t>ICEA Lion life</t>
  </si>
  <si>
    <t>Jubilee</t>
  </si>
  <si>
    <t>Kenindia</t>
  </si>
  <si>
    <t>CIC Life</t>
  </si>
  <si>
    <t>Sanlam life</t>
  </si>
  <si>
    <t>GA life</t>
  </si>
  <si>
    <t>ABSA life</t>
  </si>
  <si>
    <t>Liberty life</t>
  </si>
  <si>
    <t>APA life</t>
  </si>
  <si>
    <t>Equity life</t>
  </si>
  <si>
    <t>Pioneer Assurance company</t>
  </si>
  <si>
    <t xml:space="preserve">Madison </t>
  </si>
  <si>
    <t>Prudential life</t>
  </si>
  <si>
    <t>Kusccco Mutual ltd</t>
  </si>
  <si>
    <t xml:space="preserve">The kenyan Alliance </t>
  </si>
  <si>
    <t>Kenya Orient life</t>
  </si>
  <si>
    <t>Geminia life</t>
  </si>
  <si>
    <t>Copex life</t>
  </si>
  <si>
    <t>Metropolitan Cannon</t>
  </si>
  <si>
    <t xml:space="preserve">The mornach </t>
  </si>
  <si>
    <t>Corporate</t>
  </si>
  <si>
    <t>OLD MUTUAL ASSURANCE</t>
  </si>
  <si>
    <t xml:space="preserve">OLD MUTUAL LIFE ASSURANCE </t>
  </si>
  <si>
    <t>THE KENYAN ALLIANCE INSURANCE</t>
  </si>
  <si>
    <t>Canon Life and General insurance</t>
  </si>
  <si>
    <t>Sanlam Life Insurance Tanzania</t>
  </si>
  <si>
    <t>Alliance Life</t>
  </si>
  <si>
    <t>NIC Life Assurance</t>
  </si>
  <si>
    <t>Jubilee Life</t>
  </si>
  <si>
    <t>Metropolitan Life</t>
  </si>
  <si>
    <t>Bumaco Life</t>
  </si>
  <si>
    <t>CIC Africa Life Assurance Limited</t>
  </si>
  <si>
    <t>ICEA Lion Life Assurance company (U) Limited</t>
  </si>
  <si>
    <t>Jubilee Life insurance company of Uganda</t>
  </si>
  <si>
    <t>Liberty Life Assurance Uganda limited</t>
  </si>
  <si>
    <t>NIC Life Assurance Company Limited</t>
  </si>
  <si>
    <t>Prudential Assurance Uganda limited</t>
  </si>
  <si>
    <t>Sanlam Life Insurance Uganda limited</t>
  </si>
  <si>
    <t>UAP Old mutual Life Assurance Uganda limited</t>
  </si>
  <si>
    <t>Lesotho National Life Assurance Limited Life Insurance</t>
  </si>
  <si>
    <t>Alliance Insurance Company Ltd Life Insurance</t>
  </si>
  <si>
    <t>Metropolitan Insurance Company Life Insurance</t>
  </si>
  <si>
    <t>Transafrica Life Insurance Company Limited           Life Insurance</t>
  </si>
  <si>
    <t>NBC Lesotho Insurance Company Limited Life Insurance</t>
  </si>
  <si>
    <t>Liberty Life Lesotho Limited</t>
  </si>
  <si>
    <t>national Insurance Company of Liberia (IICOL)</t>
  </si>
  <si>
    <t>Prime Insurance Company Liberia</t>
  </si>
  <si>
    <t>Mutual Benefits Assurance Company Liberia</t>
  </si>
  <si>
    <t>Libyan Insurance Company (LIC)</t>
  </si>
  <si>
    <t>National Insurance Company (NIC)</t>
  </si>
  <si>
    <t>Amana Insurance Company</t>
  </si>
  <si>
    <t>Al-Fajr Insurance Company</t>
  </si>
  <si>
    <t>Ny Havana Assurance</t>
  </si>
  <si>
    <t>Alliance Assurances Madagascar</t>
  </si>
  <si>
    <t>ION Insurance Madagascar</t>
  </si>
  <si>
    <t>BNI Madagascar Assurances</t>
  </si>
  <si>
    <t>SOAVITA Assurances</t>
  </si>
  <si>
    <t>Old Mutual Malawi</t>
  </si>
  <si>
    <t>Continental Insurance Company (CIC) Malawi</t>
  </si>
  <si>
    <t>African Life Assurance Malawi Limited</t>
  </si>
  <si>
    <t>Liberty Life Malawi</t>
  </si>
  <si>
    <t>Britam Insurance Company (Malawi) Limited</t>
  </si>
  <si>
    <t>Sanlam Malawi Limited</t>
  </si>
  <si>
    <t>Co-operatives Life Assurance Limited</t>
  </si>
  <si>
    <t>LifeCo Life Limited</t>
  </si>
  <si>
    <t>Smile Life Insurance Company Limited</t>
  </si>
  <si>
    <t>Vanguard Life Assurance Company Limited</t>
  </si>
  <si>
    <t>Atlantique Mali Vie</t>
  </si>
  <si>
    <t>Société Malienne d'Assurances Vie (SMAV)</t>
  </si>
  <si>
    <t>AXA Mali</t>
  </si>
  <si>
    <t>Allianz Mali</t>
  </si>
  <si>
    <t>Fidélia Assistance Mali</t>
  </si>
  <si>
    <t>Saham Assurance Mali</t>
  </si>
  <si>
    <t>Macir Vie Mali</t>
  </si>
  <si>
    <t>Groupe NSIA Vie Mali</t>
  </si>
  <si>
    <t>Vie SA</t>
  </si>
  <si>
    <t>Saham Assurance Mauritania</t>
  </si>
  <si>
    <t>AMI Assurances Mauritanie (Assurance Mutuelle d'Assistance et d'Indemnisation)</t>
  </si>
  <si>
    <t>AXA Mauritania</t>
  </si>
  <si>
    <t>La Nouvelle Société Mauritanienne d’Assurances (NSMA)</t>
  </si>
  <si>
    <t>Mauritius Union Assurance (MUA)</t>
  </si>
  <si>
    <t>Swan Life Ltd</t>
  </si>
  <si>
    <t>National insurance company life</t>
  </si>
  <si>
    <t>Life insurance corporation</t>
  </si>
  <si>
    <t>Phoenix of Mauritius Assurance Ltd</t>
  </si>
  <si>
    <t>La Prudence Life Insurance Mauritius</t>
  </si>
  <si>
    <t>SICOM Life</t>
  </si>
  <si>
    <t>Island Life Assurance</t>
  </si>
  <si>
    <t>Lamco International insurance</t>
  </si>
  <si>
    <t>Indian ocean general assurance- IOGA</t>
  </si>
  <si>
    <t>Afri life Insurance</t>
  </si>
  <si>
    <t>Saham Assurance (now part of the Sanlam Group)</t>
  </si>
  <si>
    <t>Atlanta Assurance</t>
  </si>
  <si>
    <t>AXA Assurance Maroc</t>
  </si>
  <si>
    <t>Zurich Insurance Morocco</t>
  </si>
  <si>
    <t>Al Wataniya Assurance</t>
  </si>
  <si>
    <t>Fidelidade-Mocambique Companhia de Seguros Vida (Fidelidade)</t>
  </si>
  <si>
    <t>Companhia Moçambicana de Seguros (CMS)</t>
  </si>
  <si>
    <t>Global Alliance Seguros, SA</t>
  </si>
  <si>
    <t>Hollard life mozambique</t>
  </si>
  <si>
    <t>Sanlam Moçambique Vida Companhia de Seguros, SA</t>
  </si>
  <si>
    <t>Alexander Forbes Investment Namibia Ltd</t>
  </si>
  <si>
    <t>Bonben Assurance Namibia Ltd</t>
  </si>
  <si>
    <t>Entrepo Life Limited</t>
  </si>
  <si>
    <t>Hollard Life Namibia Limited</t>
  </si>
  <si>
    <t>Liberty Life Namibia Ltd</t>
  </si>
  <si>
    <t>MMI Holdings Namibia Ltd</t>
  </si>
  <si>
    <t>Namforce Life Insurance Ltd</t>
  </si>
  <si>
    <t>NedNamibia Life Assurance Co. Ltd</t>
  </si>
  <si>
    <t>Old Mutual Life Ass. Co. of Namibia Ltd.</t>
  </si>
  <si>
    <t>Professional Provident Society Insurance Co. (Nam) Ltd.</t>
  </si>
  <si>
    <t>Prosperity Lifecare Insurance Ltd</t>
  </si>
  <si>
    <t>Sanlam Consolidated Life Assurance Ltd</t>
  </si>
  <si>
    <t>Sanlam Financial Solutions Ltd</t>
  </si>
  <si>
    <t>Sanlam Life Namibia Limited</t>
  </si>
  <si>
    <t>Trustco Life Ltd</t>
  </si>
  <si>
    <t>Sunu Vie Niger</t>
  </si>
  <si>
    <t>Mutual Benefits assurance plc</t>
  </si>
  <si>
    <t>Société Africaine d'Assurances et de Réassurances du Niger (SAAR-Niger)</t>
  </si>
  <si>
    <t>Saham Assurance Niger</t>
  </si>
  <si>
    <t>AIICO Insurance plc</t>
  </si>
  <si>
    <t>Leadway Assurance company limited</t>
  </si>
  <si>
    <t>AXA Mansard Insurance plc</t>
  </si>
  <si>
    <t>Heirs life Assurance ltd</t>
  </si>
  <si>
    <t>Zanith Life Assurance company ltd</t>
  </si>
  <si>
    <t>Custodian Life Assurance company limited</t>
  </si>
  <si>
    <t>Prudential Zenith Life Insurance limited</t>
  </si>
  <si>
    <t>Mutuals benefit Life assurance</t>
  </si>
  <si>
    <t>Old Mutual Nigeria life Assurance</t>
  </si>
  <si>
    <t>Cornerstone Insurance Plc</t>
  </si>
  <si>
    <t>Stanbic IBTC Insurance Limited</t>
  </si>
  <si>
    <t>Guaranty Trust Assurance Plc (GTA)</t>
  </si>
  <si>
    <t>African Alliance Insurance Plc</t>
  </si>
  <si>
    <t>ARM Life plc</t>
  </si>
  <si>
    <t>Royal exchange prudential life assurance</t>
  </si>
  <si>
    <t>Tangerine Life Insurance Limited</t>
  </si>
  <si>
    <t>Coronation life assurance limited</t>
  </si>
  <si>
    <t>Consolidated Hallmark Insurance Plc</t>
  </si>
  <si>
    <t>Capital Express assurance limited</t>
  </si>
  <si>
    <t>Sonarwa Life Assurance</t>
  </si>
  <si>
    <t>UAP OLD Mutual</t>
  </si>
  <si>
    <t>Sanlam Life Insurance Rwanda</t>
  </si>
  <si>
    <t>Mauritius Union Assurance (MUA) Rwanda</t>
  </si>
  <si>
    <t>Saham Assurance Rwanda</t>
  </si>
  <si>
    <t>Old Mutual</t>
  </si>
  <si>
    <t>Hollard Insurance</t>
  </si>
  <si>
    <t>STP Seguros</t>
  </si>
  <si>
    <t>SONAM Assurance Vie</t>
  </si>
  <si>
    <t>Sunu Assurances Vie Senegal</t>
  </si>
  <si>
    <t>NSIA VIE</t>
  </si>
  <si>
    <t>Société Africaine d'Assurances et de Réassurances (SAAR)</t>
  </si>
  <si>
    <t>Saham Assurance Vie Senegal</t>
  </si>
  <si>
    <t>SEN VIE</t>
  </si>
  <si>
    <t>SONAM VIE MUTUELLE</t>
  </si>
  <si>
    <t>WAFA VIE</t>
  </si>
  <si>
    <t>AMSA VIE</t>
  </si>
  <si>
    <t>ALLIANZ VIE</t>
  </si>
  <si>
    <t>HSAVY</t>
  </si>
  <si>
    <t>Sacos Insurance Group</t>
  </si>
  <si>
    <t>MUA</t>
  </si>
  <si>
    <t xml:space="preserve">ATLAS Life </t>
  </si>
  <si>
    <t>Airtel Seychelles (offers insurance services including life insurance)</t>
  </si>
  <si>
    <t>SLICO</t>
  </si>
  <si>
    <t>Aureol Insurance Co. Ltd</t>
  </si>
  <si>
    <t>Commercial Insurance Co.</t>
  </si>
  <si>
    <t>International Insurance Co. Ltd</t>
  </si>
  <si>
    <t>KEK Insurance Brokers Ltd</t>
  </si>
  <si>
    <t>National Insurance Co.</t>
  </si>
  <si>
    <t>Reliance Insurance Trust Corporation (Ritco</t>
  </si>
  <si>
    <t>Somali Insurance Company</t>
  </si>
  <si>
    <t>1 Life Insurance Ltd</t>
  </si>
  <si>
    <t>3 Sixty Life (Ptly ltd)</t>
  </si>
  <si>
    <t>ABSA Life</t>
  </si>
  <si>
    <t>Vodacom Life</t>
  </si>
  <si>
    <t>AFRICAN RAINBOW LIFE LIMITED</t>
  </si>
  <si>
    <t>AFRICAN UNITY LIFE LIMITED</t>
  </si>
  <si>
    <t>ALEXANDER FORBES LIFE LIMITED</t>
  </si>
  <si>
    <t>ASSUPOL LIFE LIMITED</t>
  </si>
  <si>
    <t>AVBOB MUTUAL ASSURANCE SOCIETY</t>
  </si>
  <si>
    <t>BIDVEST LIFE LIMITED</t>
  </si>
  <si>
    <t>BOPHELO LIFE INSURANCE LIMITED</t>
  </si>
  <si>
    <t>BRYTE LIFE COMPANY LIMITED</t>
  </si>
  <si>
    <t>CENTRIQ LIFE INSURANCE COMPANY LIMITED</t>
  </si>
  <si>
    <t>CHANNEL LIFE LIMITED</t>
  </si>
  <si>
    <t>CLIENTELE LIFE ASSURANCE COMPANY LIMITED</t>
  </si>
  <si>
    <t>DISCOVERY LIFE LIMITED</t>
  </si>
  <si>
    <t>ESURITY WEALTH (PTY) LTD</t>
  </si>
  <si>
    <t>FEDGROUP LIFE LIMITED</t>
  </si>
  <si>
    <t>GUARDRISK LIFE LIMITED</t>
  </si>
  <si>
    <t>HOLLARD LIFE ASSURANCE COMPANY LIMITED</t>
  </si>
  <si>
    <t>HOLLARD SPECIALIST LIFE LIMITED</t>
  </si>
  <si>
    <t>JUST RETIREMENT LIFE (SOUTH AFRICA) LIMITED</t>
  </si>
  <si>
    <t>KING PRICE LIFE INSURANCE LIMITED</t>
  </si>
  <si>
    <t>LAND BANK LIFE INSURANCE COMPANY SOC LIMITED</t>
  </si>
  <si>
    <t>LIBERTY GROUP LIMITED</t>
  </si>
  <si>
    <t>LION OF AFRICA LIFE ASSURANCE COMPANY LIMITED</t>
  </si>
  <si>
    <t>METROPOLITAN LIFE INTERNATIONAL LIMITED</t>
  </si>
  <si>
    <t>MOMENTUM METROPOLITAN LIFE LIMITED</t>
  </si>
  <si>
    <t>NEDGROUP LIFE ASSURANCE COMPANY LIMITED</t>
  </si>
  <si>
    <t>NEDGROUP STRUCTURED LIFE LIMITED</t>
  </si>
  <si>
    <t>NEW ERA LIFE INSURANCE COMPANY LIMITED</t>
  </si>
  <si>
    <t>OLD MUTUAL LIFE ASSURANCE COMPANY (SOUTH AFRICA) LIMITED</t>
  </si>
  <si>
    <t>OUTSURANCE LIFE INSURANCE COMPANY LIMITED</t>
  </si>
  <si>
    <t>PEREGRINE LIFE LIMITED</t>
  </si>
  <si>
    <t>RELYANT LIFE ASSURANCE COMPANY LIMITED</t>
  </si>
  <si>
    <t>SAFRICAN INSURANCE COMPANY LIMITED</t>
  </si>
  <si>
    <t>SAHL LIFE ASSURANCE COMPANY LIMITED</t>
  </si>
  <si>
    <t>SANLAM  LIMITED</t>
  </si>
  <si>
    <t>SHIELD LIFE LIMITED</t>
  </si>
  <si>
    <t>THE SMART LIFE INSURANCE COMPANY LIMITED</t>
  </si>
  <si>
    <t>VIVA LIFE INSURANCE LIMITED</t>
  </si>
  <si>
    <t>Bellwood Prestbury</t>
  </si>
  <si>
    <t>UAP Old Mutual</t>
  </si>
  <si>
    <t>Taawuniya Insurance Co.</t>
  </si>
  <si>
    <t>total reported premium for all in 2019 was $ 3.56 Mil</t>
  </si>
  <si>
    <t>Nilein Insurance Company</t>
  </si>
  <si>
    <t>GTA Assurances Vie Togo</t>
  </si>
  <si>
    <t>Sunu vie Assurances</t>
  </si>
  <si>
    <t>Prudential Beneficial Life Insurance</t>
  </si>
  <si>
    <t>NSIA Assurances Togo</t>
  </si>
  <si>
    <t>STAR (Société Tunisienne d'Assurances et de Réassurances)</t>
  </si>
  <si>
    <t>ASTREE</t>
  </si>
  <si>
    <t>GAT Assurances (Groupe des Assurances de Tunisie)</t>
  </si>
  <si>
    <t>Maghrebia Vie</t>
  </si>
  <si>
    <t xml:space="preserve">Absa Life </t>
  </si>
  <si>
    <t xml:space="preserve">HOLLARD life </t>
  </si>
  <si>
    <t xml:space="preserve">Innovate Life </t>
  </si>
  <si>
    <t>Liberty Life</t>
  </si>
  <si>
    <t xml:space="preserve">Madison Life </t>
  </si>
  <si>
    <t xml:space="preserve">One Life </t>
  </si>
  <si>
    <t xml:space="preserve">Prudential </t>
  </si>
  <si>
    <t xml:space="preserve">Speciality SES </t>
  </si>
  <si>
    <t xml:space="preserve">Zsic Life </t>
  </si>
  <si>
    <t>Nyaradzo Life</t>
  </si>
  <si>
    <t>Doves Life</t>
  </si>
  <si>
    <t>Econet Life</t>
  </si>
  <si>
    <t>Old Mutual Life Zimbabwe</t>
  </si>
  <si>
    <t>Zimnat Life</t>
  </si>
  <si>
    <t>Fidelity life</t>
  </si>
  <si>
    <t>First Mutual Life</t>
  </si>
  <si>
    <t>ZB Life</t>
  </si>
  <si>
    <t>Nhaka Life</t>
  </si>
  <si>
    <t>CBZ Life</t>
  </si>
  <si>
    <t>Evolution Life</t>
  </si>
  <si>
    <t>PROBLEMS ENCOUNTERED</t>
  </si>
  <si>
    <t>Language barrier, Lack of data from it's regulatory authority</t>
  </si>
  <si>
    <t>Lack of data from it's regulatory authority</t>
  </si>
  <si>
    <t>Lack of data from it's regulatory authority, Outdated data</t>
  </si>
  <si>
    <t>No data at all</t>
  </si>
  <si>
    <t>None</t>
  </si>
  <si>
    <t>Data hasn't been properly recorded in some of their annual reports, and also in the regulatory authority website</t>
  </si>
  <si>
    <t>Language barrier, Lack of data from it's regulatory authority, Private companies that don't post their annual reports publicly</t>
  </si>
  <si>
    <t xml:space="preserve"> Private companies that don't post their annual reports publicly</t>
  </si>
  <si>
    <t>Lack of data from it's regulatory authority, Private companies that don't post their annual reports publicly</t>
  </si>
  <si>
    <t>none</t>
  </si>
  <si>
    <t>Integrated reports for Group holdings</t>
  </si>
  <si>
    <t>Hollard insurance group</t>
  </si>
  <si>
    <t>allianz nigeria(not specified into life or non life)</t>
  </si>
  <si>
    <t>The AXA Group</t>
  </si>
  <si>
    <t>Allianz Group</t>
  </si>
  <si>
    <t xml:space="preserve">Sanlam group </t>
  </si>
  <si>
    <t>oldmutual</t>
  </si>
  <si>
    <t>Liberty group holdings Ltd</t>
  </si>
  <si>
    <t xml:space="preserve">Salama Assurances </t>
  </si>
  <si>
    <t>International Insurance Co. Ltd(hasn’t grouped into life and non life)</t>
  </si>
  <si>
    <t>Salama Insurance</t>
  </si>
  <si>
    <t>1,882,1 million euros</t>
  </si>
  <si>
    <t>XOF136,900,000,000</t>
  </si>
  <si>
    <t>Activa Assurances Benin (Not specified into life and non life)</t>
  </si>
  <si>
    <t>Nzoto Assurances</t>
  </si>
  <si>
    <t>SONAM Assurance</t>
  </si>
  <si>
    <t>Gapi Seguros</t>
  </si>
  <si>
    <t>Seguradora Internacional de Moçambique (SIM)</t>
  </si>
  <si>
    <t>Professional life assurance Zambia</t>
  </si>
  <si>
    <t>Vanguard Life Assurance Company</t>
  </si>
  <si>
    <t>rates per minute</t>
  </si>
  <si>
    <t>Cote d'voire</t>
  </si>
  <si>
    <t>Regulator</t>
  </si>
  <si>
    <t>Regulator's email.</t>
  </si>
  <si>
    <t>Response to email</t>
  </si>
  <si>
    <t>Phone Calls</t>
  </si>
  <si>
    <t>Response to calls</t>
  </si>
  <si>
    <t>Angolan Agency for Regulation and Supervision of insurance (ARSEG)</t>
  </si>
  <si>
    <t>geral@arseg.ao</t>
  </si>
  <si>
    <t>Agency of regulation and Insurance Supervision(ARCA)</t>
  </si>
  <si>
    <t>arca@arca.bi</t>
  </si>
  <si>
    <t>Bank of Cape verde</t>
  </si>
  <si>
    <t>  Direction des Finances Extérieures et Organismes (DFEO)</t>
  </si>
  <si>
    <t>N/A</t>
  </si>
  <si>
    <t>Banque Centrale des Comores Place de France</t>
  </si>
  <si>
    <t xml:space="preserve">secretariat@banque-comores.km </t>
  </si>
  <si>
    <t xml:space="preserve">Autorite de regulation et de controle es assurances </t>
  </si>
  <si>
    <t>info@arca.cd</t>
  </si>
  <si>
    <t>ministre de l'economie et des finances</t>
  </si>
  <si>
    <t xml:space="preserve">contact@finances.gouv.cg </t>
  </si>
  <si>
    <t>Direction des Assurances—DA</t>
  </si>
  <si>
    <t xml:space="preserve">cima@cima-afrique.org </t>
  </si>
  <si>
    <t>bengonga@gmail.com</t>
  </si>
  <si>
    <t>Financial Services Regulatory Authority</t>
  </si>
  <si>
    <t>info@fsra.co.sz</t>
  </si>
  <si>
    <t>National bank of ethiopia</t>
  </si>
  <si>
    <t>nbeinfo@nbe.gov.et</t>
  </si>
  <si>
    <t>Central bank of Gambia</t>
  </si>
  <si>
    <t xml:space="preserve">info@cbg.gm </t>
  </si>
  <si>
    <t>Banque Centrale de la République de Guinée (BCRG)</t>
  </si>
  <si>
    <t xml:space="preserve">webmaster@bcrg-guinee.org </t>
  </si>
  <si>
    <t>Inter-African Conference of insurance markets(CIMA)</t>
  </si>
  <si>
    <t>Central bank of lesotho</t>
  </si>
  <si>
    <t xml:space="preserve">registry@centralbank.org.ls </t>
  </si>
  <si>
    <t>Central bank of liberia</t>
  </si>
  <si>
    <t>Ministry of finance</t>
  </si>
  <si>
    <t xml:space="preserve">banky-foibe@bfm.mg </t>
  </si>
  <si>
    <t>Reserve Bank of Malawi, Insurance Supervision Department</t>
  </si>
  <si>
    <t>pisu@rbm.mw</t>
  </si>
  <si>
    <t>Nationale du Trésor et de la Comptabilité Publique (DNTCP)</t>
  </si>
  <si>
    <t>Direction des Assurances, Ministry of Finance</t>
  </si>
  <si>
    <t xml:space="preserve">mf@finances.gov.mr </t>
  </si>
  <si>
    <t>insurance and Social Security Control Authority, Acaps</t>
  </si>
  <si>
    <t xml:space="preserve">contact@acaps.ma </t>
  </si>
  <si>
    <t>Instituto de Supervisao de Seguros de Mocambique (ISSM)</t>
  </si>
  <si>
    <t xml:space="preserve">info@issm.gov.mz </t>
  </si>
  <si>
    <t xml:space="preserve">Namibia Financial institutions supervisory authority (NAMFISA) </t>
  </si>
  <si>
    <t xml:space="preserve">info@namfisa.com.na </t>
  </si>
  <si>
    <t>National insurance commission, NAICOM</t>
  </si>
  <si>
    <t xml:space="preserve">contact@naicom.gov.ng </t>
  </si>
  <si>
    <t>National bank of rwanda</t>
  </si>
  <si>
    <t>info@bnr.rw</t>
  </si>
  <si>
    <t>National insurance and pension fund</t>
  </si>
  <si>
    <t>Financial services authority</t>
  </si>
  <si>
    <t xml:space="preserve">info@slicom.org.sl </t>
  </si>
  <si>
    <t>Somaliland national insurance authority</t>
  </si>
  <si>
    <t>Financial Sector Conduct Authority, FSCA</t>
  </si>
  <si>
    <t>info@fsca.co.za</t>
  </si>
  <si>
    <t>Insurance Regulatory Authority of South Sudan (IRASS)</t>
  </si>
  <si>
    <t xml:space="preserve">insurance.authority1@gmail.com </t>
  </si>
  <si>
    <t>National Insurance regulatory authority</t>
  </si>
  <si>
    <t>Direction Nationale des Assurances (DNA)</t>
  </si>
  <si>
    <t xml:space="preserve">dna.togo@yahoo.fr </t>
  </si>
  <si>
    <t xml:space="preserve">ftusa@planet.tn </t>
  </si>
  <si>
    <t>+ 248 4380800</t>
  </si>
  <si>
    <t>6 minutes</t>
  </si>
  <si>
    <t>They did not receive the email. asked for my email address and let me know where the survey should be sent.</t>
  </si>
  <si>
    <t xml:space="preserve">N/A </t>
  </si>
  <si>
    <t>Misunderstanding due to phone issues on their side.</t>
  </si>
  <si>
    <t>2 minutes</t>
  </si>
  <si>
    <t>+ (250) 788199000</t>
  </si>
  <si>
    <t>+231 776609066</t>
  </si>
  <si>
    <t>00249-183-780794</t>
  </si>
  <si>
    <t>+243 821 920 174</t>
  </si>
  <si>
    <t xml:space="preserve"> </t>
  </si>
  <si>
    <t>Number provided in website cannot be reached</t>
  </si>
  <si>
    <t>22 seconds</t>
  </si>
  <si>
    <t>Language Barrier ,the recepient of the call is a french speaker.</t>
  </si>
  <si>
    <t>Didn't pick up</t>
  </si>
  <si>
    <t>Reception unavailable</t>
  </si>
  <si>
    <t>+269 773-18-14</t>
  </si>
  <si>
    <t>+235 66473980
+235 52547478</t>
  </si>
  <si>
    <t>contact@finances.gouv.td</t>
  </si>
  <si>
    <t>(+241) 011 72 43 18 / (+241) 011 72 43 19</t>
  </si>
  <si>
    <t>+268 2406 8000</t>
  </si>
  <si>
    <t>+220 4228029 / +220 4229025</t>
  </si>
  <si>
    <t>(+224) 664 67 77 77</t>
  </si>
  <si>
    <t>(265)(0)1770600/1771600 or (265)(0)1772752 / 1774289</t>
  </si>
  <si>
    <t>+228 22210350</t>
  </si>
  <si>
    <t> +27 12 428 8000</t>
  </si>
  <si>
    <t>Sierra Leone insurance commission, SLICOM</t>
  </si>
  <si>
    <t>+232 22 221333</t>
  </si>
  <si>
    <t>+212 5 38 06 08 17</t>
  </si>
  <si>
    <t>264 (61) 290 5000</t>
  </si>
  <si>
    <t>cnit@tresor.gouv.ci</t>
  </si>
  <si>
    <t>+225 22409595</t>
  </si>
  <si>
    <t>+222 49 12 14 94</t>
  </si>
  <si>
    <t>+258 84 312 2357</t>
  </si>
  <si>
    <t>71903605/71902659</t>
  </si>
  <si>
    <t>+223 20 22 58 66</t>
  </si>
  <si>
    <t>dntcp@finances.ml</t>
  </si>
  <si>
    <t>requested the name of our company and the email that we sent. said they will follow up with the person in charge of responding to the emails.</t>
  </si>
  <si>
    <t>Didn’t pick up</t>
  </si>
  <si>
    <t>Didn't Pick up</t>
  </si>
  <si>
    <t>Number didn’t go through</t>
  </si>
  <si>
    <t>Call failed</t>
  </si>
  <si>
    <t>Didn’t go through</t>
  </si>
  <si>
    <t>27 seconds</t>
  </si>
  <si>
    <t>Language Barrier.</t>
  </si>
  <si>
    <t>3 minutes</t>
  </si>
  <si>
    <t>Gave out the email address of the head of insurance. So that we can resend the survey.</t>
  </si>
  <si>
    <t>Not in service</t>
  </si>
  <si>
    <t>Line not in service</t>
  </si>
  <si>
    <t>30 seconds</t>
  </si>
  <si>
    <t>Minutes taken per call</t>
  </si>
  <si>
    <t>+244 222 760 130 / +244 222 760 133</t>
  </si>
  <si>
    <t>+257 22 27 63 46 / 47</t>
  </si>
  <si>
    <t>supervisao@bcv.cv</t>
  </si>
  <si>
    <t>+238 260 7320</t>
  </si>
  <si>
    <t>+240 222 273 057 / 00240 333 091 911</t>
  </si>
  <si>
    <t>(+266) 2223 2000</t>
  </si>
  <si>
    <t>00218217110437</t>
  </si>
  <si>
    <t>libya.insurance.supervision@gmail.com</t>
  </si>
  <si>
    <t>Libya insurance supervision authority</t>
  </si>
  <si>
    <t>020 22 646 83</t>
  </si>
  <si>
    <t>+252 63 3442444</t>
  </si>
  <si>
    <t>+234 09 875 6021</t>
  </si>
  <si>
    <t>No response from the other end</t>
  </si>
  <si>
    <t>Out of service</t>
  </si>
  <si>
    <t>There was a problem in forwarding my call to the insurance department. Could only leave a voicemail. Called again but the number was unavailable.</t>
  </si>
  <si>
    <t>They are not able to provide such data given that they are still awaiting submissions from licensees.Once they are able to do so,they shall share same.</t>
  </si>
  <si>
    <t>dedrey@fsaseychelles.sc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</si>
</sst>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5">
    <numFmt numFmtId="43" formatCode="_(* #,##0.00_);_(* \(#,##0.00\);_(* &quot;-&quot;??_);_(@_)"/>
    <numFmt numFmtId="164" formatCode="_(&quot;Ksh&quot;* #,##0.00_);_(&quot;Ksh&quot;* \(#,##0.00\);_(&quot;Ksh&quot;* &quot;-&quot;??_);_(@_)"/>
    <numFmt numFmtId="165" formatCode="_(* #,##0_);_(* \(#,##0\);_(* &quot;-&quot;??_);_(@_)"/>
    <numFmt numFmtId="166" formatCode="[$ETB]\ #,##0"/>
    <numFmt numFmtId="167" formatCode="[$ETB]\ #,##0.00"/>
    <numFmt numFmtId="168" formatCode="[$NGN]\ #,##0.00"/>
    <numFmt numFmtId="169" formatCode="[$AED]\ #,##0.00"/>
    <numFmt numFmtId="170" formatCode="[$EUR]\ #,##0.00"/>
    <numFmt numFmtId="171" formatCode="[$ERN]\ #,##0.00"/>
    <numFmt numFmtId="172" formatCode="_([$BWP]\ * #,##0.00_);_([$BWP]\ * \(#,##0.00\);_([$BWP]\ * &quot;-&quot;??_);_(@_)"/>
    <numFmt numFmtId="173" formatCode="[$USD]\ #,##0.00"/>
    <numFmt numFmtId="174" formatCode="[$GHS]\ #,##0.00"/>
    <numFmt numFmtId="175" formatCode="[$KES]\ #,##0.00"/>
    <numFmt numFmtId="176" formatCode="[$TZS]\ #,##0.00"/>
    <numFmt numFmtId="177" formatCode="[$UGX]\ #,##0.00"/>
    <numFmt numFmtId="178" formatCode="[$ZWL]\ #,##0.00"/>
    <numFmt numFmtId="179" formatCode="[$ZMW]\ #,##0.00"/>
    <numFmt numFmtId="180" formatCode="[$EGP]\ #,##0.00"/>
    <numFmt numFmtId="181" formatCode="[$XAF]\ #,##0.00"/>
    <numFmt numFmtId="182" formatCode="[$MUR]\ #,##0.00"/>
    <numFmt numFmtId="183" formatCode="[$ZAR]\ #,##0.00"/>
    <numFmt numFmtId="184" formatCode="_([$MZM]\ * #,##0.00_);_([$MZM]\ * \(#,##0.00\);_([$MZM]\ * &quot;-&quot;??_);_(@_)"/>
    <numFmt numFmtId="185" formatCode="[$NGN]\ #,##0.00_);\([$NGN]\ #,##0.00\)"/>
    <numFmt numFmtId="186" formatCode="[$MYR]\ #,##0.00"/>
    <numFmt numFmtId="187" formatCode="[$XOF]\ #,##0.00"/>
    <numFmt numFmtId="188" formatCode="[$GNF]\ #,##0.00"/>
    <numFmt numFmtId="189" formatCode="[$TND]\ #,##0.00_);\([$TND]\ #,##0.00\)"/>
    <numFmt numFmtId="190" formatCode="[$SLL]\ #,##0.00"/>
    <numFmt numFmtId="191" formatCode="[$SLL]\ #,##0"/>
    <numFmt numFmtId="192" formatCode="[$DZD]\ #,##0.00"/>
    <numFmt numFmtId="193" formatCode="[$SZL]\ #,##0.00"/>
    <numFmt numFmtId="194" formatCode="[$AOA]\ #,##0.00"/>
    <numFmt numFmtId="195" formatCode="&quot;Ksh&quot;#,##0.00"/>
    <numFmt numFmtId="196" formatCode="[$SCR]\ #,##0.00;[Red]\-[$SCR]\ #,##0.00"/>
    <numFmt numFmtId="197" formatCode="[$-F400]h:mm:ss\ AM/PM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9"/>
      <color rgb="FF000000"/>
      <name val="Mulish"/>
    </font>
    <font>
      <sz val="9"/>
      <color theme="1"/>
      <name val="Mulish"/>
    </font>
    <font>
      <sz val="9"/>
      <color theme="0"/>
      <name val="Mulish"/>
    </font>
    <font>
      <sz val="9"/>
      <name val="Mulish"/>
    </font>
    <font>
      <vertAlign val="superscript"/>
      <sz val="9"/>
      <color rgb="FF000000"/>
      <name val="Mulish"/>
    </font>
    <font>
      <b/>
      <sz val="9"/>
      <color theme="0"/>
      <name val="Mulish"/>
    </font>
    <font>
      <b/>
      <sz val="10"/>
      <color rgb="FF0137A6"/>
      <name val="Mulish"/>
    </font>
    <font>
      <sz val="10"/>
      <color rgb="FF0137A6"/>
      <name val="Mulish"/>
    </font>
    <font>
      <sz val="10"/>
      <color theme="1"/>
      <name val="Mulish"/>
    </font>
    <font>
      <sz val="10"/>
      <color theme="0"/>
      <name val="Mulish"/>
    </font>
    <font>
      <sz val="10"/>
      <color rgb="FF174E86"/>
      <name val="Mulish"/>
    </font>
    <font>
      <sz val="10"/>
      <color rgb="FF000000"/>
      <name val="Mulish"/>
    </font>
    <font>
      <u/>
      <sz val="10"/>
      <color theme="10"/>
      <name val="Mulish"/>
    </font>
    <font>
      <b/>
      <sz val="10"/>
      <color theme="0"/>
      <name val="Mulish"/>
    </font>
    <font>
      <sz val="10"/>
      <name val="Mulish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37A6"/>
        <bgColor indexed="64"/>
      </patternFill>
    </fill>
    <fill>
      <patternFill patternType="solid">
        <fgColor rgb="FF0137A6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0137A6"/>
      </left>
      <right style="thin">
        <color rgb="FF0137A6"/>
      </right>
      <top style="thin">
        <color rgb="FF0137A6"/>
      </top>
      <bottom style="thin">
        <color rgb="FF0137A6"/>
      </bottom>
      <diagonal/>
    </border>
    <border>
      <left style="thin">
        <color rgb="FF0137A6"/>
      </left>
      <right style="thin">
        <color rgb="FF0137A6"/>
      </right>
      <top/>
      <bottom style="thin">
        <color rgb="FF0137A6"/>
      </bottom>
      <diagonal/>
    </border>
    <border>
      <left/>
      <right style="thin">
        <color rgb="FF0137A6"/>
      </right>
      <top/>
      <bottom/>
      <diagonal/>
    </border>
    <border>
      <left style="thin">
        <color rgb="FF0137A6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51">
    <xf numFmtId="0" fontId="0" fillId="0" borderId="0" xfId="0"/>
    <xf numFmtId="0" fontId="8" fillId="2" borderId="1" xfId="0" applyFont="1" applyFill="1" applyBorder="1" applyAlignment="1">
      <alignment horizontal="right" vertical="center"/>
    </xf>
    <xf numFmtId="4" fontId="8" fillId="2" borderId="1" xfId="0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/>
    </xf>
    <xf numFmtId="171" fontId="3" fillId="0" borderId="1" xfId="0" applyNumberFormat="1" applyFont="1" applyBorder="1" applyAlignment="1">
      <alignment horizontal="right" vertical="center"/>
    </xf>
    <xf numFmtId="166" fontId="4" fillId="0" borderId="1" xfId="0" applyNumberFormat="1" applyFont="1" applyBorder="1" applyAlignment="1">
      <alignment horizontal="right" vertical="center"/>
    </xf>
    <xf numFmtId="167" fontId="4" fillId="0" borderId="1" xfId="0" applyNumberFormat="1" applyFont="1" applyBorder="1" applyAlignment="1">
      <alignment horizontal="right" vertical="center"/>
    </xf>
    <xf numFmtId="168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72" fontId="4" fillId="0" borderId="1" xfId="0" applyNumberFormat="1" applyFont="1" applyBorder="1" applyAlignment="1">
      <alignment horizontal="right" vertical="center"/>
    </xf>
    <xf numFmtId="173" fontId="4" fillId="0" borderId="1" xfId="0" applyNumberFormat="1" applyFont="1" applyBorder="1" applyAlignment="1">
      <alignment horizontal="right" vertical="center"/>
    </xf>
    <xf numFmtId="173" fontId="4" fillId="0" borderId="1" xfId="3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173" fontId="4" fillId="0" borderId="1" xfId="1" applyNumberFormat="1" applyFont="1" applyBorder="1" applyAlignment="1">
      <alignment horizontal="right" vertical="center"/>
    </xf>
    <xf numFmtId="174" fontId="4" fillId="0" borderId="1" xfId="0" applyNumberFormat="1" applyFont="1" applyBorder="1" applyAlignment="1">
      <alignment horizontal="right" vertical="center"/>
    </xf>
    <xf numFmtId="175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3" fontId="5" fillId="0" borderId="1" xfId="0" applyNumberFormat="1" applyFont="1" applyBorder="1" applyAlignment="1">
      <alignment horizontal="right" vertical="center"/>
    </xf>
    <xf numFmtId="173" fontId="4" fillId="0" borderId="1" xfId="2" applyNumberFormat="1" applyFont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8" fontId="4" fillId="0" borderId="1" xfId="0" applyNumberFormat="1" applyFont="1" applyBorder="1" applyAlignment="1">
      <alignment horizontal="right" vertical="center"/>
    </xf>
    <xf numFmtId="179" fontId="4" fillId="0" borderId="1" xfId="0" applyNumberFormat="1" applyFont="1" applyBorder="1" applyAlignment="1">
      <alignment horizontal="right" vertical="center"/>
    </xf>
    <xf numFmtId="180" fontId="4" fillId="0" borderId="1" xfId="0" applyNumberFormat="1" applyFont="1" applyBorder="1" applyAlignment="1">
      <alignment horizontal="right" vertical="center"/>
    </xf>
    <xf numFmtId="181" fontId="4" fillId="0" borderId="1" xfId="0" applyNumberFormat="1" applyFont="1" applyBorder="1" applyAlignment="1">
      <alignment horizontal="right" vertical="center"/>
    </xf>
    <xf numFmtId="182" fontId="4" fillId="0" borderId="1" xfId="0" applyNumberFormat="1" applyFont="1" applyBorder="1" applyAlignment="1">
      <alignment horizontal="right" vertical="center"/>
    </xf>
    <xf numFmtId="183" fontId="4" fillId="0" borderId="1" xfId="0" applyNumberFormat="1" applyFont="1" applyBorder="1" applyAlignment="1">
      <alignment horizontal="right" vertical="center"/>
    </xf>
    <xf numFmtId="184" fontId="4" fillId="0" borderId="1" xfId="0" applyNumberFormat="1" applyFont="1" applyBorder="1" applyAlignment="1">
      <alignment horizontal="right" vertical="center"/>
    </xf>
    <xf numFmtId="185" fontId="4" fillId="0" borderId="1" xfId="0" applyNumberFormat="1" applyFont="1" applyBorder="1" applyAlignment="1">
      <alignment horizontal="right" vertical="center"/>
    </xf>
    <xf numFmtId="187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87" fontId="4" fillId="0" borderId="1" xfId="0" applyNumberFormat="1" applyFont="1" applyBorder="1"/>
    <xf numFmtId="188" fontId="4" fillId="0" borderId="1" xfId="0" applyNumberFormat="1" applyFont="1" applyBorder="1" applyAlignment="1">
      <alignment horizontal="right" vertical="center"/>
    </xf>
    <xf numFmtId="189" fontId="6" fillId="0" borderId="1" xfId="2" applyNumberFormat="1" applyFont="1" applyBorder="1" applyAlignment="1">
      <alignment horizontal="right" vertical="center"/>
    </xf>
    <xf numFmtId="189" fontId="4" fillId="0" borderId="1" xfId="0" applyNumberFormat="1" applyFont="1" applyBorder="1" applyAlignment="1">
      <alignment horizontal="right" vertical="center"/>
    </xf>
    <xf numFmtId="190" fontId="4" fillId="0" borderId="1" xfId="0" applyNumberFormat="1" applyFont="1" applyBorder="1" applyAlignment="1">
      <alignment horizontal="right" vertical="center"/>
    </xf>
    <xf numFmtId="192" fontId="6" fillId="0" borderId="1" xfId="0" applyNumberFormat="1" applyFont="1" applyBorder="1" applyAlignment="1">
      <alignment horizontal="right" vertical="center"/>
    </xf>
    <xf numFmtId="192" fontId="3" fillId="0" borderId="1" xfId="0" applyNumberFormat="1" applyFont="1" applyBorder="1" applyAlignment="1">
      <alignment horizontal="right" vertical="center"/>
    </xf>
    <xf numFmtId="193" fontId="4" fillId="0" borderId="1" xfId="0" applyNumberFormat="1" applyFont="1" applyBorder="1" applyAlignment="1">
      <alignment horizontal="right" vertical="center"/>
    </xf>
    <xf numFmtId="194" fontId="4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1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 vertical="center" wrapText="1"/>
    </xf>
    <xf numFmtId="168" fontId="11" fillId="0" borderId="1" xfId="0" applyNumberFormat="1" applyFont="1" applyBorder="1" applyAlignment="1">
      <alignment horizontal="right" vertical="center"/>
    </xf>
    <xf numFmtId="169" fontId="11" fillId="0" borderId="1" xfId="0" applyNumberFormat="1" applyFont="1" applyBorder="1" applyAlignment="1">
      <alignment horizontal="right"/>
    </xf>
    <xf numFmtId="169" fontId="11" fillId="0" borderId="1" xfId="0" applyNumberFormat="1" applyFont="1" applyBorder="1" applyAlignment="1">
      <alignment horizontal="right" vertical="center"/>
    </xf>
    <xf numFmtId="187" fontId="11" fillId="0" borderId="1" xfId="0" applyNumberFormat="1" applyFont="1" applyBorder="1" applyAlignment="1">
      <alignment horizontal="right" vertical="center"/>
    </xf>
    <xf numFmtId="173" fontId="4" fillId="0" borderId="1" xfId="0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81" fontId="3" fillId="0" borderId="1" xfId="0" applyNumberFormat="1" applyFont="1" applyBorder="1"/>
    <xf numFmtId="0" fontId="3" fillId="0" borderId="1" xfId="0" applyFont="1" applyBorder="1"/>
    <xf numFmtId="0" fontId="12" fillId="2" borderId="1" xfId="0" applyFont="1" applyFill="1" applyBorder="1" applyAlignment="1">
      <alignment horizontal="right" vertical="center"/>
    </xf>
    <xf numFmtId="0" fontId="10" fillId="0" borderId="0" xfId="0" applyFont="1" applyAlignment="1">
      <alignment horizontal="right"/>
    </xf>
    <xf numFmtId="0" fontId="9" fillId="0" borderId="1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 vertical="center"/>
    </xf>
    <xf numFmtId="173" fontId="11" fillId="0" borderId="1" xfId="0" applyNumberFormat="1" applyFont="1" applyBorder="1" applyAlignment="1">
      <alignment horizontal="right"/>
    </xf>
    <xf numFmtId="168" fontId="11" fillId="0" borderId="1" xfId="0" applyNumberFormat="1" applyFont="1" applyBorder="1" applyAlignment="1">
      <alignment horizontal="right"/>
    </xf>
    <xf numFmtId="170" fontId="11" fillId="0" borderId="1" xfId="0" applyNumberFormat="1" applyFont="1" applyBorder="1" applyAlignment="1">
      <alignment horizontal="right"/>
    </xf>
    <xf numFmtId="186" fontId="11" fillId="0" borderId="1" xfId="0" applyNumberFormat="1" applyFont="1" applyBorder="1" applyAlignment="1">
      <alignment horizontal="right" vertical="center"/>
    </xf>
    <xf numFmtId="183" fontId="11" fillId="0" borderId="1" xfId="0" applyNumberFormat="1" applyFont="1" applyBorder="1" applyAlignment="1">
      <alignment horizontal="right"/>
    </xf>
    <xf numFmtId="187" fontId="11" fillId="0" borderId="1" xfId="0" applyNumberFormat="1" applyFont="1" applyBorder="1" applyAlignment="1">
      <alignment horizontal="right"/>
    </xf>
    <xf numFmtId="191" fontId="11" fillId="0" borderId="1" xfId="0" applyNumberFormat="1" applyFont="1" applyBorder="1" applyAlignment="1">
      <alignment horizontal="right"/>
    </xf>
    <xf numFmtId="43" fontId="11" fillId="0" borderId="1" xfId="1" applyFont="1" applyBorder="1" applyAlignment="1">
      <alignment horizontal="right"/>
    </xf>
    <xf numFmtId="0" fontId="11" fillId="0" borderId="0" xfId="0" applyFont="1" applyAlignment="1">
      <alignment horizontal="right" wrapText="1"/>
    </xf>
    <xf numFmtId="0" fontId="14" fillId="0" borderId="0" xfId="0" applyFont="1" applyAlignment="1">
      <alignment horizontal="right" wrapText="1"/>
    </xf>
    <xf numFmtId="0" fontId="13" fillId="0" borderId="0" xfId="0" applyFont="1" applyAlignment="1">
      <alignment horizontal="right"/>
    </xf>
    <xf numFmtId="0" fontId="11" fillId="0" borderId="1" xfId="0" applyFont="1" applyBorder="1" applyAlignment="1">
      <alignment horizontal="right" vertical="top"/>
    </xf>
    <xf numFmtId="0" fontId="14" fillId="0" borderId="1" xfId="0" applyFont="1" applyBorder="1" applyAlignment="1">
      <alignment horizontal="right" vertical="top"/>
    </xf>
    <xf numFmtId="0" fontId="12" fillId="2" borderId="1" xfId="0" applyFont="1" applyFill="1" applyBorder="1" applyAlignment="1">
      <alignment horizontal="center"/>
    </xf>
    <xf numFmtId="0" fontId="11" fillId="0" borderId="3" xfId="0" applyFont="1" applyBorder="1" applyAlignment="1">
      <alignment horizontal="right" vertical="center"/>
    </xf>
    <xf numFmtId="0" fontId="9" fillId="0" borderId="0" xfId="0" applyFont="1" applyAlignment="1">
      <alignment horizontal="right"/>
    </xf>
    <xf numFmtId="173" fontId="11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170" fontId="11" fillId="0" borderId="0" xfId="0" applyNumberFormat="1" applyFont="1" applyAlignment="1">
      <alignment horizontal="right"/>
    </xf>
    <xf numFmtId="186" fontId="11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 wrapText="1"/>
    </xf>
    <xf numFmtId="168" fontId="11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right"/>
    </xf>
    <xf numFmtId="187" fontId="11" fillId="0" borderId="0" xfId="0" applyNumberFormat="1" applyFont="1" applyAlignment="1">
      <alignment horizontal="right"/>
    </xf>
    <xf numFmtId="169" fontId="11" fillId="0" borderId="0" xfId="0" applyNumberFormat="1" applyFont="1" applyAlignment="1">
      <alignment horizontal="right"/>
    </xf>
    <xf numFmtId="191" fontId="11" fillId="0" borderId="0" xfId="0" applyNumberFormat="1" applyFont="1" applyAlignment="1">
      <alignment horizontal="right"/>
    </xf>
    <xf numFmtId="169" fontId="11" fillId="0" borderId="0" xfId="0" applyNumberFormat="1" applyFont="1" applyAlignment="1">
      <alignment horizontal="right" vertical="center"/>
    </xf>
    <xf numFmtId="43" fontId="11" fillId="0" borderId="0" xfId="1" applyFont="1" applyBorder="1" applyAlignment="1">
      <alignment horizontal="right"/>
    </xf>
    <xf numFmtId="187" fontId="11" fillId="0" borderId="0" xfId="0" applyNumberFormat="1" applyFont="1" applyAlignment="1">
      <alignment horizontal="right" vertical="center"/>
    </xf>
    <xf numFmtId="196" fontId="4" fillId="0" borderId="1" xfId="0" applyNumberFormat="1" applyFont="1" applyBorder="1" applyAlignment="1">
      <alignment horizontal="right" vertical="center"/>
    </xf>
    <xf numFmtId="20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92" fontId="4" fillId="0" borderId="0" xfId="0" applyNumberFormat="1" applyFont="1" applyAlignment="1">
      <alignment vertical="center"/>
    </xf>
    <xf numFmtId="173" fontId="4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181" fontId="4" fillId="0" borderId="0" xfId="0" applyNumberFormat="1" applyFont="1" applyAlignment="1">
      <alignment vertical="center"/>
    </xf>
    <xf numFmtId="0" fontId="11" fillId="0" borderId="0" xfId="0" applyFont="1"/>
    <xf numFmtId="0" fontId="12" fillId="2" borderId="1" xfId="0" applyFont="1" applyFill="1" applyBorder="1" applyAlignment="1">
      <alignment horizontal="right"/>
    </xf>
    <xf numFmtId="195" fontId="11" fillId="0" borderId="1" xfId="0" applyNumberFormat="1" applyFont="1" applyBorder="1" applyAlignment="1">
      <alignment horizontal="right"/>
    </xf>
    <xf numFmtId="195" fontId="15" fillId="0" borderId="1" xfId="2" applyNumberFormat="1" applyFont="1" applyBorder="1" applyAlignment="1">
      <alignment horizontal="right"/>
    </xf>
    <xf numFmtId="0" fontId="15" fillId="0" borderId="0" xfId="2" applyFont="1" applyAlignment="1">
      <alignment horizontal="right"/>
    </xf>
    <xf numFmtId="0" fontId="15" fillId="0" borderId="1" xfId="2" applyFont="1" applyBorder="1" applyAlignment="1">
      <alignment horizontal="right"/>
    </xf>
    <xf numFmtId="0" fontId="12" fillId="2" borderId="1" xfId="0" applyFont="1" applyFill="1" applyBorder="1"/>
    <xf numFmtId="0" fontId="11" fillId="0" borderId="1" xfId="0" applyFont="1" applyBorder="1" applyAlignment="1">
      <alignment horizontal="left"/>
    </xf>
    <xf numFmtId="195" fontId="11" fillId="0" borderId="1" xfId="0" applyNumberFormat="1" applyFont="1" applyBorder="1"/>
    <xf numFmtId="0" fontId="12" fillId="0" borderId="0" xfId="0" applyFont="1"/>
    <xf numFmtId="0" fontId="16" fillId="2" borderId="1" xfId="0" applyFont="1" applyFill="1" applyBorder="1" applyAlignment="1">
      <alignment horizontal="right" vertical="center"/>
    </xf>
    <xf numFmtId="0" fontId="16" fillId="2" borderId="1" xfId="0" applyFont="1" applyFill="1" applyBorder="1" applyAlignment="1">
      <alignment horizontal="right" vertical="center" wrapText="1"/>
    </xf>
    <xf numFmtId="4" fontId="16" fillId="2" borderId="1" xfId="0" applyNumberFormat="1" applyFont="1" applyFill="1" applyBorder="1" applyAlignment="1">
      <alignment horizontal="right" vertical="center" wrapText="1"/>
    </xf>
    <xf numFmtId="195" fontId="11" fillId="0" borderId="0" xfId="0" applyNumberFormat="1" applyFont="1"/>
    <xf numFmtId="4" fontId="11" fillId="0" borderId="1" xfId="0" applyNumberFormat="1" applyFont="1" applyBorder="1" applyAlignment="1">
      <alignment horizontal="right" vertical="center"/>
    </xf>
    <xf numFmtId="173" fontId="11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left"/>
    </xf>
    <xf numFmtId="181" fontId="14" fillId="0" borderId="2" xfId="0" applyNumberFormat="1" applyFont="1" applyBorder="1"/>
    <xf numFmtId="0" fontId="14" fillId="0" borderId="1" xfId="0" applyFont="1" applyBorder="1" applyAlignment="1">
      <alignment horizontal="right" vertical="center" wrapText="1"/>
    </xf>
    <xf numFmtId="2" fontId="11" fillId="0" borderId="1" xfId="0" applyNumberFormat="1" applyFont="1" applyBorder="1" applyAlignment="1">
      <alignment horizontal="right" vertical="center"/>
    </xf>
    <xf numFmtId="167" fontId="11" fillId="0" borderId="1" xfId="0" applyNumberFormat="1" applyFont="1" applyBorder="1" applyAlignment="1">
      <alignment horizontal="right" vertical="center"/>
    </xf>
    <xf numFmtId="174" fontId="11" fillId="0" borderId="1" xfId="0" applyNumberFormat="1" applyFont="1" applyBorder="1" applyAlignment="1">
      <alignment horizontal="right" vertical="center"/>
    </xf>
    <xf numFmtId="0" fontId="17" fillId="0" borderId="1" xfId="0" applyFont="1" applyBorder="1" applyAlignment="1">
      <alignment horizontal="right" vertical="center"/>
    </xf>
    <xf numFmtId="173" fontId="11" fillId="0" borderId="1" xfId="1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right" vertical="center"/>
    </xf>
    <xf numFmtId="173" fontId="12" fillId="0" borderId="1" xfId="0" applyNumberFormat="1" applyFont="1" applyBorder="1" applyAlignment="1">
      <alignment horizontal="right" vertical="center"/>
    </xf>
    <xf numFmtId="183" fontId="11" fillId="0" borderId="1" xfId="0" applyNumberFormat="1" applyFont="1" applyBorder="1" applyAlignment="1">
      <alignment horizontal="right" vertical="center"/>
    </xf>
    <xf numFmtId="165" fontId="11" fillId="0" borderId="1" xfId="0" applyNumberFormat="1" applyFont="1" applyBorder="1" applyAlignment="1">
      <alignment horizontal="right" vertical="center"/>
    </xf>
    <xf numFmtId="179" fontId="11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195" fontId="2" fillId="0" borderId="1" xfId="2" applyNumberFormat="1" applyBorder="1" applyAlignment="1">
      <alignment horizontal="right"/>
    </xf>
    <xf numFmtId="1" fontId="11" fillId="0" borderId="1" xfId="0" quotePrefix="1" applyNumberFormat="1" applyFont="1" applyBorder="1" applyAlignment="1">
      <alignment horizontal="right"/>
    </xf>
    <xf numFmtId="0" fontId="11" fillId="0" borderId="1" xfId="0" quotePrefix="1" applyFont="1" applyBorder="1" applyAlignment="1">
      <alignment horizontal="right"/>
    </xf>
    <xf numFmtId="49" fontId="11" fillId="0" borderId="1" xfId="2" applyNumberFormat="1" applyFont="1" applyBorder="1" applyAlignment="1">
      <alignment horizontal="right"/>
    </xf>
    <xf numFmtId="195" fontId="11" fillId="0" borderId="1" xfId="2" applyNumberFormat="1" applyFont="1" applyBorder="1" applyAlignment="1">
      <alignment horizontal="right"/>
    </xf>
    <xf numFmtId="0" fontId="11" fillId="0" borderId="1" xfId="2" applyNumberFormat="1" applyFont="1" applyBorder="1" applyAlignment="1">
      <alignment horizontal="right"/>
    </xf>
    <xf numFmtId="0" fontId="11" fillId="0" borderId="1" xfId="0" quotePrefix="1" applyFont="1" applyBorder="1" applyAlignment="1">
      <alignment horizontal="right" wrapText="1"/>
    </xf>
    <xf numFmtId="195" fontId="1" fillId="0" borderId="1" xfId="2" applyNumberFormat="1" applyFont="1" applyBorder="1" applyAlignment="1">
      <alignment horizontal="right"/>
    </xf>
    <xf numFmtId="197" fontId="0" fillId="0" borderId="0" xfId="0" applyNumberFormat="1"/>
    <xf numFmtId="0" fontId="11" fillId="0" borderId="1" xfId="2" quotePrefix="1" applyNumberFormat="1" applyFont="1" applyBorder="1" applyAlignment="1">
      <alignment horizontal="right"/>
    </xf>
    <xf numFmtId="0" fontId="19" fillId="3" borderId="1" xfId="0" applyFont="1" applyFill="1" applyBorder="1" applyAlignment="1">
      <alignment horizontal="left"/>
    </xf>
    <xf numFmtId="0" fontId="19" fillId="3" borderId="1" xfId="0" applyFont="1" applyFill="1" applyBorder="1"/>
    <xf numFmtId="0" fontId="11" fillId="0" borderId="4" xfId="0" applyFont="1" applyBorder="1"/>
    <xf numFmtId="1" fontId="11" fillId="0" borderId="0" xfId="0" quotePrefix="1" applyNumberFormat="1" applyFont="1" applyAlignment="1">
      <alignment horizontal="right"/>
    </xf>
  </cellXfs>
  <cellStyles count="4">
    <cellStyle name="Comma" xfId="1" builtinId="3"/>
    <cellStyle name="Currency" xfId="3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137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beinfo@nbe.gov.et" TargetMode="External"/><Relationship Id="rId13" Type="http://schemas.openxmlformats.org/officeDocument/2006/relationships/hyperlink" Target="mailto:pisu@rbm.mw" TargetMode="External"/><Relationship Id="rId18" Type="http://schemas.openxmlformats.org/officeDocument/2006/relationships/hyperlink" Target="mailto:info@bnr.rw" TargetMode="External"/><Relationship Id="rId3" Type="http://schemas.openxmlformats.org/officeDocument/2006/relationships/hyperlink" Target="mailto:secretariat@banque-comores.km" TargetMode="External"/><Relationship Id="rId21" Type="http://schemas.openxmlformats.org/officeDocument/2006/relationships/hyperlink" Target="mailto:ftusa@planet.tn" TargetMode="External"/><Relationship Id="rId7" Type="http://schemas.openxmlformats.org/officeDocument/2006/relationships/hyperlink" Target="mailto:info@fsra.co.sz" TargetMode="External"/><Relationship Id="rId12" Type="http://schemas.openxmlformats.org/officeDocument/2006/relationships/hyperlink" Target="mailto:registry@centralbank.org.ls" TargetMode="External"/><Relationship Id="rId17" Type="http://schemas.openxmlformats.org/officeDocument/2006/relationships/hyperlink" Target="mailto:contact@naicom.gov.ng" TargetMode="External"/><Relationship Id="rId25" Type="http://schemas.openxmlformats.org/officeDocument/2006/relationships/hyperlink" Target="mailto:banky-foibe@bfm.mg" TargetMode="External"/><Relationship Id="rId2" Type="http://schemas.openxmlformats.org/officeDocument/2006/relationships/hyperlink" Target="mailto:arca@arca.bi" TargetMode="External"/><Relationship Id="rId16" Type="http://schemas.openxmlformats.org/officeDocument/2006/relationships/hyperlink" Target="mailto:info@namfisa.com.na" TargetMode="External"/><Relationship Id="rId20" Type="http://schemas.openxmlformats.org/officeDocument/2006/relationships/hyperlink" Target="mailto:info@fsca.co.za" TargetMode="External"/><Relationship Id="rId1" Type="http://schemas.openxmlformats.org/officeDocument/2006/relationships/hyperlink" Target="mailto:geral@arseg.ao" TargetMode="External"/><Relationship Id="rId6" Type="http://schemas.openxmlformats.org/officeDocument/2006/relationships/hyperlink" Target="mailto:bengonga@gmail.com" TargetMode="External"/><Relationship Id="rId11" Type="http://schemas.openxmlformats.org/officeDocument/2006/relationships/hyperlink" Target="mailto:cima@cima-afrique.org" TargetMode="External"/><Relationship Id="rId24" Type="http://schemas.openxmlformats.org/officeDocument/2006/relationships/hyperlink" Target="mailto:dna.togo@yahoo.fr" TargetMode="External"/><Relationship Id="rId5" Type="http://schemas.openxmlformats.org/officeDocument/2006/relationships/hyperlink" Target="mailto:contact@finances.gouv.cg" TargetMode="External"/><Relationship Id="rId15" Type="http://schemas.openxmlformats.org/officeDocument/2006/relationships/hyperlink" Target="mailto:info@issm.gov.mz" TargetMode="External"/><Relationship Id="rId23" Type="http://schemas.openxmlformats.org/officeDocument/2006/relationships/hyperlink" Target="mailto:insurance.authority1@gmail.com" TargetMode="External"/><Relationship Id="rId10" Type="http://schemas.openxmlformats.org/officeDocument/2006/relationships/hyperlink" Target="mailto:webmaster@bcrg-guinee.org" TargetMode="External"/><Relationship Id="rId19" Type="http://schemas.openxmlformats.org/officeDocument/2006/relationships/hyperlink" Target="mailto:info@slicom.org.sl" TargetMode="External"/><Relationship Id="rId4" Type="http://schemas.openxmlformats.org/officeDocument/2006/relationships/hyperlink" Target="mailto:info@arca.cd" TargetMode="External"/><Relationship Id="rId9" Type="http://schemas.openxmlformats.org/officeDocument/2006/relationships/hyperlink" Target="mailto:info@cbg.gm" TargetMode="External"/><Relationship Id="rId14" Type="http://schemas.openxmlformats.org/officeDocument/2006/relationships/hyperlink" Target="mailto:contact@acaps.ma" TargetMode="External"/><Relationship Id="rId22" Type="http://schemas.openxmlformats.org/officeDocument/2006/relationships/hyperlink" Target="mailto:mf@finances.gov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3C97-BCD4-0A4C-9179-8169B727B087}">
  <sheetPr filterMode="1">
    <tabColor rgb="FF0137A6"/>
  </sheetPr>
  <dimension ref="A1:OV467"/>
  <sheetViews>
    <sheetView showGridLines="0" tabSelected="1" topLeftCell="B3" zoomScale="80" zoomScaleNormal="80" workbookViewId="0">
      <selection activeCell="B77" sqref="B77"/>
    </sheetView>
  </sheetViews>
  <sheetFormatPr defaultColWidth="10.83203125" defaultRowHeight="13" x14ac:dyDescent="0.4"/>
  <cols>
    <col min="1" max="1" width="10.83203125" style="100"/>
    <col min="2" max="2" width="19" style="96" bestFit="1" customWidth="1"/>
    <col min="3" max="3" width="30.5" style="97" customWidth="1"/>
    <col min="4" max="4" width="16.6640625" style="98" customWidth="1"/>
    <col min="5" max="5" width="20.33203125" style="99" customWidth="1"/>
    <col min="6" max="6" width="11.33203125" style="99" bestFit="1" customWidth="1"/>
    <col min="7" max="7" width="18.83203125" style="99" customWidth="1"/>
    <col min="8" max="8" width="12.1640625" style="99" bestFit="1" customWidth="1"/>
    <col min="9" max="9" width="4.5" style="96" bestFit="1" customWidth="1"/>
    <col min="10" max="10" width="19.1640625" style="100" bestFit="1" customWidth="1"/>
    <col min="11" max="11" width="22" style="100" bestFit="1" customWidth="1"/>
    <col min="12" max="12" width="35.1640625" style="100" bestFit="1" customWidth="1"/>
    <col min="13" max="14" width="10.83203125" style="100"/>
    <col min="15" max="15" width="22.1640625" style="100" bestFit="1" customWidth="1"/>
    <col min="16" max="16" width="19.33203125" style="100" bestFit="1" customWidth="1"/>
    <col min="17" max="17" width="17.33203125" style="100" bestFit="1" customWidth="1"/>
    <col min="18" max="18" width="8.6640625" style="100" bestFit="1" customWidth="1"/>
    <col min="19" max="19" width="9.1640625" style="100" bestFit="1" customWidth="1"/>
    <col min="20" max="20" width="25" style="100" bestFit="1" customWidth="1"/>
    <col min="21" max="21" width="9.33203125" style="100" bestFit="1" customWidth="1"/>
    <col min="22" max="22" width="21.5" style="100" bestFit="1" customWidth="1"/>
    <col min="23" max="23" width="21.83203125" style="100" bestFit="1" customWidth="1"/>
    <col min="24" max="24" width="10.33203125" style="100" bestFit="1" customWidth="1"/>
    <col min="25" max="25" width="16" style="100" bestFit="1" customWidth="1"/>
    <col min="26" max="26" width="15.6640625" style="100" bestFit="1" customWidth="1"/>
    <col min="27" max="27" width="27" style="100" bestFit="1" customWidth="1"/>
    <col min="28" max="28" width="26" style="100" bestFit="1" customWidth="1"/>
    <col min="29" max="29" width="33.33203125" style="100" bestFit="1" customWidth="1"/>
    <col min="30" max="30" width="28.83203125" style="100" bestFit="1" customWidth="1"/>
    <col min="31" max="31" width="25.1640625" style="100" bestFit="1" customWidth="1"/>
    <col min="32" max="32" width="10.33203125" style="100" bestFit="1" customWidth="1"/>
    <col min="33" max="33" width="10.5" style="100" bestFit="1" customWidth="1"/>
    <col min="34" max="34" width="6.5" style="100" bestFit="1" customWidth="1"/>
    <col min="35" max="35" width="40" style="100" bestFit="1" customWidth="1"/>
    <col min="36" max="36" width="17.5" style="100" bestFit="1" customWidth="1"/>
    <col min="37" max="37" width="58.1640625" style="100" bestFit="1" customWidth="1"/>
    <col min="38" max="38" width="20.1640625" style="100" bestFit="1" customWidth="1"/>
    <col min="39" max="39" width="23.6640625" style="100" bestFit="1" customWidth="1"/>
    <col min="40" max="40" width="36" style="100" bestFit="1" customWidth="1"/>
    <col min="41" max="41" width="29.6640625" style="100" bestFit="1" customWidth="1"/>
    <col min="42" max="42" width="24" style="100" bestFit="1" customWidth="1"/>
    <col min="43" max="43" width="29" style="100" bestFit="1" customWidth="1"/>
    <col min="44" max="44" width="24.83203125" style="100" bestFit="1" customWidth="1"/>
    <col min="45" max="45" width="40.33203125" style="100" bestFit="1" customWidth="1"/>
    <col min="46" max="46" width="11.33203125" style="100" bestFit="1" customWidth="1"/>
    <col min="47" max="47" width="6.6640625" style="100" bestFit="1" customWidth="1"/>
    <col min="48" max="48" width="12.33203125" style="100" bestFit="1" customWidth="1"/>
    <col min="49" max="49" width="14.5" style="100" bestFit="1" customWidth="1"/>
    <col min="50" max="50" width="18.83203125" style="100" bestFit="1" customWidth="1"/>
    <col min="51" max="51" width="10.5" style="100" bestFit="1" customWidth="1"/>
    <col min="52" max="52" width="11.83203125" style="100" bestFit="1" customWidth="1"/>
    <col min="53" max="53" width="9.33203125" style="100" bestFit="1" customWidth="1"/>
    <col min="54" max="54" width="24" style="100" bestFit="1" customWidth="1"/>
    <col min="55" max="55" width="70" style="100" bestFit="1" customWidth="1"/>
    <col min="56" max="56" width="9" style="100" bestFit="1" customWidth="1"/>
    <col min="57" max="57" width="7.6640625" style="100" bestFit="1" customWidth="1"/>
    <col min="58" max="58" width="11.33203125" style="100" bestFit="1" customWidth="1"/>
    <col min="59" max="59" width="17.6640625" style="100" bestFit="1" customWidth="1"/>
    <col min="60" max="60" width="20" style="100" bestFit="1" customWidth="1"/>
    <col min="61" max="61" width="22.33203125" style="100" bestFit="1" customWidth="1"/>
    <col min="62" max="62" width="39" style="100" bestFit="1" customWidth="1"/>
    <col min="63" max="63" width="7.33203125" style="100" bestFit="1" customWidth="1"/>
    <col min="64" max="64" width="16.5" style="100" bestFit="1" customWidth="1"/>
    <col min="65" max="65" width="26.1640625" style="100" bestFit="1" customWidth="1"/>
    <col min="66" max="66" width="31.33203125" style="100" bestFit="1" customWidth="1"/>
    <col min="67" max="67" width="9.6640625" style="100" bestFit="1" customWidth="1"/>
    <col min="68" max="68" width="16.6640625" style="100" bestFit="1" customWidth="1"/>
    <col min="69" max="69" width="10.1640625" style="100" bestFit="1" customWidth="1"/>
    <col min="70" max="70" width="21.5" style="100" bestFit="1" customWidth="1"/>
    <col min="71" max="71" width="33" style="100" bestFit="1" customWidth="1"/>
    <col min="72" max="72" width="7.5" style="100" bestFit="1" customWidth="1"/>
    <col min="73" max="73" width="27.5" style="100" bestFit="1" customWidth="1"/>
    <col min="74" max="74" width="4.5" style="100" bestFit="1" customWidth="1"/>
    <col min="75" max="75" width="19.33203125" style="100" bestFit="1" customWidth="1"/>
    <col min="76" max="76" width="14.33203125" style="100" bestFit="1" customWidth="1"/>
    <col min="77" max="77" width="23.83203125" style="100" bestFit="1" customWidth="1"/>
    <col min="78" max="78" width="9.5" style="100" bestFit="1" customWidth="1"/>
    <col min="79" max="79" width="12.5" style="100" bestFit="1" customWidth="1"/>
    <col min="80" max="81" width="10.1640625" style="100" bestFit="1" customWidth="1"/>
    <col min="82" max="82" width="10.6640625" style="100" bestFit="1" customWidth="1"/>
    <col min="83" max="83" width="12.6640625" style="100" bestFit="1" customWidth="1"/>
    <col min="84" max="84" width="8.33203125" style="100" bestFit="1" customWidth="1"/>
    <col min="85" max="85" width="23.6640625" style="100" bestFit="1" customWidth="1"/>
    <col min="86" max="86" width="13.6640625" style="100" bestFit="1" customWidth="1"/>
    <col min="87" max="87" width="9.6640625" style="100" bestFit="1" customWidth="1"/>
    <col min="88" max="88" width="17.1640625" style="100" bestFit="1" customWidth="1"/>
    <col min="89" max="89" width="10.6640625" style="100" bestFit="1" customWidth="1"/>
    <col min="90" max="90" width="19.1640625" style="100" bestFit="1" customWidth="1"/>
    <col min="91" max="91" width="25.1640625" style="100" bestFit="1" customWidth="1"/>
    <col min="92" max="92" width="25" style="100" bestFit="1" customWidth="1"/>
    <col min="93" max="93" width="27.33203125" style="100" bestFit="1" customWidth="1"/>
    <col min="94" max="94" width="31.1640625" style="100" bestFit="1" customWidth="1"/>
    <col min="95" max="95" width="28.5" style="100" bestFit="1" customWidth="1"/>
    <col min="96" max="96" width="38.5" style="100" bestFit="1" customWidth="1"/>
    <col min="97" max="97" width="10.33203125" style="100" bestFit="1" customWidth="1"/>
    <col min="98" max="98" width="26.83203125" style="100" bestFit="1" customWidth="1"/>
    <col min="99" max="99" width="11.5" style="100" bestFit="1" customWidth="1"/>
    <col min="100" max="100" width="19.1640625" style="100" bestFit="1" customWidth="1"/>
    <col min="101" max="101" width="29.1640625" style="100" bestFit="1" customWidth="1"/>
    <col min="102" max="102" width="38.83203125" style="100" bestFit="1" customWidth="1"/>
    <col min="103" max="103" width="29.6640625" style="100" bestFit="1" customWidth="1"/>
    <col min="104" max="104" width="14.33203125" style="100" bestFit="1" customWidth="1"/>
    <col min="105" max="105" width="8.1640625" style="100" bestFit="1" customWidth="1"/>
    <col min="106" max="106" width="39.83203125" style="100" bestFit="1" customWidth="1"/>
    <col min="107" max="107" width="20.6640625" style="100" bestFit="1" customWidth="1"/>
    <col min="108" max="108" width="18.6640625" style="100" bestFit="1" customWidth="1"/>
    <col min="109" max="109" width="29.5" style="100" bestFit="1" customWidth="1"/>
    <col min="110" max="110" width="7.83203125" style="100" bestFit="1" customWidth="1"/>
    <col min="111" max="111" width="18.83203125" style="100" bestFit="1" customWidth="1"/>
    <col min="112" max="112" width="7.33203125" style="100" bestFit="1" customWidth="1"/>
    <col min="113" max="113" width="41.6640625" style="100" bestFit="1" customWidth="1"/>
    <col min="114" max="114" width="32.83203125" style="100" bestFit="1" customWidth="1"/>
    <col min="115" max="115" width="15" style="100" bestFit="1" customWidth="1"/>
    <col min="116" max="116" width="18.1640625" style="100" bestFit="1" customWidth="1"/>
    <col min="117" max="117" width="14.5" style="100" bestFit="1" customWidth="1"/>
    <col min="118" max="118" width="21.6640625" style="100" bestFit="1" customWidth="1"/>
    <col min="119" max="119" width="23.5" style="100" bestFit="1" customWidth="1"/>
    <col min="120" max="120" width="38.5" style="100" bestFit="1" customWidth="1"/>
    <col min="121" max="121" width="32.33203125" style="100" bestFit="1" customWidth="1"/>
    <col min="122" max="122" width="39.33203125" style="100" bestFit="1" customWidth="1"/>
    <col min="123" max="123" width="9.33203125" style="100" bestFit="1" customWidth="1"/>
    <col min="124" max="124" width="8.83203125" style="100" bestFit="1" customWidth="1"/>
    <col min="125" max="125" width="9.5" style="100" bestFit="1" customWidth="1"/>
    <col min="126" max="126" width="23.33203125" style="100" bestFit="1" customWidth="1"/>
    <col min="127" max="127" width="29" style="100" bestFit="1" customWidth="1"/>
    <col min="128" max="128" width="9.5" style="100" bestFit="1" customWidth="1"/>
    <col min="129" max="129" width="37.1640625" style="100" bestFit="1" customWidth="1"/>
    <col min="130" max="130" width="18.33203125" style="100" bestFit="1" customWidth="1"/>
    <col min="131" max="131" width="22.1640625" style="100" bestFit="1" customWidth="1"/>
    <col min="132" max="132" width="21" style="100" bestFit="1" customWidth="1"/>
    <col min="133" max="133" width="9.83203125" style="100" bestFit="1" customWidth="1"/>
    <col min="134" max="134" width="10.33203125" style="100" bestFit="1" customWidth="1"/>
    <col min="135" max="136" width="22.6640625" style="100" bestFit="1" customWidth="1"/>
    <col min="137" max="137" width="36.33203125" style="100" bestFit="1" customWidth="1"/>
    <col min="138" max="138" width="17.83203125" style="100" bestFit="1" customWidth="1"/>
    <col min="139" max="139" width="40.33203125" style="100" bestFit="1" customWidth="1"/>
    <col min="140" max="140" width="9.1640625" style="100" bestFit="1" customWidth="1"/>
    <col min="141" max="141" width="23.6640625" style="100" bestFit="1" customWidth="1"/>
    <col min="142" max="142" width="31.33203125" style="100" bestFit="1" customWidth="1"/>
    <col min="143" max="143" width="30.1640625" style="100" bestFit="1" customWidth="1"/>
    <col min="144" max="144" width="28" style="100" bestFit="1" customWidth="1"/>
    <col min="145" max="145" width="12.1640625" style="100" bestFit="1" customWidth="1"/>
    <col min="146" max="146" width="19.83203125" style="100" bestFit="1" customWidth="1"/>
    <col min="147" max="147" width="21.83203125" style="100" bestFit="1" customWidth="1"/>
    <col min="148" max="148" width="20.1640625" style="100" bestFit="1" customWidth="1"/>
    <col min="149" max="149" width="15.6640625" style="100" bestFit="1" customWidth="1"/>
    <col min="150" max="150" width="55.6640625" style="100" bestFit="1" customWidth="1"/>
    <col min="151" max="151" width="10.1640625" style="100" bestFit="1" customWidth="1"/>
    <col min="152" max="152" width="13.5" style="100" bestFit="1" customWidth="1"/>
    <col min="153" max="153" width="14.5" style="100" bestFit="1" customWidth="1"/>
    <col min="154" max="154" width="16.6640625" style="100" bestFit="1" customWidth="1"/>
    <col min="155" max="156" width="6.6640625" style="100" bestFit="1" customWidth="1"/>
    <col min="157" max="157" width="36" style="100" bestFit="1" customWidth="1"/>
    <col min="158" max="158" width="38.6640625" style="100" bestFit="1" customWidth="1"/>
    <col min="159" max="159" width="45.33203125" style="100" bestFit="1" customWidth="1"/>
    <col min="160" max="160" width="11.1640625" style="100" bestFit="1" customWidth="1"/>
    <col min="161" max="161" width="18.6640625" style="100" bestFit="1" customWidth="1"/>
    <col min="162" max="162" width="27.33203125" style="100" bestFit="1" customWidth="1"/>
    <col min="163" max="163" width="12.6640625" style="100" bestFit="1" customWidth="1"/>
    <col min="164" max="164" width="17.6640625" style="100" bestFit="1" customWidth="1"/>
    <col min="165" max="165" width="23.83203125" style="100" bestFit="1" customWidth="1"/>
    <col min="166" max="166" width="16.6640625" style="100" bestFit="1" customWidth="1"/>
    <col min="167" max="167" width="18.5" style="100" bestFit="1" customWidth="1"/>
    <col min="168" max="168" width="22.1640625" style="100" bestFit="1" customWidth="1"/>
    <col min="169" max="169" width="30.83203125" style="100" bestFit="1" customWidth="1"/>
    <col min="170" max="170" width="22.33203125" style="100" bestFit="1" customWidth="1"/>
    <col min="171" max="171" width="64" style="100" bestFit="1" customWidth="1"/>
    <col min="172" max="172" width="20.5" style="100" bestFit="1" customWidth="1"/>
    <col min="173" max="173" width="15.6640625" style="100" bestFit="1" customWidth="1"/>
    <col min="174" max="174" width="12.83203125" style="100" bestFit="1" customWidth="1"/>
    <col min="175" max="175" width="20" style="100" bestFit="1" customWidth="1"/>
    <col min="176" max="176" width="41" style="100" bestFit="1" customWidth="1"/>
    <col min="177" max="177" width="46.83203125" style="100" bestFit="1" customWidth="1"/>
    <col min="178" max="178" width="21.5" style="100" bestFit="1" customWidth="1"/>
    <col min="179" max="179" width="25" style="100" bestFit="1" customWidth="1"/>
    <col min="180" max="180" width="30.6640625" style="100" bestFit="1" customWidth="1"/>
    <col min="181" max="181" width="6.83203125" style="100" bestFit="1" customWidth="1"/>
    <col min="182" max="182" width="12.33203125" style="100" bestFit="1" customWidth="1"/>
    <col min="183" max="183" width="12" style="100" bestFit="1" customWidth="1"/>
    <col min="184" max="184" width="39.83203125" style="100" bestFit="1" customWidth="1"/>
    <col min="185" max="185" width="19.6640625" style="100" bestFit="1" customWidth="1"/>
    <col min="186" max="186" width="33" style="100" bestFit="1" customWidth="1"/>
    <col min="187" max="187" width="12" style="100" bestFit="1" customWidth="1"/>
    <col min="188" max="188" width="26.83203125" style="100" bestFit="1" customWidth="1"/>
    <col min="189" max="189" width="23.6640625" style="100" bestFit="1" customWidth="1"/>
    <col min="190" max="190" width="19" style="100" bestFit="1" customWidth="1"/>
    <col min="191" max="191" width="6.83203125" style="100" bestFit="1" customWidth="1"/>
    <col min="192" max="192" width="10.33203125" style="100" bestFit="1" customWidth="1"/>
    <col min="193" max="193" width="35.83203125" style="100" bestFit="1" customWidth="1"/>
    <col min="194" max="194" width="9.5" style="100" bestFit="1" customWidth="1"/>
    <col min="195" max="195" width="41.1640625" style="100" bestFit="1" customWidth="1"/>
    <col min="196" max="196" width="22.5" style="100" bestFit="1" customWidth="1"/>
    <col min="197" max="197" width="23.1640625" style="100" bestFit="1" customWidth="1"/>
    <col min="198" max="198" width="8.33203125" style="100" bestFit="1" customWidth="1"/>
    <col min="199" max="199" width="14.6640625" style="100" bestFit="1" customWidth="1"/>
    <col min="200" max="200" width="32.83203125" style="100" bestFit="1" customWidth="1"/>
    <col min="201" max="201" width="17" style="100" bestFit="1" customWidth="1"/>
    <col min="202" max="202" width="20.5" style="100" bestFit="1" customWidth="1"/>
    <col min="203" max="203" width="29.83203125" style="100" bestFit="1" customWidth="1"/>
    <col min="204" max="204" width="49.1640625" style="100" bestFit="1" customWidth="1"/>
    <col min="205" max="205" width="32.1640625" style="100" bestFit="1" customWidth="1"/>
    <col min="206" max="206" width="26.6640625" style="100" bestFit="1" customWidth="1"/>
    <col min="207" max="207" width="46.5" style="100" bestFit="1" customWidth="1"/>
    <col min="208" max="208" width="12.6640625" style="100" bestFit="1" customWidth="1"/>
    <col min="209" max="209" width="32.1640625" style="100" bestFit="1" customWidth="1"/>
    <col min="210" max="210" width="47.6640625" style="100" bestFit="1" customWidth="1"/>
    <col min="211" max="211" width="20" style="100" bestFit="1" customWidth="1"/>
    <col min="212" max="212" width="45.6640625" style="100" bestFit="1" customWidth="1"/>
    <col min="213" max="213" width="21.6640625" style="100" bestFit="1" customWidth="1"/>
    <col min="214" max="214" width="9.83203125" style="100" bestFit="1" customWidth="1"/>
    <col min="215" max="215" width="32.83203125" style="100" bestFit="1" customWidth="1"/>
    <col min="216" max="216" width="17.83203125" style="100" bestFit="1" customWidth="1"/>
    <col min="217" max="217" width="24.33203125" style="100" bestFit="1" customWidth="1"/>
    <col min="218" max="218" width="16.6640625" style="100" bestFit="1" customWidth="1"/>
    <col min="219" max="219" width="20.83203125" style="100" bestFit="1" customWidth="1"/>
    <col min="220" max="220" width="28.1640625" style="100" bestFit="1" customWidth="1"/>
    <col min="221" max="221" width="23" style="100" bestFit="1" customWidth="1"/>
    <col min="222" max="222" width="17" style="100" bestFit="1" customWidth="1"/>
    <col min="223" max="223" width="25.33203125" style="100" bestFit="1" customWidth="1"/>
    <col min="224" max="224" width="46.33203125" style="100" bestFit="1" customWidth="1"/>
    <col min="225" max="225" width="8.83203125" style="100" bestFit="1" customWidth="1"/>
    <col min="226" max="226" width="12.6640625" style="100" bestFit="1" customWidth="1"/>
    <col min="227" max="227" width="8.5" style="100" bestFit="1" customWidth="1"/>
    <col min="228" max="228" width="12" style="100" bestFit="1" customWidth="1"/>
    <col min="229" max="229" width="12.83203125" style="100" bestFit="1" customWidth="1"/>
    <col min="230" max="230" width="29.5" style="100" bestFit="1" customWidth="1"/>
    <col min="231" max="231" width="29.1640625" style="100" bestFit="1" customWidth="1"/>
    <col min="232" max="232" width="36.1640625" style="100" bestFit="1" customWidth="1"/>
    <col min="233" max="233" width="12.1640625" style="100" bestFit="1" customWidth="1"/>
    <col min="234" max="234" width="18.5" style="100" bestFit="1" customWidth="1"/>
    <col min="235" max="235" width="41.1640625" style="100" bestFit="1" customWidth="1"/>
    <col min="236" max="236" width="15.1640625" style="100" bestFit="1" customWidth="1"/>
    <col min="237" max="237" width="22.33203125" style="100" bestFit="1" customWidth="1"/>
    <col min="238" max="238" width="29.83203125" style="100" bestFit="1" customWidth="1"/>
    <col min="239" max="239" width="39.83203125" style="100" bestFit="1" customWidth="1"/>
    <col min="240" max="240" width="33" style="100" bestFit="1" customWidth="1"/>
    <col min="241" max="241" width="14.83203125" style="100" bestFit="1" customWidth="1"/>
    <col min="242" max="242" width="31" style="100" bestFit="1" customWidth="1"/>
    <col min="243" max="243" width="23.83203125" style="100" bestFit="1" customWidth="1"/>
    <col min="244" max="244" width="23" style="100" bestFit="1" customWidth="1"/>
    <col min="245" max="245" width="36.33203125" style="100" bestFit="1" customWidth="1"/>
    <col min="246" max="246" width="5" style="100" bestFit="1" customWidth="1"/>
    <col min="247" max="247" width="38.33203125" style="100" bestFit="1" customWidth="1"/>
    <col min="248" max="248" width="26.33203125" style="100" bestFit="1" customWidth="1"/>
    <col min="249" max="249" width="27" style="100" bestFit="1" customWidth="1"/>
    <col min="250" max="250" width="24.83203125" style="100" bestFit="1" customWidth="1"/>
    <col min="251" max="251" width="20" style="100" bestFit="1" customWidth="1"/>
    <col min="252" max="252" width="30.1640625" style="100" bestFit="1" customWidth="1"/>
    <col min="253" max="253" width="28" style="100" bestFit="1" customWidth="1"/>
    <col min="254" max="254" width="39.6640625" style="100" bestFit="1" customWidth="1"/>
    <col min="255" max="255" width="35" style="100" bestFit="1" customWidth="1"/>
    <col min="256" max="256" width="48.5" style="100" bestFit="1" customWidth="1"/>
    <col min="257" max="257" width="30.1640625" style="100" bestFit="1" customWidth="1"/>
    <col min="258" max="258" width="42.6640625" style="100" bestFit="1" customWidth="1"/>
    <col min="259" max="259" width="33.83203125" style="100" bestFit="1" customWidth="1"/>
    <col min="260" max="260" width="30.83203125" style="100" bestFit="1" customWidth="1"/>
    <col min="261" max="261" width="40" style="100" bestFit="1" customWidth="1"/>
    <col min="262" max="262" width="10" style="100" bestFit="1" customWidth="1"/>
    <col min="263" max="263" width="17.1640625" style="100" bestFit="1" customWidth="1"/>
    <col min="264" max="264" width="32.5" style="100" bestFit="1" customWidth="1"/>
    <col min="265" max="265" width="25.1640625" style="100" bestFit="1" customWidth="1"/>
    <col min="266" max="266" width="23" style="100" bestFit="1" customWidth="1"/>
    <col min="267" max="267" width="13.5" style="100" bestFit="1" customWidth="1"/>
    <col min="268" max="268" width="5.1640625" style="100" bestFit="1" customWidth="1"/>
    <col min="269" max="269" width="19.6640625" style="100" bestFit="1" customWidth="1"/>
    <col min="270" max="270" width="8.1640625" style="100" bestFit="1" customWidth="1"/>
    <col min="271" max="271" width="18.33203125" style="100" bestFit="1" customWidth="1"/>
    <col min="272" max="272" width="13.1640625" style="100" bestFit="1" customWidth="1"/>
    <col min="273" max="273" width="14.33203125" style="100" bestFit="1" customWidth="1"/>
    <col min="274" max="274" width="13.1640625" style="100" bestFit="1" customWidth="1"/>
    <col min="275" max="275" width="19.1640625" style="100" bestFit="1" customWidth="1"/>
    <col min="276" max="276" width="18.1640625" style="100" bestFit="1" customWidth="1"/>
    <col min="277" max="277" width="12.33203125" style="100" bestFit="1" customWidth="1"/>
    <col min="278" max="278" width="9.1640625" style="100" bestFit="1" customWidth="1"/>
    <col min="279" max="279" width="10" style="100" bestFit="1" customWidth="1"/>
    <col min="280" max="280" width="23" style="100" bestFit="1" customWidth="1"/>
    <col min="281" max="281" width="25.1640625" style="100" bestFit="1" customWidth="1"/>
    <col min="282" max="282" width="17.6640625" style="100" bestFit="1" customWidth="1"/>
    <col min="283" max="283" width="34.1640625" style="100" bestFit="1" customWidth="1"/>
    <col min="284" max="284" width="27.33203125" style="100" bestFit="1" customWidth="1"/>
    <col min="285" max="285" width="58.1640625" style="100" bestFit="1" customWidth="1"/>
    <col min="286" max="286" width="48.5" style="100" bestFit="1" customWidth="1"/>
    <col min="287" max="287" width="22.6640625" style="100" bestFit="1" customWidth="1"/>
    <col min="288" max="288" width="16.33203125" style="100" bestFit="1" customWidth="1"/>
    <col min="289" max="289" width="29" style="100" bestFit="1" customWidth="1"/>
    <col min="290" max="290" width="8.33203125" style="100" bestFit="1" customWidth="1"/>
    <col min="291" max="291" width="28.1640625" style="100" bestFit="1" customWidth="1"/>
    <col min="292" max="292" width="44" style="100" bestFit="1" customWidth="1"/>
    <col min="293" max="293" width="22" style="100" bestFit="1" customWidth="1"/>
    <col min="294" max="294" width="20.5" style="100" bestFit="1" customWidth="1"/>
    <col min="295" max="295" width="30.5" style="100" bestFit="1" customWidth="1"/>
    <col min="296" max="296" width="24.83203125" style="100" bestFit="1" customWidth="1"/>
    <col min="297" max="297" width="29.33203125" style="100" bestFit="1" customWidth="1"/>
    <col min="298" max="298" width="48.1640625" style="100" bestFit="1" customWidth="1"/>
    <col min="299" max="299" width="28.83203125" style="100" bestFit="1" customWidth="1"/>
    <col min="300" max="300" width="10" style="100" bestFit="1" customWidth="1"/>
    <col min="301" max="301" width="15.1640625" style="100" bestFit="1" customWidth="1"/>
    <col min="302" max="302" width="32.1640625" style="100" bestFit="1" customWidth="1"/>
    <col min="303" max="303" width="22.1640625" style="100" bestFit="1" customWidth="1"/>
    <col min="304" max="304" width="30.83203125" style="100" bestFit="1" customWidth="1"/>
    <col min="305" max="305" width="12.6640625" style="100" bestFit="1" customWidth="1"/>
    <col min="306" max="306" width="27.83203125" style="100" bestFit="1" customWidth="1"/>
    <col min="307" max="307" width="34" style="100" bestFit="1" customWidth="1"/>
    <col min="308" max="308" width="13.5" style="100" bestFit="1" customWidth="1"/>
    <col min="309" max="309" width="19.83203125" style="100" bestFit="1" customWidth="1"/>
    <col min="310" max="310" width="13.33203125" style="100" bestFit="1" customWidth="1"/>
    <col min="311" max="311" width="37.6640625" style="100" bestFit="1" customWidth="1"/>
    <col min="312" max="312" width="40.1640625" style="100" bestFit="1" customWidth="1"/>
    <col min="313" max="313" width="35.1640625" style="100" bestFit="1" customWidth="1"/>
    <col min="314" max="314" width="20.83203125" style="100" bestFit="1" customWidth="1"/>
    <col min="315" max="315" width="8.6640625" style="100" bestFit="1" customWidth="1"/>
    <col min="316" max="316" width="20.1640625" style="100" bestFit="1" customWidth="1"/>
    <col min="317" max="317" width="37.1640625" style="100" bestFit="1" customWidth="1"/>
    <col min="318" max="318" width="7.33203125" style="100" bestFit="1" customWidth="1"/>
    <col min="319" max="319" width="20" style="100" bestFit="1" customWidth="1"/>
    <col min="320" max="320" width="42.5" style="100" bestFit="1" customWidth="1"/>
    <col min="321" max="321" width="40.6640625" style="100" bestFit="1" customWidth="1"/>
    <col min="322" max="322" width="22" style="100" bestFit="1" customWidth="1"/>
    <col min="323" max="323" width="20" style="100" bestFit="1" customWidth="1"/>
    <col min="324" max="324" width="25.5" style="100" bestFit="1" customWidth="1"/>
    <col min="325" max="325" width="21" style="100" bestFit="1" customWidth="1"/>
    <col min="326" max="326" width="23.1640625" style="100" bestFit="1" customWidth="1"/>
    <col min="327" max="327" width="26.1640625" style="100" bestFit="1" customWidth="1"/>
    <col min="328" max="328" width="37.1640625" style="100" bestFit="1" customWidth="1"/>
    <col min="329" max="329" width="7.33203125" style="100" bestFit="1" customWidth="1"/>
    <col min="330" max="330" width="15.6640625" style="100" bestFit="1" customWidth="1"/>
    <col min="331" max="331" width="19.6640625" style="100" bestFit="1" customWidth="1"/>
    <col min="332" max="332" width="35" style="100" bestFit="1" customWidth="1"/>
    <col min="333" max="333" width="14.6640625" style="100" bestFit="1" customWidth="1"/>
    <col min="334" max="334" width="26.6640625" style="100" bestFit="1" customWidth="1"/>
    <col min="335" max="335" width="10.33203125" style="100" bestFit="1" customWidth="1"/>
    <col min="336" max="336" width="28.33203125" style="100" bestFit="1" customWidth="1"/>
    <col min="337" max="337" width="25.33203125" style="100" bestFit="1" customWidth="1"/>
    <col min="338" max="338" width="26.6640625" style="100" bestFit="1" customWidth="1"/>
    <col min="339" max="339" width="27.33203125" style="100" bestFit="1" customWidth="1"/>
    <col min="340" max="340" width="32.6640625" style="100" bestFit="1" customWidth="1"/>
    <col min="341" max="341" width="25.1640625" style="100" bestFit="1" customWidth="1"/>
    <col min="342" max="342" width="20.33203125" style="100" bestFit="1" customWidth="1"/>
    <col min="343" max="343" width="46.1640625" style="100" bestFit="1" customWidth="1"/>
    <col min="344" max="344" width="10.33203125" style="100" bestFit="1" customWidth="1"/>
    <col min="345" max="345" width="5.5" style="100" bestFit="1" customWidth="1"/>
    <col min="346" max="346" width="9.1640625" style="100" bestFit="1" customWidth="1"/>
    <col min="347" max="347" width="28.6640625" style="100" bestFit="1" customWidth="1"/>
    <col min="348" max="348" width="32" style="100" bestFit="1" customWidth="1"/>
    <col min="349" max="349" width="7.5" style="100" bestFit="1" customWidth="1"/>
    <col min="350" max="350" width="18.33203125" style="100" bestFit="1" customWidth="1"/>
    <col min="351" max="351" width="16" style="100" bestFit="1" customWidth="1"/>
    <col min="352" max="352" width="10.33203125" style="100" bestFit="1" customWidth="1"/>
    <col min="353" max="353" width="6.33203125" style="100" bestFit="1" customWidth="1"/>
    <col min="354" max="354" width="33.33203125" style="100" bestFit="1" customWidth="1"/>
    <col min="355" max="355" width="18.6640625" style="100" bestFit="1" customWidth="1"/>
    <col min="356" max="356" width="6.1640625" style="100" bestFit="1" customWidth="1"/>
    <col min="357" max="357" width="50.33203125" style="100" bestFit="1" customWidth="1"/>
    <col min="358" max="358" width="63.1640625" style="100" bestFit="1" customWidth="1"/>
    <col min="359" max="359" width="37" style="100" bestFit="1" customWidth="1"/>
    <col min="360" max="360" width="10.1640625" style="100" bestFit="1" customWidth="1"/>
    <col min="361" max="361" width="23.83203125" style="100" bestFit="1" customWidth="1"/>
    <col min="362" max="362" width="19.83203125" style="100" bestFit="1" customWidth="1"/>
    <col min="363" max="363" width="10.5" style="100" bestFit="1" customWidth="1"/>
    <col min="364" max="364" width="19.6640625" style="100" bestFit="1" customWidth="1"/>
    <col min="365" max="365" width="21.5" style="100" bestFit="1" customWidth="1"/>
    <col min="366" max="366" width="21" style="100" bestFit="1" customWidth="1"/>
    <col min="367" max="367" width="12.83203125" style="100" bestFit="1" customWidth="1"/>
    <col min="368" max="368" width="27.1640625" style="100" bestFit="1" customWidth="1"/>
    <col min="369" max="369" width="51.83203125" style="100" bestFit="1" customWidth="1"/>
    <col min="370" max="370" width="17" style="100" bestFit="1" customWidth="1"/>
    <col min="371" max="371" width="11.1640625" style="100" bestFit="1" customWidth="1"/>
    <col min="372" max="372" width="13.1640625" style="100" bestFit="1" customWidth="1"/>
    <col min="373" max="373" width="15.83203125" style="100" bestFit="1" customWidth="1"/>
    <col min="374" max="374" width="18.5" style="100" bestFit="1" customWidth="1"/>
    <col min="375" max="375" width="24.33203125" style="100" bestFit="1" customWidth="1"/>
    <col min="376" max="376" width="25.5" style="100" bestFit="1" customWidth="1"/>
    <col min="377" max="377" width="10.83203125" style="100"/>
    <col min="378" max="378" width="8.83203125" style="100" bestFit="1" customWidth="1"/>
    <col min="379" max="379" width="18.1640625" style="100" bestFit="1" customWidth="1"/>
    <col min="380" max="380" width="24.33203125" style="100" bestFit="1" customWidth="1"/>
    <col min="381" max="381" width="13" style="100" bestFit="1" customWidth="1"/>
    <col min="382" max="382" width="12" style="100" bestFit="1" customWidth="1"/>
    <col min="383" max="383" width="21.6640625" style="100" bestFit="1" customWidth="1"/>
    <col min="384" max="384" width="5.33203125" style="100" bestFit="1" customWidth="1"/>
    <col min="385" max="385" width="28.33203125" style="100" bestFit="1" customWidth="1"/>
    <col min="386" max="386" width="17.6640625" style="100" bestFit="1" customWidth="1"/>
    <col min="387" max="387" width="31.33203125" style="100" bestFit="1" customWidth="1"/>
    <col min="388" max="388" width="12" style="100" bestFit="1" customWidth="1"/>
    <col min="389" max="389" width="41.5" style="100" bestFit="1" customWidth="1"/>
    <col min="390" max="390" width="54.33203125" style="100" bestFit="1" customWidth="1"/>
    <col min="391" max="391" width="13.83203125" style="100" bestFit="1" customWidth="1"/>
    <col min="392" max="392" width="7.6640625" style="100" bestFit="1" customWidth="1"/>
    <col min="393" max="393" width="14.6640625" style="100" bestFit="1" customWidth="1"/>
    <col min="394" max="394" width="40.1640625" style="100" bestFit="1" customWidth="1"/>
    <col min="395" max="395" width="27.33203125" style="100" bestFit="1" customWidth="1"/>
    <col min="396" max="396" width="22" style="100" bestFit="1" customWidth="1"/>
    <col min="397" max="397" width="37.33203125" style="100" bestFit="1" customWidth="1"/>
    <col min="398" max="398" width="6.33203125" style="100" bestFit="1" customWidth="1"/>
    <col min="399" max="399" width="26.83203125" style="100" bestFit="1" customWidth="1"/>
    <col min="400" max="400" width="15.6640625" style="100" bestFit="1" customWidth="1"/>
    <col min="401" max="401" width="12.5" style="100" bestFit="1" customWidth="1"/>
    <col min="402" max="402" width="20" style="100" bestFit="1" customWidth="1"/>
    <col min="403" max="403" width="16.83203125" style="100" bestFit="1" customWidth="1"/>
    <col min="404" max="404" width="9.1640625" style="100" bestFit="1" customWidth="1"/>
    <col min="405" max="405" width="36.6640625" style="100" bestFit="1" customWidth="1"/>
    <col min="406" max="406" width="29.83203125" style="100" bestFit="1" customWidth="1"/>
    <col min="407" max="407" width="6.83203125" style="100" bestFit="1" customWidth="1"/>
    <col min="408" max="408" width="10.5" style="100" bestFit="1" customWidth="1"/>
    <col min="409" max="409" width="8.5" style="100" bestFit="1" customWidth="1"/>
    <col min="410" max="410" width="22.6640625" style="100" bestFit="1" customWidth="1"/>
    <col min="411" max="411" width="7" style="100" bestFit="1" customWidth="1"/>
    <col min="412" max="412" width="10.5" style="100" bestFit="1" customWidth="1"/>
    <col min="413" max="16384" width="10.83203125" style="100"/>
  </cols>
  <sheetData>
    <row r="1" spans="1:412" x14ac:dyDescent="0.4">
      <c r="A1" s="95"/>
    </row>
    <row r="2" spans="1:412" x14ac:dyDescent="0.4">
      <c r="C2" s="97" t="s">
        <v>0</v>
      </c>
    </row>
    <row r="3" spans="1:412" ht="26" x14ac:dyDescent="0.4">
      <c r="B3" s="1" t="s">
        <v>1</v>
      </c>
      <c r="C3" s="15" t="s">
        <v>2</v>
      </c>
      <c r="D3" s="2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38" t="s">
        <v>9</v>
      </c>
      <c r="M3" s="38" t="s">
        <v>10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</row>
    <row r="4" spans="1:412" ht="16" hidden="1" x14ac:dyDescent="0.4">
      <c r="B4" s="3" t="s">
        <v>11</v>
      </c>
      <c r="C4" s="6" t="s">
        <v>12</v>
      </c>
      <c r="D4" s="4" t="s">
        <v>13</v>
      </c>
      <c r="E4" s="44">
        <v>3581000000</v>
      </c>
      <c r="F4" s="3">
        <v>137.74</v>
      </c>
      <c r="G4" s="18">
        <f>$E4/$F4</f>
        <v>25998257.586757656</v>
      </c>
      <c r="H4" s="3" t="str" cm="1">
        <f t="array" ref="H4">_xlfn.IFS($G4&gt;40000000,"Above $40",$G4&gt;20000000,"$40 M - $20 M",$G4&lt;=20000000,"Below $20M")</f>
        <v>$40 M - $20 M</v>
      </c>
      <c r="I4" s="3">
        <v>2022</v>
      </c>
      <c r="J4" s="101"/>
      <c r="L4" s="135" t="s">
        <v>11</v>
      </c>
      <c r="M4" s="136">
        <v>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</row>
    <row r="5" spans="1:412" ht="16" hidden="1" x14ac:dyDescent="0.4">
      <c r="B5" s="3" t="s">
        <v>11</v>
      </c>
      <c r="C5" s="6" t="s">
        <v>14</v>
      </c>
      <c r="D5" s="4" t="s">
        <v>13</v>
      </c>
      <c r="E5" s="45">
        <v>2711000000</v>
      </c>
      <c r="F5" s="3">
        <v>137.74</v>
      </c>
      <c r="G5" s="18">
        <f t="shared" ref="G5:G11" si="0">$E5/$F5</f>
        <v>19682009.583272833</v>
      </c>
      <c r="H5" s="3" t="str" cm="1">
        <f t="array" ref="H5">_xlfn.IFS($G5&gt;40000000,"Above $40",$G5&gt;20000000,"$40 M - $20 M",$G5&lt;=20000000,"Below $20M")</f>
        <v>Below $20M</v>
      </c>
      <c r="I5" s="3">
        <v>2022</v>
      </c>
      <c r="J5" s="101"/>
      <c r="L5" s="135" t="s">
        <v>15</v>
      </c>
      <c r="M5" s="136">
        <v>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</row>
    <row r="6" spans="1:412" ht="16" hidden="1" x14ac:dyDescent="0.4">
      <c r="B6" s="3" t="s">
        <v>11</v>
      </c>
      <c r="C6" s="6" t="s">
        <v>16</v>
      </c>
      <c r="D6" s="4" t="s">
        <v>13</v>
      </c>
      <c r="E6" s="45">
        <v>2125000000</v>
      </c>
      <c r="F6" s="3">
        <v>137.74</v>
      </c>
      <c r="G6" s="18">
        <f t="shared" si="0"/>
        <v>15427617.249891099</v>
      </c>
      <c r="H6" s="3" t="str" cm="1">
        <f t="array" ref="H6">_xlfn.IFS($G6&gt;40000000,"Above $40",$G6&gt;20000000,"$40 M - $20 M",$G6&lt;=20000000,"Below $20M")</f>
        <v>Below $20M</v>
      </c>
      <c r="I6" s="3">
        <v>2022</v>
      </c>
      <c r="J6" s="101"/>
      <c r="L6" s="135" t="s">
        <v>17</v>
      </c>
      <c r="M6" s="136">
        <v>12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</row>
    <row r="7" spans="1:412" ht="16" hidden="1" x14ac:dyDescent="0.4">
      <c r="B7" s="3" t="s">
        <v>11</v>
      </c>
      <c r="C7" s="6" t="s">
        <v>18</v>
      </c>
      <c r="D7" s="4" t="s">
        <v>13</v>
      </c>
      <c r="E7" s="45">
        <v>2101000000</v>
      </c>
      <c r="F7" s="3">
        <v>137.74</v>
      </c>
      <c r="G7" s="18">
        <f t="shared" si="0"/>
        <v>15253375.925657034</v>
      </c>
      <c r="H7" s="3" t="str" cm="1">
        <f t="array" ref="H7">_xlfn.IFS($G7&gt;40000000,"Above $40",$G7&gt;20000000,"$40 M - $20 M",$G7&lt;=20000000,"Below $20M")</f>
        <v>Below $20M</v>
      </c>
      <c r="I7" s="3">
        <v>2022</v>
      </c>
      <c r="J7" s="101"/>
      <c r="L7" s="135" t="s">
        <v>19</v>
      </c>
      <c r="M7" s="136">
        <v>10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</row>
    <row r="8" spans="1:412" ht="16" hidden="1" x14ac:dyDescent="0.4">
      <c r="B8" s="3" t="s">
        <v>11</v>
      </c>
      <c r="C8" s="6" t="s">
        <v>20</v>
      </c>
      <c r="D8" s="4" t="s">
        <v>13</v>
      </c>
      <c r="E8" s="45">
        <v>2085000000</v>
      </c>
      <c r="F8" s="3">
        <v>137.74</v>
      </c>
      <c r="G8" s="18">
        <f t="shared" si="0"/>
        <v>15137215.042834325</v>
      </c>
      <c r="H8" s="3" t="str" cm="1">
        <f t="array" ref="H8">_xlfn.IFS($G8&gt;40000000,"Above $40",$G8&gt;20000000,"$40 M - $20 M",$G8&lt;=20000000,"Below $20M")</f>
        <v>Below $20M</v>
      </c>
      <c r="I8" s="3">
        <v>2022</v>
      </c>
      <c r="J8" s="101"/>
      <c r="L8" s="135" t="s">
        <v>21</v>
      </c>
      <c r="M8" s="136">
        <v>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</row>
    <row r="9" spans="1:412" ht="16" hidden="1" x14ac:dyDescent="0.4">
      <c r="B9" s="3" t="s">
        <v>11</v>
      </c>
      <c r="C9" s="6" t="s">
        <v>22</v>
      </c>
      <c r="D9" s="4" t="s">
        <v>13</v>
      </c>
      <c r="E9" s="45">
        <v>1538000000</v>
      </c>
      <c r="F9" s="3">
        <v>137.74</v>
      </c>
      <c r="G9" s="18">
        <f t="shared" si="0"/>
        <v>11165964.861332946</v>
      </c>
      <c r="H9" s="3" t="str" cm="1">
        <f t="array" ref="H9">_xlfn.IFS($G9&gt;40000000,"Above $40",$G9&gt;20000000,"$40 M - $20 M",$G9&lt;=20000000,"Below $20M")</f>
        <v>Below $20M</v>
      </c>
      <c r="I9" s="3">
        <v>2022</v>
      </c>
      <c r="J9" s="101"/>
      <c r="L9" s="135" t="s">
        <v>23</v>
      </c>
      <c r="M9" s="136">
        <v>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</row>
    <row r="10" spans="1:412" ht="16" hidden="1" x14ac:dyDescent="0.4">
      <c r="B10" s="3" t="s">
        <v>11</v>
      </c>
      <c r="C10" s="6" t="s">
        <v>24</v>
      </c>
      <c r="D10" s="4" t="s">
        <v>13</v>
      </c>
      <c r="E10" s="45">
        <v>1299000000</v>
      </c>
      <c r="F10" s="3">
        <v>137.74</v>
      </c>
      <c r="G10" s="18">
        <f t="shared" si="0"/>
        <v>9430811.6741687227</v>
      </c>
      <c r="H10" s="3" t="str" cm="1">
        <f t="array" ref="H10">_xlfn.IFS($G10&gt;40000000,"Above $40",$G10&gt;20000000,"$40 M - $20 M",$G10&lt;=20000000,"Below $20M")</f>
        <v>Below $20M</v>
      </c>
      <c r="I10" s="3">
        <v>2022</v>
      </c>
      <c r="J10" s="101"/>
      <c r="L10" s="135" t="s">
        <v>25</v>
      </c>
      <c r="M10" s="136">
        <v>11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</row>
    <row r="11" spans="1:412" ht="16" hidden="1" x14ac:dyDescent="0.4">
      <c r="B11" s="3" t="s">
        <v>11</v>
      </c>
      <c r="C11" s="6" t="s">
        <v>26</v>
      </c>
      <c r="D11" s="4" t="s">
        <v>13</v>
      </c>
      <c r="E11" s="45">
        <v>386000000</v>
      </c>
      <c r="F11" s="3">
        <v>137.74</v>
      </c>
      <c r="G11" s="18">
        <f t="shared" si="0"/>
        <v>2802381.2980978652</v>
      </c>
      <c r="H11" s="3" t="str" cm="1">
        <f t="array" ref="H11">_xlfn.IFS($G11&gt;40000000,"Above $40",$G11&gt;20000000,"$40 M - $20 M",$G11&lt;=20000000,"Below $20M")</f>
        <v>Below $20M</v>
      </c>
      <c r="I11" s="3">
        <v>2022</v>
      </c>
      <c r="J11" s="101"/>
      <c r="L11" s="135" t="s">
        <v>27</v>
      </c>
      <c r="M11" s="136">
        <v>3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</row>
    <row r="12" spans="1:412" ht="16" hidden="1" x14ac:dyDescent="0.4">
      <c r="B12" s="3" t="s">
        <v>15</v>
      </c>
      <c r="C12" s="6" t="s">
        <v>28</v>
      </c>
      <c r="D12" s="4" t="s">
        <v>13</v>
      </c>
      <c r="E12" s="47">
        <v>854854493</v>
      </c>
      <c r="F12" s="3">
        <v>306</v>
      </c>
      <c r="G12" s="18">
        <f>$E12/$F12</f>
        <v>2793642.133986928</v>
      </c>
      <c r="H12" s="3" t="str" cm="1">
        <f t="array" ref="H12">_xlfn.IFS($G12&gt;40000000,"Above $40",$G12&gt;20000000,"$40 M - $20 M",$G12&lt;=20000000,"Below $20M")</f>
        <v>Below $20M</v>
      </c>
      <c r="I12" s="3">
        <v>2018</v>
      </c>
      <c r="L12" s="135" t="s">
        <v>29</v>
      </c>
      <c r="M12" s="136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</row>
    <row r="13" spans="1:412" ht="16" hidden="1" x14ac:dyDescent="0.4">
      <c r="B13" s="3" t="s">
        <v>15</v>
      </c>
      <c r="C13" s="6" t="s">
        <v>30</v>
      </c>
      <c r="D13" s="4" t="s">
        <v>31</v>
      </c>
      <c r="E13" s="3"/>
      <c r="F13" s="3"/>
      <c r="G13" s="18"/>
      <c r="H13" s="3"/>
      <c r="I13" s="3"/>
      <c r="L13" s="135" t="s">
        <v>32</v>
      </c>
      <c r="M13" s="136">
        <v>3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</row>
    <row r="14" spans="1:412" ht="16" hidden="1" x14ac:dyDescent="0.4">
      <c r="B14" s="3" t="s">
        <v>15</v>
      </c>
      <c r="C14" s="6" t="s">
        <v>33</v>
      </c>
      <c r="D14" s="4" t="s">
        <v>31</v>
      </c>
      <c r="E14" s="3"/>
      <c r="F14" s="3"/>
      <c r="G14" s="18"/>
      <c r="H14" s="3"/>
      <c r="I14" s="3"/>
      <c r="L14" s="135" t="s">
        <v>34</v>
      </c>
      <c r="M14" s="136">
        <v>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</row>
    <row r="15" spans="1:412" ht="16" hidden="1" x14ac:dyDescent="0.4">
      <c r="B15" s="3" t="s">
        <v>15</v>
      </c>
      <c r="C15" s="6" t="s">
        <v>35</v>
      </c>
      <c r="D15" s="4" t="s">
        <v>13</v>
      </c>
      <c r="E15" s="47">
        <v>3124742</v>
      </c>
      <c r="F15" s="3">
        <v>638</v>
      </c>
      <c r="G15" s="18">
        <f>$E15/$F15</f>
        <v>4897.7147335423197</v>
      </c>
      <c r="H15" s="3" t="str" cm="1">
        <f t="array" ref="H15">_xlfn.IFS($G15&gt;40000000,"Above $40",$G15&gt;20000000,"$40 M - $20 M",$G15&lt;=20000000,"Below $20M")</f>
        <v>Below $20M</v>
      </c>
      <c r="I15" s="3">
        <v>2021</v>
      </c>
      <c r="L15" s="135" t="s">
        <v>36</v>
      </c>
      <c r="M15" s="136">
        <v>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</row>
    <row r="16" spans="1:412" ht="16" hidden="1" x14ac:dyDescent="0.4">
      <c r="B16" s="3" t="s">
        <v>15</v>
      </c>
      <c r="C16" s="6" t="s">
        <v>37</v>
      </c>
      <c r="D16" s="4" t="s">
        <v>31</v>
      </c>
      <c r="E16" s="3"/>
      <c r="F16" s="3"/>
      <c r="G16" s="18"/>
      <c r="H16" s="3"/>
      <c r="I16" s="3"/>
      <c r="L16" s="135" t="s">
        <v>38</v>
      </c>
      <c r="M16" s="136">
        <v>5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</row>
    <row r="17" spans="2:412" ht="16" hidden="1" x14ac:dyDescent="0.4">
      <c r="B17" s="3" t="s">
        <v>17</v>
      </c>
      <c r="C17" s="6" t="s">
        <v>39</v>
      </c>
      <c r="D17" s="4" t="s">
        <v>13</v>
      </c>
      <c r="E17" s="31">
        <v>4241463000</v>
      </c>
      <c r="F17" s="20">
        <v>584.4</v>
      </c>
      <c r="G17" s="18">
        <f>$E17/$F17</f>
        <v>7257808.0082135526</v>
      </c>
      <c r="H17" s="3" t="str" cm="1">
        <f t="array" ref="H17">_xlfn.IFS($G17&gt;40000000,"Above $40",$G17&gt;20000000,"$40 M - $20 M",$G17&lt;=20000000,"Below $20M")</f>
        <v>Below $20M</v>
      </c>
      <c r="I17" s="3">
        <v>2019</v>
      </c>
      <c r="L17" s="135" t="s">
        <v>40</v>
      </c>
      <c r="M17" s="136">
        <v>9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</row>
    <row r="18" spans="2:412" ht="26" hidden="1" x14ac:dyDescent="0.4">
      <c r="B18" s="3" t="s">
        <v>17</v>
      </c>
      <c r="C18" s="6" t="s">
        <v>41</v>
      </c>
      <c r="D18" s="4" t="s">
        <v>13</v>
      </c>
      <c r="E18" s="31">
        <v>5602828000</v>
      </c>
      <c r="F18" s="20">
        <v>584.4</v>
      </c>
      <c r="G18" s="18">
        <f>$E18/$F18</f>
        <v>9587316.9062286112</v>
      </c>
      <c r="H18" s="3" t="str" cm="1">
        <f t="array" ref="H18">_xlfn.IFS($G18&gt;40000000,"Above $40",$G18&gt;20000000,"$40 M - $20 M",$G18&lt;=20000000,"Below $20M")</f>
        <v>Below $20M</v>
      </c>
      <c r="I18" s="3">
        <v>2019</v>
      </c>
      <c r="L18" s="135" t="s">
        <v>42</v>
      </c>
      <c r="M18" s="136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</row>
    <row r="19" spans="2:412" ht="16" hidden="1" x14ac:dyDescent="0.4">
      <c r="B19" s="3" t="s">
        <v>17</v>
      </c>
      <c r="C19" s="6" t="s">
        <v>43</v>
      </c>
      <c r="D19" s="4" t="s">
        <v>31</v>
      </c>
      <c r="E19" s="3"/>
      <c r="F19" s="3"/>
      <c r="G19" s="18"/>
      <c r="H19" s="3"/>
      <c r="I19" s="3"/>
      <c r="L19" s="135" t="s">
        <v>44</v>
      </c>
      <c r="M19" s="136">
        <v>16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</row>
    <row r="20" spans="2:412" ht="16" hidden="1" x14ac:dyDescent="0.4">
      <c r="B20" s="3" t="s">
        <v>17</v>
      </c>
      <c r="C20" s="6" t="s">
        <v>45</v>
      </c>
      <c r="D20" s="4" t="s">
        <v>13</v>
      </c>
      <c r="E20" s="31">
        <v>2401728000</v>
      </c>
      <c r="F20" s="20">
        <v>584.4</v>
      </c>
      <c r="G20" s="18">
        <f>$E20/$F20</f>
        <v>4109733.0595482546</v>
      </c>
      <c r="H20" s="3" t="str" cm="1">
        <f t="array" ref="H20">_xlfn.IFS($G20&gt;40000000,"Above $40",$G20&gt;20000000,"$40 M - $20 M",$G20&lt;=20000000,"Below $20M")</f>
        <v>Below $20M</v>
      </c>
      <c r="I20" s="3">
        <v>2019</v>
      </c>
      <c r="L20" s="135" t="s">
        <v>46</v>
      </c>
      <c r="M20" s="136">
        <v>4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</row>
    <row r="21" spans="2:412" ht="16" hidden="1" x14ac:dyDescent="0.4">
      <c r="B21" s="3" t="s">
        <v>17</v>
      </c>
      <c r="C21" s="6" t="s">
        <v>47</v>
      </c>
      <c r="D21" s="4" t="s">
        <v>13</v>
      </c>
      <c r="E21" s="31">
        <v>9873011000</v>
      </c>
      <c r="F21" s="3">
        <v>619</v>
      </c>
      <c r="G21" s="18">
        <f>$E21/$F21</f>
        <v>15949936.995153474</v>
      </c>
      <c r="H21" s="3" t="str" cm="1">
        <f t="array" ref="H21">_xlfn.IFS($G21&gt;40000000,"Above $40",$G21&gt;20000000,"$40 M - $20 M",$G21&lt;=20000000,"Below $20M")</f>
        <v>Below $20M</v>
      </c>
      <c r="I21" s="3">
        <v>2022</v>
      </c>
      <c r="L21" s="135" t="s">
        <v>48</v>
      </c>
      <c r="M21" s="136">
        <v>1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</row>
    <row r="22" spans="2:412" ht="16" hidden="1" x14ac:dyDescent="0.4">
      <c r="B22" s="3" t="s">
        <v>17</v>
      </c>
      <c r="C22" s="6" t="s">
        <v>49</v>
      </c>
      <c r="D22" s="4" t="s">
        <v>13</v>
      </c>
      <c r="E22" s="31">
        <v>1111859000</v>
      </c>
      <c r="F22" s="20">
        <v>584.4</v>
      </c>
      <c r="G22" s="18">
        <f>$E22/$F22</f>
        <v>1902565.0239561945</v>
      </c>
      <c r="H22" s="3" t="str" cm="1">
        <f t="array" ref="H22">_xlfn.IFS($G22&gt;40000000,"Above $40",$G22&gt;20000000,"$40 M - $20 M",$G22&lt;=20000000,"Below $20M")</f>
        <v>Below $20M</v>
      </c>
      <c r="I22" s="3">
        <v>2019</v>
      </c>
      <c r="L22" s="135" t="s">
        <v>50</v>
      </c>
      <c r="M22" s="136">
        <v>6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</row>
    <row r="23" spans="2:412" ht="16" hidden="1" x14ac:dyDescent="0.4">
      <c r="B23" s="3" t="s">
        <v>17</v>
      </c>
      <c r="C23" s="6" t="s">
        <v>51</v>
      </c>
      <c r="D23" s="4" t="s">
        <v>31</v>
      </c>
      <c r="E23" s="3"/>
      <c r="F23" s="3"/>
      <c r="G23" s="18"/>
      <c r="H23" s="3"/>
      <c r="I23" s="3"/>
      <c r="L23" s="135" t="s">
        <v>52</v>
      </c>
      <c r="M23" s="136">
        <v>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</row>
    <row r="24" spans="2:412" ht="16" hidden="1" x14ac:dyDescent="0.4">
      <c r="B24" s="3" t="s">
        <v>17</v>
      </c>
      <c r="C24" s="6" t="s">
        <v>53</v>
      </c>
      <c r="D24" s="4" t="s">
        <v>31</v>
      </c>
      <c r="E24" s="3"/>
      <c r="F24" s="3"/>
      <c r="G24" s="18"/>
      <c r="H24" s="3"/>
      <c r="I24" s="3"/>
      <c r="L24" s="135" t="s">
        <v>54</v>
      </c>
      <c r="M24" s="136">
        <v>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</row>
    <row r="25" spans="2:412" ht="16" hidden="1" x14ac:dyDescent="0.4">
      <c r="B25" s="3" t="s">
        <v>17</v>
      </c>
      <c r="C25" s="6" t="s">
        <v>55</v>
      </c>
      <c r="D25" s="4" t="s">
        <v>13</v>
      </c>
      <c r="E25" s="31">
        <v>5101388000</v>
      </c>
      <c r="F25" s="3">
        <v>501.35</v>
      </c>
      <c r="G25" s="18">
        <f t="shared" ref="G25:G32" si="1">$E25/$F25</f>
        <v>10175302.682756556</v>
      </c>
      <c r="H25" s="3" t="str" cm="1">
        <f t="array" ref="H25">_xlfn.IFS($G25&gt;40000000,"Above $40",$G25&gt;20000000,"$40 M - $20 M",$G25&lt;=20000000,"Below $20M")</f>
        <v>Below $20M</v>
      </c>
      <c r="I25" s="3">
        <v>2010</v>
      </c>
      <c r="L25" s="135" t="s">
        <v>56</v>
      </c>
      <c r="M25" s="136">
        <v>4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</row>
    <row r="26" spans="2:412" ht="16" hidden="1" x14ac:dyDescent="0.4">
      <c r="B26" s="3" t="s">
        <v>17</v>
      </c>
      <c r="C26" s="6" t="s">
        <v>57</v>
      </c>
      <c r="D26" s="4" t="s">
        <v>13</v>
      </c>
      <c r="E26" s="31">
        <v>3833127000</v>
      </c>
      <c r="F26" s="20">
        <v>584.4</v>
      </c>
      <c r="G26" s="18">
        <f t="shared" si="1"/>
        <v>6559081.1088295691</v>
      </c>
      <c r="H26" s="3" t="str" cm="1">
        <f t="array" ref="H26">_xlfn.IFS($G26&gt;40000000,"Above $40",$G26&gt;20000000,"$40 M - $20 M",$G26&lt;=20000000,"Below $20M")</f>
        <v>Below $20M</v>
      </c>
      <c r="I26" s="3">
        <v>2019</v>
      </c>
      <c r="L26" s="135" t="s">
        <v>58</v>
      </c>
      <c r="M26" s="136">
        <v>22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</row>
    <row r="27" spans="2:412" ht="16" hidden="1" x14ac:dyDescent="0.4">
      <c r="B27" s="3" t="s">
        <v>17</v>
      </c>
      <c r="C27" s="6" t="s">
        <v>59</v>
      </c>
      <c r="D27" s="4" t="s">
        <v>13</v>
      </c>
      <c r="E27" s="31">
        <v>1238743348.9200001</v>
      </c>
      <c r="F27" s="3">
        <v>481.47</v>
      </c>
      <c r="G27" s="18">
        <f t="shared" si="1"/>
        <v>2572836</v>
      </c>
      <c r="H27" s="3" t="str" cm="1">
        <f t="array" ref="H27">_xlfn.IFS($G27&gt;40000000,"Above $40",$G27&gt;20000000,"$40 M - $20 M",$G27&lt;=20000000,"Below $20M")</f>
        <v>Below $20M</v>
      </c>
      <c r="I27" s="3">
        <v>2007</v>
      </c>
      <c r="J27" s="102"/>
      <c r="L27" s="135" t="s">
        <v>60</v>
      </c>
      <c r="M27" s="136">
        <v>3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</row>
    <row r="28" spans="2:412" ht="16" hidden="1" x14ac:dyDescent="0.4">
      <c r="B28" s="3" t="s">
        <v>17</v>
      </c>
      <c r="C28" s="6" t="s">
        <v>61</v>
      </c>
      <c r="D28" s="4" t="s">
        <v>13</v>
      </c>
      <c r="E28" s="31">
        <v>887178288.14999998</v>
      </c>
      <c r="F28" s="3">
        <v>481.47</v>
      </c>
      <c r="G28" s="18">
        <f t="shared" si="1"/>
        <v>1842644.9999999998</v>
      </c>
      <c r="H28" s="3" t="str" cm="1">
        <f t="array" ref="H28">_xlfn.IFS($G28&gt;40000000,"Above $40",$G28&gt;20000000,"$40 M - $20 M",$G28&lt;=20000000,"Below $20M")</f>
        <v>Below $20M</v>
      </c>
      <c r="I28" s="3">
        <v>2007</v>
      </c>
      <c r="J28" s="57"/>
      <c r="L28" s="135" t="s">
        <v>62</v>
      </c>
      <c r="M28" s="136">
        <v>4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</row>
    <row r="29" spans="2:412" ht="16" hidden="1" x14ac:dyDescent="0.4">
      <c r="B29" s="3" t="s">
        <v>19</v>
      </c>
      <c r="C29" s="6" t="s">
        <v>63</v>
      </c>
      <c r="D29" s="4" t="s">
        <v>13</v>
      </c>
      <c r="E29" s="17">
        <v>153386000</v>
      </c>
      <c r="F29" s="7">
        <v>12.37</v>
      </c>
      <c r="G29" s="18">
        <f t="shared" si="1"/>
        <v>12399838.318512531</v>
      </c>
      <c r="H29" s="3" t="str" cm="1">
        <f t="array" ref="H29">_xlfn.IFS($G29&gt;40000000,"Above $40",$G29&gt;20000000,"$40 M - $20 M",$G29&lt;=20000000,"Below $20M")</f>
        <v>Below $20M</v>
      </c>
      <c r="I29" s="3">
        <v>2022</v>
      </c>
      <c r="L29" s="135" t="s">
        <v>64</v>
      </c>
      <c r="M29" s="136">
        <v>26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</row>
    <row r="30" spans="2:412" ht="16" hidden="1" x14ac:dyDescent="0.4">
      <c r="B30" s="3" t="s">
        <v>19</v>
      </c>
      <c r="C30" s="6" t="s">
        <v>65</v>
      </c>
      <c r="D30" s="4" t="s">
        <v>13</v>
      </c>
      <c r="E30" s="17">
        <v>8216358</v>
      </c>
      <c r="F30" s="7">
        <v>12.37</v>
      </c>
      <c r="G30" s="18">
        <f t="shared" si="1"/>
        <v>664216.49151172198</v>
      </c>
      <c r="H30" s="3" t="str" cm="1">
        <f t="array" ref="H30">_xlfn.IFS($G30&gt;40000000,"Above $40",$G30&gt;20000000,"$40 M - $20 M",$G30&lt;=20000000,"Below $20M")</f>
        <v>Below $20M</v>
      </c>
      <c r="I30" s="3">
        <v>2022</v>
      </c>
      <c r="L30" s="135" t="s">
        <v>66</v>
      </c>
      <c r="M30" s="136">
        <v>6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</row>
    <row r="31" spans="2:412" ht="16" hidden="1" x14ac:dyDescent="0.4">
      <c r="B31" s="3" t="s">
        <v>19</v>
      </c>
      <c r="C31" s="6" t="s">
        <v>67</v>
      </c>
      <c r="D31" s="4" t="s">
        <v>13</v>
      </c>
      <c r="E31" s="17">
        <v>3145399000</v>
      </c>
      <c r="F31" s="7">
        <v>12.37</v>
      </c>
      <c r="G31" s="18">
        <f t="shared" si="1"/>
        <v>254276394.50282943</v>
      </c>
      <c r="H31" s="3" t="str" cm="1">
        <f t="array" ref="H31">_xlfn.IFS($G31&gt;40000000,"Above $40",$G31&gt;20000000,"$40 M - $20 M",$G31&lt;=20000000,"Below $20M")</f>
        <v>Above $40</v>
      </c>
      <c r="I31" s="3">
        <v>2022</v>
      </c>
      <c r="L31" s="135" t="s">
        <v>68</v>
      </c>
      <c r="M31" s="136">
        <v>3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</row>
    <row r="32" spans="2:412" ht="26" hidden="1" x14ac:dyDescent="0.4">
      <c r="B32" s="3" t="s">
        <v>19</v>
      </c>
      <c r="C32" s="6" t="s">
        <v>69</v>
      </c>
      <c r="D32" s="4" t="s">
        <v>13</v>
      </c>
      <c r="E32" s="17">
        <v>245429542</v>
      </c>
      <c r="F32" s="7">
        <v>12.37</v>
      </c>
      <c r="G32" s="18">
        <f t="shared" si="1"/>
        <v>19840706.709781732</v>
      </c>
      <c r="H32" s="3" t="str" cm="1">
        <f t="array" ref="H32">_xlfn.IFS($G32&gt;40000000,"Above $40",$G32&gt;20000000,"$40 M - $20 M",$G32&lt;=20000000,"Below $20M")</f>
        <v>Below $20M</v>
      </c>
      <c r="I32" s="3">
        <v>2022</v>
      </c>
      <c r="L32" s="135" t="s">
        <v>70</v>
      </c>
      <c r="M32" s="136">
        <v>4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</row>
    <row r="33" spans="2:412" ht="26" hidden="1" x14ac:dyDescent="0.4">
      <c r="B33" s="3" t="s">
        <v>19</v>
      </c>
      <c r="C33" s="6" t="s">
        <v>71</v>
      </c>
      <c r="D33" s="4" t="s">
        <v>13</v>
      </c>
      <c r="E33" s="17">
        <v>95397865</v>
      </c>
      <c r="F33" s="7">
        <v>12.37</v>
      </c>
      <c r="G33" s="18">
        <f t="shared" ref="G33:G36" si="2">$E33/$F33</f>
        <v>7712034.3573160879</v>
      </c>
      <c r="H33" s="3" t="str" cm="1">
        <f t="array" ref="H33">_xlfn.IFS($G33&gt;40000000,"Above $40",$G33&gt;20000000,"$40 M - $20 M",$G33&lt;=20000000,"Below $20M")</f>
        <v>Below $20M</v>
      </c>
      <c r="I33" s="3">
        <v>2022</v>
      </c>
      <c r="L33" s="135" t="s">
        <v>72</v>
      </c>
      <c r="M33" s="136">
        <v>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</row>
    <row r="34" spans="2:412" ht="16" hidden="1" x14ac:dyDescent="0.4">
      <c r="B34" s="3" t="s">
        <v>19</v>
      </c>
      <c r="C34" s="6" t="s">
        <v>73</v>
      </c>
      <c r="D34" s="4" t="s">
        <v>13</v>
      </c>
      <c r="E34" s="17">
        <v>697317000</v>
      </c>
      <c r="F34" s="7">
        <v>12.37</v>
      </c>
      <c r="G34" s="18">
        <f t="shared" si="2"/>
        <v>56371624.898949072</v>
      </c>
      <c r="H34" s="3" t="str" cm="1">
        <f t="array" ref="H34">_xlfn.IFS($G34&gt;40000000,"Above $40",$G34&gt;20000000,"$40 M - $20 M",$G34&lt;=20000000,"Below $20M")</f>
        <v>Above $40</v>
      </c>
      <c r="I34" s="3">
        <v>2022</v>
      </c>
      <c r="L34" s="135" t="s">
        <v>74</v>
      </c>
      <c r="M34" s="136">
        <v>10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</row>
    <row r="35" spans="2:412" ht="26" hidden="1" x14ac:dyDescent="0.4">
      <c r="B35" s="3" t="s">
        <v>19</v>
      </c>
      <c r="C35" s="6" t="s">
        <v>75</v>
      </c>
      <c r="D35" s="4" t="s">
        <v>13</v>
      </c>
      <c r="E35" s="17">
        <v>65573382</v>
      </c>
      <c r="F35" s="7">
        <v>12.37</v>
      </c>
      <c r="G35" s="18">
        <f t="shared" si="2"/>
        <v>5301000.9700889252</v>
      </c>
      <c r="H35" s="3" t="str" cm="1">
        <f t="array" ref="H35">_xlfn.IFS($G35&gt;40000000,"Above $40",$G35&gt;20000000,"$40 M - $20 M",$G35&lt;=20000000,"Below $20M")</f>
        <v>Below $20M</v>
      </c>
      <c r="I35" s="3">
        <v>2022</v>
      </c>
      <c r="L35" s="135" t="s">
        <v>76</v>
      </c>
      <c r="M35" s="136">
        <v>9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</row>
    <row r="36" spans="2:412" ht="26" hidden="1" x14ac:dyDescent="0.4">
      <c r="B36" s="3" t="s">
        <v>19</v>
      </c>
      <c r="C36" s="6" t="s">
        <v>77</v>
      </c>
      <c r="D36" s="4" t="s">
        <v>13</v>
      </c>
      <c r="E36" s="17">
        <v>4877955</v>
      </c>
      <c r="F36" s="7">
        <v>12.37</v>
      </c>
      <c r="G36" s="18">
        <f t="shared" si="2"/>
        <v>394337.51010509301</v>
      </c>
      <c r="H36" s="3" t="str" cm="1">
        <f t="array" ref="H36">_xlfn.IFS($G36&gt;40000000,"Above $40",$G36&gt;20000000,"$40 M - $20 M",$G36&lt;=20000000,"Below $20M")</f>
        <v>Below $20M</v>
      </c>
      <c r="I36" s="3">
        <v>2022</v>
      </c>
      <c r="L36" s="135" t="s">
        <v>78</v>
      </c>
      <c r="M36" s="136">
        <v>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</row>
    <row r="37" spans="2:412" ht="16" hidden="1" x14ac:dyDescent="0.4">
      <c r="B37" s="3" t="s">
        <v>19</v>
      </c>
      <c r="C37" s="6" t="s">
        <v>79</v>
      </c>
      <c r="D37" s="4" t="s">
        <v>31</v>
      </c>
      <c r="E37" s="3"/>
      <c r="F37" s="3"/>
      <c r="G37" s="18"/>
      <c r="H37" s="3"/>
      <c r="I37" s="3"/>
      <c r="L37" s="135" t="s">
        <v>80</v>
      </c>
      <c r="M37" s="136">
        <v>11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</row>
    <row r="38" spans="2:412" ht="16" hidden="1" x14ac:dyDescent="0.4">
      <c r="B38" s="3" t="s">
        <v>19</v>
      </c>
      <c r="C38" s="6" t="s">
        <v>81</v>
      </c>
      <c r="D38" s="4" t="s">
        <v>31</v>
      </c>
      <c r="E38" s="3"/>
      <c r="F38" s="3"/>
      <c r="G38" s="18"/>
      <c r="H38" s="3"/>
      <c r="I38" s="3"/>
      <c r="L38" s="135" t="s">
        <v>82</v>
      </c>
      <c r="M38" s="136">
        <v>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</row>
    <row r="39" spans="2:412" ht="16" hidden="1" x14ac:dyDescent="0.4">
      <c r="B39" s="3" t="s">
        <v>21</v>
      </c>
      <c r="C39" s="6" t="s">
        <v>83</v>
      </c>
      <c r="D39" s="4" t="s">
        <v>13</v>
      </c>
      <c r="E39" s="31">
        <v>16074541000</v>
      </c>
      <c r="F39" s="3">
        <v>613.49</v>
      </c>
      <c r="G39" s="18">
        <f t="shared" ref="G39:G49" si="3">$E39/$F39</f>
        <v>26201797.910316385</v>
      </c>
      <c r="H39" s="3" t="str" cm="1">
        <f t="array" ref="H39">_xlfn.IFS($G39&gt;40000000,"Above $40",$G39&gt;20000000,"$40 M - $20 M",$G39&lt;=20000000,"Below $20M")</f>
        <v>$40 M - $20 M</v>
      </c>
      <c r="I39" s="3">
        <v>2022</v>
      </c>
      <c r="L39" s="135" t="s">
        <v>84</v>
      </c>
      <c r="M39" s="136">
        <v>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</row>
    <row r="40" spans="2:412" ht="16" hidden="1" x14ac:dyDescent="0.4">
      <c r="B40" s="3" t="s">
        <v>21</v>
      </c>
      <c r="C40" s="6" t="s">
        <v>85</v>
      </c>
      <c r="D40" s="4" t="s">
        <v>13</v>
      </c>
      <c r="E40" s="31">
        <v>15787577000</v>
      </c>
      <c r="F40" s="3">
        <v>613.49</v>
      </c>
      <c r="G40" s="18">
        <f t="shared" si="3"/>
        <v>25734041.304666743</v>
      </c>
      <c r="H40" s="3" t="str" cm="1">
        <f t="array" ref="H40">_xlfn.IFS($G40&gt;40000000,"Above $40",$G40&gt;20000000,"$40 M - $20 M",$G40&lt;=20000000,"Below $20M")</f>
        <v>$40 M - $20 M</v>
      </c>
      <c r="I40" s="3">
        <v>2022</v>
      </c>
      <c r="L40" s="135" t="s">
        <v>86</v>
      </c>
      <c r="M40" s="136">
        <v>15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</row>
    <row r="41" spans="2:412" ht="16" hidden="1" x14ac:dyDescent="0.4">
      <c r="B41" s="3" t="s">
        <v>21</v>
      </c>
      <c r="C41" s="6" t="s">
        <v>87</v>
      </c>
      <c r="D41" s="4" t="s">
        <v>13</v>
      </c>
      <c r="E41" s="31">
        <v>14302473000</v>
      </c>
      <c r="F41" s="3">
        <v>613.49</v>
      </c>
      <c r="G41" s="18">
        <f t="shared" si="3"/>
        <v>23313294.43022706</v>
      </c>
      <c r="H41" s="3" t="str" cm="1">
        <f t="array" ref="H41">_xlfn.IFS($G41&gt;40000000,"Above $40",$G41&gt;20000000,"$40 M - $20 M",$G41&lt;=20000000,"Below $20M")</f>
        <v>$40 M - $20 M</v>
      </c>
      <c r="I41" s="3">
        <v>2022</v>
      </c>
      <c r="L41" s="135" t="s">
        <v>88</v>
      </c>
      <c r="M41" s="136">
        <v>4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</row>
    <row r="42" spans="2:412" ht="16" hidden="1" x14ac:dyDescent="0.4">
      <c r="B42" s="3" t="s">
        <v>21</v>
      </c>
      <c r="C42" s="6" t="s">
        <v>89</v>
      </c>
      <c r="D42" s="4" t="s">
        <v>13</v>
      </c>
      <c r="E42" s="31">
        <v>6428534000</v>
      </c>
      <c r="F42" s="3">
        <v>613.49</v>
      </c>
      <c r="G42" s="18">
        <f t="shared" si="3"/>
        <v>10478628.828505762</v>
      </c>
      <c r="H42" s="3" t="str" cm="1">
        <f t="array" ref="H42">_xlfn.IFS($G42&gt;40000000,"Above $40",$G42&gt;20000000,"$40 M - $20 M",$G42&lt;=20000000,"Below $20M")</f>
        <v>Below $20M</v>
      </c>
      <c r="I42" s="3">
        <v>2022</v>
      </c>
      <c r="L42" s="135" t="s">
        <v>90</v>
      </c>
      <c r="M42" s="136">
        <v>20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</row>
    <row r="43" spans="2:412" ht="16" hidden="1" x14ac:dyDescent="0.4">
      <c r="B43" s="3" t="s">
        <v>21</v>
      </c>
      <c r="C43" s="6" t="s">
        <v>91</v>
      </c>
      <c r="D43" s="4" t="s">
        <v>13</v>
      </c>
      <c r="E43" s="31">
        <v>5517202000</v>
      </c>
      <c r="F43" s="3">
        <v>613.49</v>
      </c>
      <c r="G43" s="18">
        <f t="shared" si="3"/>
        <v>8993140.8824919723</v>
      </c>
      <c r="H43" s="3" t="str" cm="1">
        <f t="array" ref="H43">_xlfn.IFS($G43&gt;40000000,"Above $40",$G43&gt;20000000,"$40 M - $20 M",$G43&lt;=20000000,"Below $20M")</f>
        <v>Below $20M</v>
      </c>
      <c r="I43" s="3">
        <v>2022</v>
      </c>
      <c r="L43" s="135" t="s">
        <v>92</v>
      </c>
      <c r="M43" s="136">
        <v>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</row>
    <row r="44" spans="2:412" ht="16" hidden="1" x14ac:dyDescent="0.4">
      <c r="B44" s="3" t="s">
        <v>21</v>
      </c>
      <c r="C44" s="6" t="s">
        <v>93</v>
      </c>
      <c r="D44" s="4" t="s">
        <v>13</v>
      </c>
      <c r="E44" s="31">
        <v>3241710000</v>
      </c>
      <c r="F44" s="3">
        <v>613.49</v>
      </c>
      <c r="G44" s="18">
        <f t="shared" si="3"/>
        <v>5284047.0097312098</v>
      </c>
      <c r="H44" s="3" t="str" cm="1">
        <f t="array" ref="H44">_xlfn.IFS($G44&gt;40000000,"Above $40",$G44&gt;20000000,"$40 M - $20 M",$G44&lt;=20000000,"Below $20M")</f>
        <v>Below $20M</v>
      </c>
      <c r="I44" s="3">
        <v>2022</v>
      </c>
      <c r="L44" s="135" t="s">
        <v>94</v>
      </c>
      <c r="M44" s="136">
        <v>4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</row>
    <row r="45" spans="2:412" ht="16" hidden="1" x14ac:dyDescent="0.4">
      <c r="B45" s="3" t="s">
        <v>21</v>
      </c>
      <c r="C45" s="6" t="s">
        <v>95</v>
      </c>
      <c r="D45" s="4" t="s">
        <v>13</v>
      </c>
      <c r="E45" s="31">
        <v>1828233000</v>
      </c>
      <c r="F45" s="3">
        <v>613.49</v>
      </c>
      <c r="G45" s="18">
        <f t="shared" si="3"/>
        <v>2980053.46460415</v>
      </c>
      <c r="H45" s="3" t="str" cm="1">
        <f t="array" ref="H45">_xlfn.IFS($G45&gt;40000000,"Above $40",$G45&gt;20000000,"$40 M - $20 M",$G45&lt;=20000000,"Below $20M")</f>
        <v>Below $20M</v>
      </c>
      <c r="I45" s="3">
        <v>2022</v>
      </c>
      <c r="L45" s="135" t="s">
        <v>96</v>
      </c>
      <c r="M45" s="136">
        <v>10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</row>
    <row r="46" spans="2:412" ht="16" hidden="1" x14ac:dyDescent="0.4">
      <c r="B46" s="3" t="s">
        <v>23</v>
      </c>
      <c r="C46" s="6" t="s">
        <v>97</v>
      </c>
      <c r="D46" s="4" t="s">
        <v>13</v>
      </c>
      <c r="E46" s="56">
        <v>1510376813.4199998</v>
      </c>
      <c r="F46" s="3">
        <v>1560.11</v>
      </c>
      <c r="G46" s="18">
        <f>$E46/$F46</f>
        <v>968122</v>
      </c>
      <c r="H46" s="3" t="str" cm="1">
        <f t="array" ref="H46">_xlfn.IFS($G46&gt;40000000,"Above $40",$G46&gt;20000000,"$40 M - $20 M",$G46&lt;=20000000,"Below $20M")</f>
        <v>Below $20M</v>
      </c>
      <c r="I46" s="3">
        <v>2015</v>
      </c>
      <c r="J46" s="102"/>
      <c r="L46" s="135" t="s">
        <v>98</v>
      </c>
      <c r="M46" s="136">
        <v>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</row>
    <row r="47" spans="2:412" ht="16" hidden="1" x14ac:dyDescent="0.4">
      <c r="B47" s="3" t="s">
        <v>23</v>
      </c>
      <c r="C47" s="6" t="s">
        <v>99</v>
      </c>
      <c r="D47" s="4" t="s">
        <v>13</v>
      </c>
      <c r="E47" s="56">
        <v>1006884073.2299999</v>
      </c>
      <c r="F47" s="3">
        <v>1560.11</v>
      </c>
      <c r="G47" s="18">
        <f t="shared" si="3"/>
        <v>645393</v>
      </c>
      <c r="H47" s="3" t="str" cm="1">
        <f t="array" ref="H47">_xlfn.IFS($G47&gt;40000000,"Above $40",$G47&gt;20000000,"$40 M - $20 M",$G47&lt;=20000000,"Below $20M")</f>
        <v>Below $20M</v>
      </c>
      <c r="I47" s="3">
        <v>2015</v>
      </c>
      <c r="J47" s="102"/>
      <c r="L47" s="135" t="s">
        <v>100</v>
      </c>
      <c r="M47" s="136">
        <v>7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</row>
    <row r="48" spans="2:412" ht="16" hidden="1" x14ac:dyDescent="0.4">
      <c r="B48" s="3" t="s">
        <v>23</v>
      </c>
      <c r="C48" s="6" t="s">
        <v>101</v>
      </c>
      <c r="D48" s="4" t="s">
        <v>13</v>
      </c>
      <c r="E48" s="56">
        <v>975335528.80999994</v>
      </c>
      <c r="F48" s="3">
        <v>1560.11</v>
      </c>
      <c r="G48" s="18">
        <f t="shared" si="3"/>
        <v>625171</v>
      </c>
      <c r="H48" s="3" t="str" cm="1">
        <f t="array" ref="H48">_xlfn.IFS($G48&gt;40000000,"Above $40",$G48&gt;20000000,"$40 M - $20 M",$G48&lt;=20000000,"Below $20M")</f>
        <v>Below $20M</v>
      </c>
      <c r="I48" s="3">
        <v>2015</v>
      </c>
      <c r="J48" s="102"/>
      <c r="L48" s="135" t="s">
        <v>102</v>
      </c>
      <c r="M48" s="136">
        <v>1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</row>
    <row r="49" spans="2:412" ht="16" hidden="1" x14ac:dyDescent="0.4">
      <c r="B49" s="3" t="s">
        <v>23</v>
      </c>
      <c r="C49" s="6" t="s">
        <v>103</v>
      </c>
      <c r="D49" s="4" t="s">
        <v>13</v>
      </c>
      <c r="E49" s="56">
        <v>7849345560.4699993</v>
      </c>
      <c r="F49" s="3">
        <v>1560.11</v>
      </c>
      <c r="G49" s="18">
        <f t="shared" si="3"/>
        <v>5031277</v>
      </c>
      <c r="H49" s="3" t="str" cm="1">
        <f t="array" ref="H49">_xlfn.IFS($G49&gt;40000000,"Above $40",$G49&gt;20000000,"$40 M - $20 M",$G49&lt;=20000000,"Below $20M")</f>
        <v>Below $20M</v>
      </c>
      <c r="I49" s="3">
        <v>2015</v>
      </c>
      <c r="J49" s="102"/>
      <c r="L49" s="135" t="s">
        <v>104</v>
      </c>
      <c r="M49" s="136">
        <v>41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</row>
    <row r="50" spans="2:412" ht="16" hidden="1" x14ac:dyDescent="0.4">
      <c r="B50" s="3" t="s">
        <v>23</v>
      </c>
      <c r="C50" s="6" t="s">
        <v>105</v>
      </c>
      <c r="D50" s="4" t="s">
        <v>31</v>
      </c>
      <c r="E50" s="3"/>
      <c r="F50" s="3"/>
      <c r="G50" s="18"/>
      <c r="H50" s="3"/>
      <c r="I50" s="3"/>
      <c r="L50" s="135" t="s">
        <v>106</v>
      </c>
      <c r="M50" s="136">
        <v>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</row>
    <row r="51" spans="2:412" ht="26" hidden="1" x14ac:dyDescent="0.4">
      <c r="B51" s="3" t="s">
        <v>27</v>
      </c>
      <c r="C51" s="6" t="s">
        <v>107</v>
      </c>
      <c r="D51" s="4" t="s">
        <v>31</v>
      </c>
      <c r="E51" s="3"/>
      <c r="F51" s="3"/>
      <c r="G51" s="18"/>
      <c r="H51" s="3"/>
      <c r="I51" s="3"/>
      <c r="L51" s="135" t="s">
        <v>108</v>
      </c>
      <c r="M51" s="136">
        <v>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</row>
    <row r="52" spans="2:412" ht="16" hidden="1" x14ac:dyDescent="0.4">
      <c r="B52" s="3" t="s">
        <v>27</v>
      </c>
      <c r="C52" s="6" t="s">
        <v>109</v>
      </c>
      <c r="D52" s="4" t="s">
        <v>31</v>
      </c>
      <c r="E52" s="3"/>
      <c r="F52" s="3"/>
      <c r="G52" s="18"/>
      <c r="H52" s="3"/>
      <c r="I52" s="3"/>
      <c r="L52" s="135" t="s">
        <v>110</v>
      </c>
      <c r="M52" s="136">
        <v>6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</row>
    <row r="53" spans="2:412" ht="16" hidden="1" x14ac:dyDescent="0.4">
      <c r="B53" s="3" t="s">
        <v>27</v>
      </c>
      <c r="C53" s="6" t="s">
        <v>111</v>
      </c>
      <c r="D53" s="4" t="s">
        <v>31</v>
      </c>
      <c r="E53" s="3"/>
      <c r="F53" s="3"/>
      <c r="G53" s="18"/>
      <c r="H53" s="3"/>
      <c r="I53" s="3"/>
      <c r="L53" s="135" t="s">
        <v>112</v>
      </c>
      <c r="M53" s="136">
        <v>4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</row>
    <row r="54" spans="2:412" ht="16" hidden="1" x14ac:dyDescent="0.4">
      <c r="B54" s="3" t="s">
        <v>25</v>
      </c>
      <c r="C54" s="16" t="s">
        <v>113</v>
      </c>
      <c r="D54" s="4" t="s">
        <v>13</v>
      </c>
      <c r="E54" s="58">
        <v>20324534000</v>
      </c>
      <c r="F54" s="59">
        <v>613.5</v>
      </c>
      <c r="G54" s="18">
        <f t="shared" ref="G54:G64" si="4">$E54/$F54</f>
        <v>33128824.77587612</v>
      </c>
      <c r="H54" s="3" t="str" cm="1">
        <f t="array" ref="H54">_xlfn.IFS($G54&gt;40000000,"Above $40",$G54&gt;20000000,"$40 M - $20 M",$G54&lt;=20000000,"Below $20M")</f>
        <v>$40 M - $20 M</v>
      </c>
      <c r="I54" s="3">
        <v>2022</v>
      </c>
      <c r="L54" s="135" t="s">
        <v>114</v>
      </c>
      <c r="M54" s="136">
        <v>4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</row>
    <row r="55" spans="2:412" ht="16" hidden="1" x14ac:dyDescent="0.4">
      <c r="B55" s="3" t="s">
        <v>25</v>
      </c>
      <c r="C55" s="16" t="s">
        <v>115</v>
      </c>
      <c r="D55" s="4" t="s">
        <v>13</v>
      </c>
      <c r="E55" s="58">
        <v>9518921000</v>
      </c>
      <c r="F55" s="59">
        <v>613.5</v>
      </c>
      <c r="G55" s="18">
        <f t="shared" si="4"/>
        <v>15515763.651181744</v>
      </c>
      <c r="H55" s="3" t="str" cm="1">
        <f t="array" ref="H55">_xlfn.IFS($G55&gt;40000000,"Above $40",$G55&gt;20000000,"$40 M - $20 M",$G55&lt;=20000000,"Below $20M")</f>
        <v>Below $20M</v>
      </c>
      <c r="I55" s="3">
        <v>2022</v>
      </c>
      <c r="L55" s="135" t="s">
        <v>116</v>
      </c>
      <c r="M55" s="136">
        <v>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</row>
    <row r="56" spans="2:412" ht="16" hidden="1" x14ac:dyDescent="0.4">
      <c r="B56" s="3" t="s">
        <v>25</v>
      </c>
      <c r="C56" s="16" t="s">
        <v>117</v>
      </c>
      <c r="D56" s="4" t="s">
        <v>13</v>
      </c>
      <c r="E56" s="58">
        <v>6230017000</v>
      </c>
      <c r="F56" s="59">
        <v>613.5</v>
      </c>
      <c r="G56" s="18">
        <f t="shared" si="4"/>
        <v>10154876.935615322</v>
      </c>
      <c r="H56" s="3" t="str" cm="1">
        <f t="array" ref="H56">_xlfn.IFS($G56&gt;40000000,"Above $40",$G56&gt;20000000,"$40 M - $20 M",$G56&lt;=20000000,"Below $20M")</f>
        <v>Below $20M</v>
      </c>
      <c r="I56" s="3">
        <v>2022</v>
      </c>
      <c r="L56" s="135" t="s">
        <v>118</v>
      </c>
      <c r="M56" s="136">
        <v>10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</row>
    <row r="57" spans="2:412" ht="16" hidden="1" x14ac:dyDescent="0.4">
      <c r="B57" s="3" t="s">
        <v>25</v>
      </c>
      <c r="C57" s="16" t="s">
        <v>119</v>
      </c>
      <c r="D57" s="4" t="s">
        <v>13</v>
      </c>
      <c r="E57" s="58">
        <v>6060564000</v>
      </c>
      <c r="F57" s="59">
        <v>613.5</v>
      </c>
      <c r="G57" s="18">
        <f t="shared" si="4"/>
        <v>9878669.9266503677</v>
      </c>
      <c r="H57" s="3" t="str" cm="1">
        <f t="array" ref="H57">_xlfn.IFS($G57&gt;40000000,"Above $40",$G57&gt;20000000,"$40 M - $20 M",$G57&lt;=20000000,"Below $20M")</f>
        <v>Below $20M</v>
      </c>
      <c r="I57" s="3">
        <v>2022</v>
      </c>
      <c r="L57" s="135" t="s">
        <v>120</v>
      </c>
      <c r="M57" s="136">
        <v>11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</row>
    <row r="58" spans="2:412" ht="16" hidden="1" x14ac:dyDescent="0.4">
      <c r="B58" s="3" t="s">
        <v>25</v>
      </c>
      <c r="C58" s="16" t="s">
        <v>121</v>
      </c>
      <c r="D58" s="4" t="s">
        <v>13</v>
      </c>
      <c r="E58" s="58">
        <v>3258775000</v>
      </c>
      <c r="F58" s="59">
        <v>613.5</v>
      </c>
      <c r="G58" s="18">
        <f t="shared" si="4"/>
        <v>5311776.6911165444</v>
      </c>
      <c r="H58" s="3" t="str" cm="1">
        <f t="array" ref="H58">_xlfn.IFS($G58&gt;40000000,"Above $40",$G58&gt;20000000,"$40 M - $20 M",$G58&lt;=20000000,"Below $20M")</f>
        <v>Below $20M</v>
      </c>
      <c r="I58" s="3">
        <v>2022</v>
      </c>
      <c r="L58" s="147" t="s">
        <v>122</v>
      </c>
      <c r="M58" s="148">
        <v>407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</row>
    <row r="59" spans="2:412" ht="16" hidden="1" x14ac:dyDescent="0.4">
      <c r="B59" s="3" t="s">
        <v>25</v>
      </c>
      <c r="C59" s="16" t="s">
        <v>123</v>
      </c>
      <c r="D59" s="4" t="s">
        <v>13</v>
      </c>
      <c r="E59" s="58">
        <v>3203681000</v>
      </c>
      <c r="F59" s="59">
        <v>613.5</v>
      </c>
      <c r="G59" s="18">
        <f t="shared" si="4"/>
        <v>5221973.9201303991</v>
      </c>
      <c r="H59" s="3" t="str" cm="1">
        <f t="array" ref="H59">_xlfn.IFS($G59&gt;40000000,"Above $40",$G59&gt;20000000,"$40 M - $20 M",$G59&lt;=20000000,"Below $20M")</f>
        <v>Below $20M</v>
      </c>
      <c r="I59" s="3">
        <v>2022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</row>
    <row r="60" spans="2:412" ht="16" hidden="1" x14ac:dyDescent="0.4">
      <c r="B60" s="3" t="s">
        <v>25</v>
      </c>
      <c r="C60" s="16" t="s">
        <v>124</v>
      </c>
      <c r="D60" s="4" t="s">
        <v>13</v>
      </c>
      <c r="E60" s="58">
        <v>2926747000</v>
      </c>
      <c r="F60" s="59">
        <v>613.5</v>
      </c>
      <c r="G60" s="18">
        <f t="shared" si="4"/>
        <v>4770573.7571312143</v>
      </c>
      <c r="H60" s="3" t="str" cm="1">
        <f t="array" ref="H60">_xlfn.IFS($G60&gt;40000000,"Above $40",$G60&gt;20000000,"$40 M - $20 M",$G60&lt;=20000000,"Below $20M")</f>
        <v>Below $20M</v>
      </c>
      <c r="I60" s="3">
        <v>2022</v>
      </c>
      <c r="O60"/>
    </row>
    <row r="61" spans="2:412" ht="16" hidden="1" x14ac:dyDescent="0.4">
      <c r="B61" s="3" t="s">
        <v>25</v>
      </c>
      <c r="C61" s="16" t="s">
        <v>125</v>
      </c>
      <c r="D61" s="4" t="s">
        <v>13</v>
      </c>
      <c r="E61" s="58">
        <v>2045294000</v>
      </c>
      <c r="F61" s="59">
        <v>613.5</v>
      </c>
      <c r="G61" s="18">
        <f t="shared" si="4"/>
        <v>3333812.5509372451</v>
      </c>
      <c r="H61" s="3" t="str" cm="1">
        <f t="array" ref="H61">_xlfn.IFS($G61&gt;40000000,"Above $40",$G61&gt;20000000,"$40 M - $20 M",$G61&lt;=20000000,"Below $20M")</f>
        <v>Below $20M</v>
      </c>
      <c r="I61" s="3">
        <v>2022</v>
      </c>
      <c r="O61"/>
    </row>
    <row r="62" spans="2:412" ht="16" hidden="1" x14ac:dyDescent="0.4">
      <c r="B62" s="3" t="s">
        <v>25</v>
      </c>
      <c r="C62" s="16" t="s">
        <v>126</v>
      </c>
      <c r="D62" s="4" t="s">
        <v>13</v>
      </c>
      <c r="E62" s="58">
        <v>3260022000</v>
      </c>
      <c r="F62" s="3">
        <v>494.79</v>
      </c>
      <c r="G62" s="18">
        <f t="shared" si="4"/>
        <v>6588698.2356151091</v>
      </c>
      <c r="H62" s="3" t="str" cm="1">
        <f t="array" ref="H62">_xlfn.IFS($G62&gt;40000000,"Above $40",$G62&gt;20000000,"$40 M - $20 M",$G62&lt;=20000000,"Below $20M")</f>
        <v>Below $20M</v>
      </c>
      <c r="I62" s="3">
        <v>2010</v>
      </c>
      <c r="O62"/>
    </row>
    <row r="63" spans="2:412" ht="16" hidden="1" x14ac:dyDescent="0.4">
      <c r="B63" s="3" t="s">
        <v>25</v>
      </c>
      <c r="C63" s="16" t="s">
        <v>127</v>
      </c>
      <c r="D63" s="4" t="s">
        <v>13</v>
      </c>
      <c r="E63" s="58">
        <v>8081755000</v>
      </c>
      <c r="F63" s="59">
        <v>613.5</v>
      </c>
      <c r="G63" s="18">
        <f t="shared" si="4"/>
        <v>13173194.784026081</v>
      </c>
      <c r="H63" s="3" t="str" cm="1">
        <f t="array" ref="H63">_xlfn.IFS($G63&gt;40000000,"Above $40",$G63&gt;20000000,"$40 M - $20 M",$G63&lt;=20000000,"Below $20M")</f>
        <v>Below $20M</v>
      </c>
      <c r="I63" s="3">
        <v>2022</v>
      </c>
      <c r="O63"/>
    </row>
    <row r="64" spans="2:412" ht="16" hidden="1" x14ac:dyDescent="0.4">
      <c r="B64" s="3" t="s">
        <v>25</v>
      </c>
      <c r="C64" s="16" t="s">
        <v>128</v>
      </c>
      <c r="D64" s="4" t="s">
        <v>13</v>
      </c>
      <c r="E64" s="58">
        <v>25427071000</v>
      </c>
      <c r="F64" s="59">
        <v>613.5</v>
      </c>
      <c r="G64" s="18">
        <f t="shared" si="4"/>
        <v>41445918.500407495</v>
      </c>
      <c r="H64" s="3" t="str" cm="1">
        <f t="array" ref="H64">_xlfn.IFS($G64&gt;40000000,"Above $40",$G64&gt;20000000,"$40 M - $20 M",$G64&lt;=20000000,"Below $20M")</f>
        <v>Above $40</v>
      </c>
      <c r="I64" s="3">
        <v>2022</v>
      </c>
      <c r="O64"/>
    </row>
    <row r="65" spans="2:15" ht="16" hidden="1" x14ac:dyDescent="0.4">
      <c r="B65" s="3" t="s">
        <v>29</v>
      </c>
      <c r="C65" s="6"/>
      <c r="D65" s="4"/>
      <c r="E65" s="3"/>
      <c r="F65" s="3"/>
      <c r="G65" s="18"/>
      <c r="H65" s="3"/>
      <c r="I65" s="3"/>
      <c r="O65"/>
    </row>
    <row r="66" spans="2:15" ht="16" hidden="1" x14ac:dyDescent="0.4">
      <c r="B66" s="3" t="s">
        <v>32</v>
      </c>
      <c r="C66" s="6" t="s">
        <v>129</v>
      </c>
      <c r="D66" s="4" t="s">
        <v>31</v>
      </c>
      <c r="E66" s="3"/>
      <c r="F66" s="3"/>
      <c r="G66" s="18"/>
      <c r="H66" s="3"/>
      <c r="I66" s="3"/>
      <c r="O66"/>
    </row>
    <row r="67" spans="2:15" ht="16" hidden="1" x14ac:dyDescent="0.4">
      <c r="B67" s="3" t="s">
        <v>32</v>
      </c>
      <c r="C67" s="6" t="s">
        <v>130</v>
      </c>
      <c r="D67" s="4" t="s">
        <v>31</v>
      </c>
      <c r="E67" s="3"/>
      <c r="F67" s="3"/>
      <c r="G67" s="18"/>
      <c r="H67" s="3"/>
      <c r="I67" s="3"/>
      <c r="O67"/>
    </row>
    <row r="68" spans="2:15" ht="16" hidden="1" x14ac:dyDescent="0.4">
      <c r="B68" s="3" t="s">
        <v>32</v>
      </c>
      <c r="C68" s="6" t="s">
        <v>131</v>
      </c>
      <c r="D68" s="4" t="s">
        <v>31</v>
      </c>
      <c r="E68" s="3"/>
      <c r="F68" s="3"/>
      <c r="G68" s="18"/>
      <c r="H68" s="3"/>
      <c r="I68" s="3"/>
      <c r="O68"/>
    </row>
    <row r="69" spans="2:15" ht="16" hidden="1" x14ac:dyDescent="0.4">
      <c r="B69" s="3" t="s">
        <v>34</v>
      </c>
      <c r="C69" s="6" t="s">
        <v>132</v>
      </c>
      <c r="D69" s="4" t="s">
        <v>31</v>
      </c>
      <c r="E69" s="3"/>
      <c r="F69" s="3"/>
      <c r="G69" s="18"/>
      <c r="H69" s="3"/>
      <c r="I69" s="3"/>
      <c r="O69"/>
    </row>
    <row r="70" spans="2:15" ht="16" hidden="1" x14ac:dyDescent="0.4">
      <c r="B70" s="3" t="s">
        <v>34</v>
      </c>
      <c r="C70" s="6" t="s">
        <v>133</v>
      </c>
      <c r="D70" s="4" t="s">
        <v>31</v>
      </c>
      <c r="E70" s="3"/>
      <c r="F70" s="3"/>
      <c r="G70" s="18"/>
      <c r="H70" s="3"/>
      <c r="I70" s="3"/>
      <c r="O70"/>
    </row>
    <row r="71" spans="2:15" ht="16" hidden="1" x14ac:dyDescent="0.4">
      <c r="B71" s="3" t="s">
        <v>36</v>
      </c>
      <c r="C71" s="6" t="s">
        <v>134</v>
      </c>
      <c r="D71" s="4" t="s">
        <v>31</v>
      </c>
      <c r="E71" s="3"/>
      <c r="F71" s="3"/>
      <c r="G71" s="18"/>
      <c r="H71" s="3"/>
      <c r="I71" s="3"/>
      <c r="O71"/>
    </row>
    <row r="72" spans="2:15" ht="16" hidden="1" x14ac:dyDescent="0.4">
      <c r="B72" s="3" t="s">
        <v>36</v>
      </c>
      <c r="C72" s="6" t="s">
        <v>135</v>
      </c>
      <c r="D72" s="4" t="s">
        <v>31</v>
      </c>
      <c r="E72" s="3"/>
      <c r="F72" s="3"/>
      <c r="G72" s="18"/>
      <c r="H72" s="3"/>
      <c r="I72" s="3"/>
      <c r="O72"/>
    </row>
    <row r="73" spans="2:15" ht="16" hidden="1" x14ac:dyDescent="0.4">
      <c r="B73" s="3" t="s">
        <v>36</v>
      </c>
      <c r="C73" s="6" t="s">
        <v>136</v>
      </c>
      <c r="D73" s="4" t="s">
        <v>31</v>
      </c>
      <c r="E73" s="3"/>
      <c r="F73" s="3"/>
      <c r="G73" s="18"/>
      <c r="H73" s="3"/>
      <c r="I73" s="3"/>
      <c r="O73"/>
    </row>
    <row r="74" spans="2:15" ht="16" x14ac:dyDescent="0.4">
      <c r="B74" s="3" t="s">
        <v>38</v>
      </c>
      <c r="C74" s="6" t="s">
        <v>137</v>
      </c>
      <c r="D74" s="4" t="s">
        <v>31</v>
      </c>
      <c r="E74" s="3"/>
      <c r="F74" s="3"/>
      <c r="G74" s="18"/>
      <c r="H74" s="3"/>
      <c r="I74" s="3"/>
      <c r="O74"/>
    </row>
    <row r="75" spans="2:15" ht="26" x14ac:dyDescent="0.4">
      <c r="B75" s="3" t="s">
        <v>38</v>
      </c>
      <c r="C75" s="6" t="s">
        <v>138</v>
      </c>
      <c r="D75" s="4" t="s">
        <v>31</v>
      </c>
      <c r="E75" s="3"/>
      <c r="F75" s="3"/>
      <c r="G75" s="18"/>
      <c r="H75" s="3"/>
      <c r="I75" s="3"/>
      <c r="O75"/>
    </row>
    <row r="76" spans="2:15" ht="16" x14ac:dyDescent="0.4">
      <c r="B76" s="3" t="s">
        <v>38</v>
      </c>
      <c r="C76" s="6" t="s">
        <v>139</v>
      </c>
      <c r="D76" s="4" t="s">
        <v>31</v>
      </c>
      <c r="E76" s="3"/>
      <c r="F76" s="3"/>
      <c r="G76" s="18"/>
      <c r="H76" s="3"/>
      <c r="I76" s="3"/>
      <c r="O76"/>
    </row>
    <row r="77" spans="2:15" ht="16" x14ac:dyDescent="0.4">
      <c r="B77" s="3" t="s">
        <v>38</v>
      </c>
      <c r="C77" s="6" t="s">
        <v>140</v>
      </c>
      <c r="D77" s="4" t="s">
        <v>31</v>
      </c>
      <c r="E77" s="3"/>
      <c r="F77" s="3"/>
      <c r="G77" s="18"/>
      <c r="H77" s="3"/>
      <c r="I77" s="3"/>
      <c r="O77"/>
    </row>
    <row r="78" spans="2:15" ht="16" x14ac:dyDescent="0.4">
      <c r="B78" s="3" t="s">
        <v>38</v>
      </c>
      <c r="C78" s="6" t="s">
        <v>141</v>
      </c>
      <c r="D78" s="4" t="s">
        <v>31</v>
      </c>
      <c r="E78" s="3"/>
      <c r="F78" s="3"/>
      <c r="G78" s="18"/>
      <c r="H78" s="3"/>
      <c r="I78" s="3"/>
      <c r="O78"/>
    </row>
    <row r="79" spans="2:15" ht="16" hidden="1" x14ac:dyDescent="0.4">
      <c r="B79" s="3" t="s">
        <v>40</v>
      </c>
      <c r="C79" s="6" t="s">
        <v>142</v>
      </c>
      <c r="D79" s="4" t="s">
        <v>13</v>
      </c>
      <c r="E79" s="58">
        <v>29001305000</v>
      </c>
      <c r="F79" s="3">
        <v>613.5</v>
      </c>
      <c r="G79" s="18">
        <f t="shared" ref="G79:G80" si="5">$E79/$F79</f>
        <v>47271890.790546045</v>
      </c>
      <c r="H79" s="3" t="str" cm="1">
        <f t="array" ref="H79">_xlfn.IFS($G79&gt;40000000,"Above $40",$G79&gt;20000000,"$40 M - $20 M",$G79&lt;=20000000,"Below $20M")</f>
        <v>Above $40</v>
      </c>
      <c r="I79" s="3">
        <v>2022</v>
      </c>
      <c r="O79"/>
    </row>
    <row r="80" spans="2:15" ht="16" hidden="1" x14ac:dyDescent="0.4">
      <c r="B80" s="3" t="s">
        <v>40</v>
      </c>
      <c r="C80" s="6" t="s">
        <v>143</v>
      </c>
      <c r="D80" s="4" t="s">
        <v>13</v>
      </c>
      <c r="E80" s="58">
        <v>33032067000</v>
      </c>
      <c r="F80" s="3">
        <v>613.5</v>
      </c>
      <c r="G80" s="18">
        <f t="shared" si="5"/>
        <v>53842000</v>
      </c>
      <c r="H80" s="3" t="str" cm="1">
        <f t="array" ref="H80">_xlfn.IFS($G80&gt;40000000,"Above $40",$G80&gt;20000000,"$40 M - $20 M",$G80&lt;=20000000,"Below $20M")</f>
        <v>Above $40</v>
      </c>
      <c r="I80" s="3">
        <v>2022</v>
      </c>
      <c r="O80"/>
    </row>
    <row r="81" spans="2:15" ht="16" hidden="1" x14ac:dyDescent="0.4">
      <c r="B81" s="3" t="s">
        <v>40</v>
      </c>
      <c r="C81" s="6" t="s">
        <v>144</v>
      </c>
      <c r="D81" s="4" t="s">
        <v>31</v>
      </c>
      <c r="E81" s="58"/>
      <c r="F81" s="3"/>
      <c r="G81" s="18"/>
      <c r="H81" s="3"/>
      <c r="I81" s="3"/>
      <c r="O81"/>
    </row>
    <row r="82" spans="2:15" ht="16" hidden="1" x14ac:dyDescent="0.4">
      <c r="B82" s="3" t="s">
        <v>40</v>
      </c>
      <c r="C82" s="6" t="s">
        <v>145</v>
      </c>
      <c r="D82" s="4" t="s">
        <v>31</v>
      </c>
      <c r="E82" s="58"/>
      <c r="F82" s="3"/>
      <c r="G82" s="18"/>
      <c r="H82" s="3"/>
      <c r="I82" s="3"/>
      <c r="O82"/>
    </row>
    <row r="83" spans="2:15" ht="16" hidden="1" x14ac:dyDescent="0.4">
      <c r="B83" s="3" t="s">
        <v>40</v>
      </c>
      <c r="C83" s="6" t="s">
        <v>146</v>
      </c>
      <c r="D83" s="4" t="s">
        <v>13</v>
      </c>
      <c r="E83" s="58">
        <v>63953867000</v>
      </c>
      <c r="F83" s="3">
        <v>613.5</v>
      </c>
      <c r="G83" s="18">
        <f t="shared" ref="G83:G87" si="6">$E83/$F83</f>
        <v>104244281.98859006</v>
      </c>
      <c r="H83" s="3" t="str" cm="1">
        <f t="array" ref="H83">_xlfn.IFS($G83&gt;40000000,"Above $40",$G83&gt;20000000,"$40 M - $20 M",$G83&lt;=20000000,"Below $20M")</f>
        <v>Above $40</v>
      </c>
      <c r="I83" s="3">
        <v>2022</v>
      </c>
      <c r="O83"/>
    </row>
    <row r="84" spans="2:15" ht="16" hidden="1" x14ac:dyDescent="0.4">
      <c r="B84" s="3" t="s">
        <v>40</v>
      </c>
      <c r="C84" s="6" t="s">
        <v>147</v>
      </c>
      <c r="D84" s="4" t="s">
        <v>13</v>
      </c>
      <c r="E84" s="58">
        <v>11133665000</v>
      </c>
      <c r="F84" s="3">
        <v>613.5</v>
      </c>
      <c r="G84" s="18">
        <f t="shared" si="6"/>
        <v>18147783.211083945</v>
      </c>
      <c r="H84" s="3" t="str" cm="1">
        <f t="array" ref="H84">_xlfn.IFS($G84&gt;40000000,"Above $40",$G84&gt;20000000,"$40 M - $20 M",$G84&lt;=20000000,"Below $20M")</f>
        <v>Below $20M</v>
      </c>
      <c r="I84" s="3">
        <v>2022</v>
      </c>
      <c r="O84"/>
    </row>
    <row r="85" spans="2:15" ht="16" hidden="1" x14ac:dyDescent="0.4">
      <c r="B85" s="3" t="s">
        <v>40</v>
      </c>
      <c r="C85" s="6" t="s">
        <v>148</v>
      </c>
      <c r="D85" s="4" t="s">
        <v>13</v>
      </c>
      <c r="E85" s="58">
        <v>16139124000</v>
      </c>
      <c r="F85" s="3">
        <v>613.5</v>
      </c>
      <c r="G85" s="18">
        <f t="shared" si="6"/>
        <v>26306640.586797066</v>
      </c>
      <c r="H85" s="3" t="str" cm="1">
        <f t="array" ref="H85">_xlfn.IFS($G85&gt;40000000,"Above $40",$G85&gt;20000000,"$40 M - $20 M",$G85&lt;=20000000,"Below $20M")</f>
        <v>$40 M - $20 M</v>
      </c>
      <c r="I85" s="3">
        <v>2022</v>
      </c>
      <c r="O85"/>
    </row>
    <row r="86" spans="2:15" ht="16" hidden="1" x14ac:dyDescent="0.4">
      <c r="B86" s="3" t="s">
        <v>40</v>
      </c>
      <c r="C86" s="6" t="s">
        <v>149</v>
      </c>
      <c r="D86" s="4" t="s">
        <v>13</v>
      </c>
      <c r="E86" s="58">
        <v>32901272000</v>
      </c>
      <c r="F86" s="3">
        <v>495.28</v>
      </c>
      <c r="G86" s="18">
        <f t="shared" si="6"/>
        <v>66429639.79970926</v>
      </c>
      <c r="H86" s="3" t="str" cm="1">
        <f t="array" ref="H86">_xlfn.IFS($G86&gt;40000000,"Above $40",$G86&gt;20000000,"$40 M - $20 M",$G86&lt;=20000000,"Below $20M")</f>
        <v>Above $40</v>
      </c>
      <c r="I86" s="3">
        <v>2010</v>
      </c>
      <c r="O86"/>
    </row>
    <row r="87" spans="2:15" ht="16" hidden="1" x14ac:dyDescent="0.4">
      <c r="B87" s="3" t="s">
        <v>40</v>
      </c>
      <c r="C87" s="6" t="s">
        <v>150</v>
      </c>
      <c r="D87" s="4" t="s">
        <v>13</v>
      </c>
      <c r="E87" s="58">
        <v>15769308000</v>
      </c>
      <c r="F87" s="3">
        <v>613.5</v>
      </c>
      <c r="G87" s="18">
        <f t="shared" si="6"/>
        <v>25703843.520782396</v>
      </c>
      <c r="H87" s="3" t="str" cm="1">
        <f t="array" ref="H87">_xlfn.IFS($G87&gt;40000000,"Above $40",$G87&gt;20000000,"$40 M - $20 M",$G87&lt;=20000000,"Below $20M")</f>
        <v>$40 M - $20 M</v>
      </c>
      <c r="I87" s="3">
        <v>2022</v>
      </c>
      <c r="O87"/>
    </row>
    <row r="88" spans="2:15" ht="16" hidden="1" x14ac:dyDescent="0.4">
      <c r="B88" s="3" t="s">
        <v>42</v>
      </c>
      <c r="C88" s="6"/>
      <c r="D88" s="4"/>
      <c r="E88" s="3"/>
      <c r="F88" s="3"/>
      <c r="G88" s="18"/>
      <c r="H88" s="3"/>
      <c r="I88" s="3"/>
      <c r="O88"/>
    </row>
    <row r="89" spans="2:15" ht="16" hidden="1" x14ac:dyDescent="0.4">
      <c r="B89" s="3" t="s">
        <v>44</v>
      </c>
      <c r="C89" s="6" t="s">
        <v>151</v>
      </c>
      <c r="D89" s="4" t="s">
        <v>13</v>
      </c>
      <c r="E89" s="30">
        <v>9099934000</v>
      </c>
      <c r="F89" s="3">
        <v>18.829999999999998</v>
      </c>
      <c r="G89" s="18">
        <f t="shared" ref="G89:G104" si="7">$E89/$F89</f>
        <v>483267870.41954333</v>
      </c>
      <c r="H89" s="3" t="str" cm="1">
        <f t="array" ref="H89">_xlfn.IFS($G89&gt;40000000,"Above $40",$G89&gt;20000000,"$40 M - $20 M",$G89&lt;=20000000,"Below $20M")</f>
        <v>Above $40</v>
      </c>
      <c r="I89" s="3">
        <v>2022</v>
      </c>
      <c r="O89"/>
    </row>
    <row r="90" spans="2:15" ht="16" hidden="1" x14ac:dyDescent="0.4">
      <c r="B90" s="3" t="s">
        <v>44</v>
      </c>
      <c r="C90" s="6" t="s">
        <v>152</v>
      </c>
      <c r="D90" s="4" t="s">
        <v>13</v>
      </c>
      <c r="E90" s="30">
        <v>6118957000</v>
      </c>
      <c r="F90" s="3">
        <v>18.829999999999998</v>
      </c>
      <c r="G90" s="18">
        <f t="shared" si="7"/>
        <v>324957886.35156667</v>
      </c>
      <c r="H90" s="3" t="str" cm="1">
        <f t="array" ref="H90">_xlfn.IFS($G90&gt;40000000,"Above $40",$G90&gt;20000000,"$40 M - $20 M",$G90&lt;=20000000,"Below $20M")</f>
        <v>Above $40</v>
      </c>
      <c r="I90" s="3">
        <v>2022</v>
      </c>
      <c r="O90"/>
    </row>
    <row r="91" spans="2:15" ht="16" hidden="1" x14ac:dyDescent="0.4">
      <c r="B91" s="3" t="s">
        <v>44</v>
      </c>
      <c r="C91" s="6" t="s">
        <v>153</v>
      </c>
      <c r="D91" s="4" t="s">
        <v>13</v>
      </c>
      <c r="E91" s="30">
        <v>4992729000</v>
      </c>
      <c r="F91" s="3">
        <v>18.829999999999998</v>
      </c>
      <c r="G91" s="18">
        <f t="shared" si="7"/>
        <v>265147583.6431227</v>
      </c>
      <c r="H91" s="3" t="str" cm="1">
        <f t="array" ref="H91">_xlfn.IFS($G91&gt;40000000,"Above $40",$G91&gt;20000000,"$40 M - $20 M",$G91&lt;=20000000,"Below $20M")</f>
        <v>Above $40</v>
      </c>
      <c r="I91" s="3">
        <v>2022</v>
      </c>
      <c r="O91"/>
    </row>
    <row r="92" spans="2:15" ht="16" hidden="1" x14ac:dyDescent="0.4">
      <c r="B92" s="3" t="s">
        <v>44</v>
      </c>
      <c r="C92" s="6" t="s">
        <v>154</v>
      </c>
      <c r="D92" s="4" t="s">
        <v>13</v>
      </c>
      <c r="E92" s="30">
        <v>3966275000</v>
      </c>
      <c r="F92" s="3">
        <v>18.829999999999998</v>
      </c>
      <c r="G92" s="18">
        <f t="shared" si="7"/>
        <v>210635953.26606482</v>
      </c>
      <c r="H92" s="3" t="str" cm="1">
        <f t="array" ref="H92">_xlfn.IFS($G92&gt;40000000,"Above $40",$G92&gt;20000000,"$40 M - $20 M",$G92&lt;=20000000,"Below $20M")</f>
        <v>Above $40</v>
      </c>
      <c r="I92" s="3">
        <v>2022</v>
      </c>
      <c r="O92"/>
    </row>
    <row r="93" spans="2:15" ht="16" hidden="1" x14ac:dyDescent="0.4">
      <c r="B93" s="3" t="s">
        <v>44</v>
      </c>
      <c r="C93" s="6" t="s">
        <v>155</v>
      </c>
      <c r="D93" s="4" t="s">
        <v>13</v>
      </c>
      <c r="E93" s="30">
        <v>1161084000</v>
      </c>
      <c r="F93" s="3">
        <v>18.829999999999998</v>
      </c>
      <c r="G93" s="18">
        <f t="shared" si="7"/>
        <v>61661391.396707386</v>
      </c>
      <c r="H93" s="3" t="str" cm="1">
        <f t="array" ref="H93">_xlfn.IFS($G93&gt;40000000,"Above $40",$G93&gt;20000000,"$40 M - $20 M",$G93&lt;=20000000,"Below $20M")</f>
        <v>Above $40</v>
      </c>
      <c r="I93" s="3">
        <v>2022</v>
      </c>
      <c r="O93"/>
    </row>
    <row r="94" spans="2:15" ht="16" hidden="1" x14ac:dyDescent="0.4">
      <c r="B94" s="3" t="s">
        <v>44</v>
      </c>
      <c r="C94" s="6" t="s">
        <v>156</v>
      </c>
      <c r="D94" s="4" t="s">
        <v>13</v>
      </c>
      <c r="E94" s="30">
        <v>1113327000</v>
      </c>
      <c r="F94" s="3">
        <v>18.829999999999998</v>
      </c>
      <c r="G94" s="18">
        <f t="shared" si="7"/>
        <v>59125172.596919812</v>
      </c>
      <c r="H94" s="3" t="str" cm="1">
        <f t="array" ref="H94">_xlfn.IFS($G94&gt;40000000,"Above $40",$G94&gt;20000000,"$40 M - $20 M",$G94&lt;=20000000,"Below $20M")</f>
        <v>Above $40</v>
      </c>
      <c r="I94" s="3">
        <v>2022</v>
      </c>
      <c r="O94"/>
    </row>
    <row r="95" spans="2:15" ht="16" hidden="1" x14ac:dyDescent="0.4">
      <c r="B95" s="3" t="s">
        <v>44</v>
      </c>
      <c r="C95" s="6" t="s">
        <v>157</v>
      </c>
      <c r="D95" s="4" t="s">
        <v>13</v>
      </c>
      <c r="E95" s="30">
        <v>576236000</v>
      </c>
      <c r="F95" s="3">
        <v>18.829999999999998</v>
      </c>
      <c r="G95" s="18">
        <f t="shared" si="7"/>
        <v>30602018.056293152</v>
      </c>
      <c r="H95" s="3" t="str" cm="1">
        <f t="array" ref="H95">_xlfn.IFS($G95&gt;40000000,"Above $40",$G95&gt;20000000,"$40 M - $20 M",$G95&lt;=20000000,"Below $20M")</f>
        <v>$40 M - $20 M</v>
      </c>
      <c r="I95" s="3">
        <v>2022</v>
      </c>
      <c r="O95"/>
    </row>
    <row r="96" spans="2:15" ht="16" hidden="1" x14ac:dyDescent="0.4">
      <c r="B96" s="3" t="s">
        <v>44</v>
      </c>
      <c r="C96" s="6" t="s">
        <v>158</v>
      </c>
      <c r="D96" s="4" t="s">
        <v>13</v>
      </c>
      <c r="E96" s="30">
        <v>334205000</v>
      </c>
      <c r="F96" s="3">
        <v>18.829999999999998</v>
      </c>
      <c r="G96" s="18">
        <f t="shared" si="7"/>
        <v>17748539.564524695</v>
      </c>
      <c r="H96" s="3" t="str" cm="1">
        <f t="array" ref="H96">_xlfn.IFS($G96&gt;40000000,"Above $40",$G96&gt;20000000,"$40 M - $20 M",$G96&lt;=20000000,"Below $20M")</f>
        <v>Below $20M</v>
      </c>
      <c r="I96" s="3">
        <v>2022</v>
      </c>
      <c r="O96"/>
    </row>
    <row r="97" spans="2:15" ht="16" hidden="1" x14ac:dyDescent="0.4">
      <c r="B97" s="3" t="s">
        <v>44</v>
      </c>
      <c r="C97" s="6" t="s">
        <v>159</v>
      </c>
      <c r="D97" s="4" t="s">
        <v>13</v>
      </c>
      <c r="E97" s="30">
        <v>326587000</v>
      </c>
      <c r="F97" s="3">
        <v>18.829999999999998</v>
      </c>
      <c r="G97" s="18">
        <f t="shared" si="7"/>
        <v>17343972.384492833</v>
      </c>
      <c r="H97" s="3" t="str" cm="1">
        <f t="array" ref="H97">_xlfn.IFS($G97&gt;40000000,"Above $40",$G97&gt;20000000,"$40 M - $20 M",$G97&lt;=20000000,"Below $20M")</f>
        <v>Below $20M</v>
      </c>
      <c r="I97" s="3">
        <v>2022</v>
      </c>
      <c r="O97"/>
    </row>
    <row r="98" spans="2:15" ht="16" hidden="1" x14ac:dyDescent="0.4">
      <c r="B98" s="3" t="s">
        <v>44</v>
      </c>
      <c r="C98" s="6" t="s">
        <v>160</v>
      </c>
      <c r="D98" s="4" t="s">
        <v>13</v>
      </c>
      <c r="E98" s="30">
        <v>324205000</v>
      </c>
      <c r="F98" s="3">
        <v>18.829999999999998</v>
      </c>
      <c r="G98" s="18">
        <f t="shared" si="7"/>
        <v>17217472.11895911</v>
      </c>
      <c r="H98" s="3" t="str" cm="1">
        <f t="array" ref="H98">_xlfn.IFS($G98&gt;40000000,"Above $40",$G98&gt;20000000,"$40 M - $20 M",$G98&lt;=20000000,"Below $20M")</f>
        <v>Below $20M</v>
      </c>
      <c r="I98" s="3">
        <v>2022</v>
      </c>
      <c r="O98"/>
    </row>
    <row r="99" spans="2:15" ht="16" hidden="1" x14ac:dyDescent="0.4">
      <c r="B99" s="3" t="s">
        <v>44</v>
      </c>
      <c r="C99" s="6" t="s">
        <v>161</v>
      </c>
      <c r="D99" s="4" t="s">
        <v>13</v>
      </c>
      <c r="E99" s="30">
        <v>306642000</v>
      </c>
      <c r="F99" s="3">
        <v>18.829999999999998</v>
      </c>
      <c r="G99" s="18">
        <f t="shared" si="7"/>
        <v>16284758.364312269</v>
      </c>
      <c r="H99" s="3" t="str" cm="1">
        <f t="array" ref="H99">_xlfn.IFS($G99&gt;40000000,"Above $40",$G99&gt;20000000,"$40 M - $20 M",$G99&lt;=20000000,"Below $20M")</f>
        <v>Below $20M</v>
      </c>
      <c r="I99" s="3">
        <v>2022</v>
      </c>
      <c r="O99"/>
    </row>
    <row r="100" spans="2:15" ht="16" hidden="1" x14ac:dyDescent="0.4">
      <c r="B100" s="3" t="s">
        <v>44</v>
      </c>
      <c r="C100" s="6" t="s">
        <v>162</v>
      </c>
      <c r="D100" s="4" t="s">
        <v>13</v>
      </c>
      <c r="E100" s="30">
        <v>140303000</v>
      </c>
      <c r="F100" s="3">
        <v>18.829999999999998</v>
      </c>
      <c r="G100" s="18">
        <f t="shared" si="7"/>
        <v>7451035.581518854</v>
      </c>
      <c r="H100" s="3" t="str" cm="1">
        <f t="array" ref="H100">_xlfn.IFS($G100&gt;40000000,"Above $40",$G100&gt;20000000,"$40 M - $20 M",$G100&lt;=20000000,"Below $20M")</f>
        <v>Below $20M</v>
      </c>
      <c r="I100" s="3">
        <v>2022</v>
      </c>
      <c r="O100"/>
    </row>
    <row r="101" spans="2:15" ht="16" hidden="1" x14ac:dyDescent="0.4">
      <c r="B101" s="3" t="s">
        <v>44</v>
      </c>
      <c r="C101" s="6" t="s">
        <v>163</v>
      </c>
      <c r="D101" s="4" t="s">
        <v>13</v>
      </c>
      <c r="E101" s="30">
        <v>129705000</v>
      </c>
      <c r="F101" s="3">
        <v>18.829999999999998</v>
      </c>
      <c r="G101" s="18">
        <f t="shared" si="7"/>
        <v>6888210.3027084442</v>
      </c>
      <c r="H101" s="3" t="str" cm="1">
        <f t="array" ref="H101">_xlfn.IFS($G101&gt;40000000,"Above $40",$G101&gt;20000000,"$40 M - $20 M",$G101&lt;=20000000,"Below $20M")</f>
        <v>Below $20M</v>
      </c>
      <c r="I101" s="3">
        <v>2022</v>
      </c>
      <c r="O101"/>
    </row>
    <row r="102" spans="2:15" ht="16" hidden="1" x14ac:dyDescent="0.4">
      <c r="B102" s="3" t="s">
        <v>44</v>
      </c>
      <c r="C102" s="6" t="s">
        <v>164</v>
      </c>
      <c r="D102" s="4" t="s">
        <v>13</v>
      </c>
      <c r="E102" s="30">
        <v>105563000</v>
      </c>
      <c r="F102" s="3">
        <v>18.829999999999998</v>
      </c>
      <c r="G102" s="18">
        <f t="shared" si="7"/>
        <v>5606107.2756240051</v>
      </c>
      <c r="H102" s="3" t="str" cm="1">
        <f t="array" ref="H102">_xlfn.IFS($G102&gt;40000000,"Above $40",$G102&gt;20000000,"$40 M - $20 M",$G102&lt;=20000000,"Below $20M")</f>
        <v>Below $20M</v>
      </c>
      <c r="I102" s="3">
        <v>2022</v>
      </c>
      <c r="O102"/>
    </row>
    <row r="103" spans="2:15" ht="16" hidden="1" x14ac:dyDescent="0.4">
      <c r="B103" s="3" t="s">
        <v>44</v>
      </c>
      <c r="C103" s="6" t="s">
        <v>165</v>
      </c>
      <c r="D103" s="4" t="s">
        <v>13</v>
      </c>
      <c r="E103" s="30">
        <v>95373000</v>
      </c>
      <c r="F103" s="3">
        <v>18.829999999999998</v>
      </c>
      <c r="G103" s="18">
        <f t="shared" si="7"/>
        <v>5064949.5485926718</v>
      </c>
      <c r="H103" s="3" t="str" cm="1">
        <f t="array" ref="H103">_xlfn.IFS($G103&gt;40000000,"Above $40",$G103&gt;20000000,"$40 M - $20 M",$G103&lt;=20000000,"Below $20M")</f>
        <v>Below $20M</v>
      </c>
      <c r="I103" s="3">
        <v>2022</v>
      </c>
      <c r="O103"/>
    </row>
    <row r="104" spans="2:15" ht="16" hidden="1" x14ac:dyDescent="0.4">
      <c r="B104" s="3" t="s">
        <v>44</v>
      </c>
      <c r="C104" s="6" t="s">
        <v>148</v>
      </c>
      <c r="D104" s="4" t="s">
        <v>13</v>
      </c>
      <c r="E104" s="30">
        <v>7289000</v>
      </c>
      <c r="F104" s="3">
        <v>18.829999999999998</v>
      </c>
      <c r="G104" s="18">
        <f t="shared" si="7"/>
        <v>387095.0610727563</v>
      </c>
      <c r="H104" s="3" t="str" cm="1">
        <f t="array" ref="H104">_xlfn.IFS($G104&gt;40000000,"Above $40",$G104&gt;20000000,"$40 M - $20 M",$G104&lt;=20000000,"Below $20M")</f>
        <v>Below $20M</v>
      </c>
      <c r="I104" s="3">
        <v>2022</v>
      </c>
      <c r="O104"/>
    </row>
    <row r="105" spans="2:15" ht="16" hidden="1" x14ac:dyDescent="0.4">
      <c r="B105" s="3" t="s">
        <v>46</v>
      </c>
      <c r="C105" s="16" t="s">
        <v>166</v>
      </c>
      <c r="D105" s="4" t="s">
        <v>31</v>
      </c>
      <c r="E105" s="3"/>
      <c r="F105" s="3"/>
      <c r="G105" s="18"/>
      <c r="H105" s="3"/>
      <c r="I105" s="3"/>
      <c r="O105"/>
    </row>
    <row r="106" spans="2:15" ht="16" hidden="1" x14ac:dyDescent="0.4">
      <c r="B106" s="3" t="s">
        <v>46</v>
      </c>
      <c r="C106" s="16" t="s">
        <v>167</v>
      </c>
      <c r="D106" s="4" t="s">
        <v>31</v>
      </c>
      <c r="E106" s="3"/>
      <c r="F106" s="3"/>
      <c r="G106" s="18"/>
      <c r="H106" s="3"/>
      <c r="I106" s="3"/>
      <c r="O106"/>
    </row>
    <row r="107" spans="2:15" ht="26" hidden="1" x14ac:dyDescent="0.4">
      <c r="B107" s="3" t="s">
        <v>46</v>
      </c>
      <c r="C107" s="16" t="s">
        <v>168</v>
      </c>
      <c r="D107" s="4" t="s">
        <v>31</v>
      </c>
      <c r="E107" s="3"/>
      <c r="F107" s="3"/>
      <c r="G107" s="18"/>
      <c r="H107" s="3"/>
      <c r="I107" s="3"/>
      <c r="O107"/>
    </row>
    <row r="108" spans="2:15" ht="16" hidden="1" x14ac:dyDescent="0.4">
      <c r="B108" s="3" t="s">
        <v>46</v>
      </c>
      <c r="C108" s="6" t="s">
        <v>169</v>
      </c>
      <c r="D108" s="4" t="s">
        <v>31</v>
      </c>
      <c r="E108" s="4"/>
      <c r="F108" s="3"/>
      <c r="G108" s="18"/>
      <c r="H108" s="3"/>
      <c r="I108" s="3"/>
      <c r="O108"/>
    </row>
    <row r="109" spans="2:15" ht="16" hidden="1" x14ac:dyDescent="0.4">
      <c r="B109" s="3" t="s">
        <v>48</v>
      </c>
      <c r="C109" s="6" t="s">
        <v>170</v>
      </c>
      <c r="D109" s="4" t="s">
        <v>13</v>
      </c>
      <c r="E109" s="8">
        <v>23427833</v>
      </c>
      <c r="F109" s="7">
        <v>15</v>
      </c>
      <c r="G109" s="19">
        <f>$E109/$F109</f>
        <v>1561855.5333333334</v>
      </c>
      <c r="H109" s="3" t="str" cm="1">
        <f t="array" ref="H109">_xlfn.IFS($G109&gt;40000000,"Above $40",$G109&gt;20000000,"$40 M - $20 M",$G109&lt;=20000000,"Below $20M")</f>
        <v>Below $20M</v>
      </c>
      <c r="I109" s="3">
        <v>2022</v>
      </c>
      <c r="O109"/>
    </row>
    <row r="110" spans="2:15" ht="16" x14ac:dyDescent="0.4">
      <c r="B110" s="3" t="s">
        <v>50</v>
      </c>
      <c r="C110" s="6" t="s">
        <v>171</v>
      </c>
      <c r="D110" s="4" t="s">
        <v>13</v>
      </c>
      <c r="E110" s="46">
        <v>12863456</v>
      </c>
      <c r="F110" s="3">
        <v>18.920000000000002</v>
      </c>
      <c r="G110" s="18">
        <f>$E110/$F110</f>
        <v>679886.68076109933</v>
      </c>
      <c r="H110" s="3" t="s">
        <v>172</v>
      </c>
      <c r="I110" s="3">
        <v>2022</v>
      </c>
      <c r="O110"/>
    </row>
    <row r="111" spans="2:15" ht="16" x14ac:dyDescent="0.4">
      <c r="B111" s="3" t="s">
        <v>50</v>
      </c>
      <c r="C111" s="6" t="s">
        <v>173</v>
      </c>
      <c r="D111" s="4" t="s">
        <v>31</v>
      </c>
      <c r="E111" s="3"/>
      <c r="F111" s="3"/>
      <c r="G111" s="18"/>
      <c r="H111" s="3"/>
      <c r="I111" s="3"/>
      <c r="O111"/>
    </row>
    <row r="112" spans="2:15" ht="16" x14ac:dyDescent="0.4">
      <c r="B112" s="3" t="s">
        <v>50</v>
      </c>
      <c r="C112" s="6" t="s">
        <v>174</v>
      </c>
      <c r="D112" s="4" t="s">
        <v>31</v>
      </c>
      <c r="E112" s="3"/>
      <c r="F112" s="3"/>
      <c r="G112" s="18"/>
      <c r="H112" s="3"/>
      <c r="I112" s="3"/>
      <c r="O112"/>
    </row>
    <row r="113" spans="2:15" ht="16" x14ac:dyDescent="0.4">
      <c r="B113" s="3" t="s">
        <v>50</v>
      </c>
      <c r="C113" s="6" t="s">
        <v>175</v>
      </c>
      <c r="D113" s="4" t="s">
        <v>31</v>
      </c>
      <c r="E113" s="3"/>
      <c r="F113" s="3"/>
      <c r="G113" s="18"/>
      <c r="H113" s="3"/>
      <c r="I113" s="3"/>
      <c r="O113"/>
    </row>
    <row r="114" spans="2:15" ht="16" x14ac:dyDescent="0.4">
      <c r="B114" s="3" t="s">
        <v>50</v>
      </c>
      <c r="C114" s="6" t="s">
        <v>176</v>
      </c>
      <c r="D114" s="4" t="s">
        <v>31</v>
      </c>
      <c r="E114" s="3"/>
      <c r="F114" s="3"/>
      <c r="G114" s="18"/>
      <c r="H114" s="3"/>
      <c r="I114" s="3"/>
      <c r="O114"/>
    </row>
    <row r="115" spans="2:15" ht="16" x14ac:dyDescent="0.4">
      <c r="B115" s="3" t="s">
        <v>50</v>
      </c>
      <c r="C115" s="6" t="s">
        <v>177</v>
      </c>
      <c r="D115" s="4" t="s">
        <v>31</v>
      </c>
      <c r="E115" s="3"/>
      <c r="F115" s="3"/>
      <c r="G115" s="18"/>
      <c r="H115" s="3"/>
      <c r="I115" s="3"/>
      <c r="O115"/>
    </row>
    <row r="116" spans="2:15" ht="16" hidden="1" x14ac:dyDescent="0.4">
      <c r="B116" s="3" t="s">
        <v>52</v>
      </c>
      <c r="C116" s="6" t="s">
        <v>178</v>
      </c>
      <c r="D116" s="4" t="s">
        <v>31</v>
      </c>
      <c r="E116" s="3"/>
      <c r="F116" s="20"/>
      <c r="G116" s="18"/>
      <c r="H116" s="3"/>
      <c r="I116" s="3"/>
      <c r="O116"/>
    </row>
    <row r="117" spans="2:15" ht="16" hidden="1" x14ac:dyDescent="0.4">
      <c r="B117" s="3" t="s">
        <v>52</v>
      </c>
      <c r="C117" s="6" t="s">
        <v>179</v>
      </c>
      <c r="D117" s="4" t="s">
        <v>13</v>
      </c>
      <c r="E117" s="9">
        <v>1333573401000</v>
      </c>
      <c r="F117" s="20">
        <v>54.74</v>
      </c>
      <c r="G117" s="18">
        <f>$E117/$F117</f>
        <v>24361954713.189621</v>
      </c>
      <c r="H117" s="3" t="s">
        <v>172</v>
      </c>
      <c r="I117" s="3">
        <v>2023</v>
      </c>
      <c r="O117"/>
    </row>
    <row r="118" spans="2:15" ht="16" hidden="1" x14ac:dyDescent="0.4">
      <c r="B118" s="3" t="s">
        <v>52</v>
      </c>
      <c r="C118" s="6" t="s">
        <v>180</v>
      </c>
      <c r="D118" s="4" t="s">
        <v>31</v>
      </c>
      <c r="E118" s="3"/>
      <c r="F118" s="20"/>
      <c r="G118" s="18"/>
      <c r="H118" s="3"/>
      <c r="I118" s="3"/>
      <c r="O118"/>
    </row>
    <row r="119" spans="2:15" ht="16" hidden="1" x14ac:dyDescent="0.4">
      <c r="B119" s="3" t="s">
        <v>52</v>
      </c>
      <c r="C119" s="6" t="s">
        <v>181</v>
      </c>
      <c r="D119" s="4" t="s">
        <v>13</v>
      </c>
      <c r="E119" s="10">
        <v>72915000</v>
      </c>
      <c r="F119" s="20">
        <v>53.57</v>
      </c>
      <c r="G119" s="18">
        <f t="shared" ref="G119:G129" si="8">$E119/$F119</f>
        <v>1361116.2964345715</v>
      </c>
      <c r="H119" s="3" t="s">
        <v>172</v>
      </c>
      <c r="I119" s="3">
        <v>2022</v>
      </c>
      <c r="O119"/>
    </row>
    <row r="120" spans="2:15" ht="16" hidden="1" x14ac:dyDescent="0.4">
      <c r="B120" s="3" t="s">
        <v>52</v>
      </c>
      <c r="C120" s="6" t="s">
        <v>182</v>
      </c>
      <c r="D120" s="4" t="s">
        <v>13</v>
      </c>
      <c r="E120" s="10">
        <v>93080000</v>
      </c>
      <c r="F120" s="20">
        <v>53.57</v>
      </c>
      <c r="G120" s="18">
        <f t="shared" si="8"/>
        <v>1737539.6677244727</v>
      </c>
      <c r="H120" s="3" t="s">
        <v>172</v>
      </c>
      <c r="I120" s="3">
        <v>2022</v>
      </c>
      <c r="O120"/>
    </row>
    <row r="121" spans="2:15" ht="16" hidden="1" x14ac:dyDescent="0.4">
      <c r="B121" s="3" t="s">
        <v>52</v>
      </c>
      <c r="C121" s="6" t="s">
        <v>183</v>
      </c>
      <c r="D121" s="4" t="s">
        <v>31</v>
      </c>
      <c r="E121" s="10"/>
      <c r="F121" s="20"/>
      <c r="G121" s="18"/>
      <c r="H121" s="3"/>
      <c r="I121" s="3"/>
      <c r="O121"/>
    </row>
    <row r="122" spans="2:15" ht="16" hidden="1" x14ac:dyDescent="0.4">
      <c r="B122" s="3" t="s">
        <v>52</v>
      </c>
      <c r="C122" s="6" t="s">
        <v>184</v>
      </c>
      <c r="D122" s="4" t="s">
        <v>13</v>
      </c>
      <c r="E122" s="10">
        <v>66680000</v>
      </c>
      <c r="F122" s="20">
        <v>53.57</v>
      </c>
      <c r="G122" s="18">
        <f t="shared" si="8"/>
        <v>1244726.5260406944</v>
      </c>
      <c r="H122" s="3" t="s">
        <v>172</v>
      </c>
      <c r="I122" s="3">
        <v>2022</v>
      </c>
      <c r="O122"/>
    </row>
    <row r="123" spans="2:15" ht="16" hidden="1" x14ac:dyDescent="0.4">
      <c r="B123" s="3" t="s">
        <v>52</v>
      </c>
      <c r="C123" s="6" t="s">
        <v>185</v>
      </c>
      <c r="D123" s="4" t="s">
        <v>13</v>
      </c>
      <c r="E123" s="10">
        <v>13311000</v>
      </c>
      <c r="F123" s="20">
        <v>49.2</v>
      </c>
      <c r="G123" s="18">
        <f t="shared" si="8"/>
        <v>270548.78048780485</v>
      </c>
      <c r="H123" s="3" t="s">
        <v>172</v>
      </c>
      <c r="I123" s="3">
        <v>2021</v>
      </c>
      <c r="O123"/>
    </row>
    <row r="124" spans="2:15" ht="16" hidden="1" x14ac:dyDescent="0.4">
      <c r="B124" s="3" t="s">
        <v>52</v>
      </c>
      <c r="C124" s="6" t="s">
        <v>186</v>
      </c>
      <c r="D124" s="4" t="s">
        <v>13</v>
      </c>
      <c r="E124" s="10">
        <v>27693287</v>
      </c>
      <c r="F124" s="20">
        <v>54.74</v>
      </c>
      <c r="G124" s="18">
        <f t="shared" si="8"/>
        <v>505905.86408476433</v>
      </c>
      <c r="H124" s="3" t="s">
        <v>172</v>
      </c>
      <c r="I124" s="3">
        <v>2023</v>
      </c>
      <c r="O124"/>
    </row>
    <row r="125" spans="2:15" ht="16" hidden="1" x14ac:dyDescent="0.4">
      <c r="B125" s="3" t="s">
        <v>54</v>
      </c>
      <c r="C125" s="16" t="s">
        <v>187</v>
      </c>
      <c r="D125" s="4" t="s">
        <v>13</v>
      </c>
      <c r="E125" s="31">
        <v>10456285000</v>
      </c>
      <c r="F125" s="20">
        <v>534.9</v>
      </c>
      <c r="G125" s="18">
        <f t="shared" si="8"/>
        <v>19548111.796597496</v>
      </c>
      <c r="H125" s="3" t="s">
        <v>172</v>
      </c>
      <c r="I125" s="3">
        <v>2020</v>
      </c>
      <c r="O125"/>
    </row>
    <row r="126" spans="2:15" ht="16" hidden="1" x14ac:dyDescent="0.4">
      <c r="B126" s="3" t="s">
        <v>54</v>
      </c>
      <c r="C126" s="16" t="s">
        <v>127</v>
      </c>
      <c r="D126" s="4" t="s">
        <v>13</v>
      </c>
      <c r="E126" s="31">
        <v>11548750</v>
      </c>
      <c r="F126" s="20">
        <v>534.9</v>
      </c>
      <c r="G126" s="18">
        <f t="shared" si="8"/>
        <v>21590.484202654701</v>
      </c>
      <c r="H126" s="3" t="s">
        <v>172</v>
      </c>
      <c r="I126" s="3">
        <v>2020</v>
      </c>
      <c r="O126"/>
    </row>
    <row r="127" spans="2:15" ht="16" hidden="1" x14ac:dyDescent="0.4">
      <c r="B127" s="3" t="s">
        <v>54</v>
      </c>
      <c r="C127" s="16" t="s">
        <v>188</v>
      </c>
      <c r="D127" s="4" t="s">
        <v>13</v>
      </c>
      <c r="E127" s="31">
        <v>2054189000</v>
      </c>
      <c r="F127" s="20">
        <v>534.9</v>
      </c>
      <c r="G127" s="18">
        <f t="shared" si="8"/>
        <v>3840323.4249392413</v>
      </c>
      <c r="H127" s="3" t="s">
        <v>172</v>
      </c>
      <c r="I127" s="3">
        <v>2020</v>
      </c>
      <c r="O127"/>
    </row>
    <row r="128" spans="2:15" ht="16" hidden="1" x14ac:dyDescent="0.4">
      <c r="B128" s="3" t="s">
        <v>54</v>
      </c>
      <c r="C128" s="16" t="s">
        <v>189</v>
      </c>
      <c r="D128" s="4" t="s">
        <v>13</v>
      </c>
      <c r="E128" s="31">
        <v>615140000</v>
      </c>
      <c r="F128" s="20">
        <v>534.9</v>
      </c>
      <c r="G128" s="18">
        <f t="shared" si="8"/>
        <v>1150009.3475415965</v>
      </c>
      <c r="H128" s="3" t="s">
        <v>172</v>
      </c>
      <c r="I128" s="3">
        <v>2020</v>
      </c>
      <c r="O128"/>
    </row>
    <row r="129" spans="2:15" ht="16" hidden="1" x14ac:dyDescent="0.4">
      <c r="B129" s="3" t="s">
        <v>54</v>
      </c>
      <c r="C129" s="16" t="s">
        <v>190</v>
      </c>
      <c r="D129" s="4" t="s">
        <v>13</v>
      </c>
      <c r="E129" s="31">
        <v>10119965000</v>
      </c>
      <c r="F129" s="20">
        <v>534.9</v>
      </c>
      <c r="G129" s="18">
        <f t="shared" si="8"/>
        <v>18919358.758646477</v>
      </c>
      <c r="H129" s="3" t="s">
        <v>172</v>
      </c>
      <c r="I129" s="3">
        <v>2021</v>
      </c>
      <c r="O129"/>
    </row>
    <row r="130" spans="2:15" ht="16" hidden="1" x14ac:dyDescent="0.4">
      <c r="B130" s="3" t="s">
        <v>56</v>
      </c>
      <c r="C130" s="16" t="s">
        <v>191</v>
      </c>
      <c r="D130" s="4" t="s">
        <v>31</v>
      </c>
      <c r="E130" s="3"/>
      <c r="F130" s="3"/>
      <c r="G130" s="18"/>
      <c r="H130" s="3"/>
      <c r="I130" s="3"/>
      <c r="O130"/>
    </row>
    <row r="131" spans="2:15" ht="26" hidden="1" x14ac:dyDescent="0.4">
      <c r="B131" s="3" t="s">
        <v>56</v>
      </c>
      <c r="C131" s="6" t="s">
        <v>192</v>
      </c>
      <c r="D131" s="4" t="s">
        <v>31</v>
      </c>
      <c r="E131" s="3"/>
      <c r="F131" s="3"/>
      <c r="G131" s="18"/>
      <c r="H131" s="3"/>
      <c r="I131" s="3"/>
      <c r="O131"/>
    </row>
    <row r="132" spans="2:15" ht="26" hidden="1" x14ac:dyDescent="0.4">
      <c r="B132" s="3" t="s">
        <v>56</v>
      </c>
      <c r="C132" s="16" t="s">
        <v>193</v>
      </c>
      <c r="D132" s="4" t="s">
        <v>13</v>
      </c>
      <c r="E132" s="11">
        <v>5023924000</v>
      </c>
      <c r="F132" s="3">
        <v>1496.22</v>
      </c>
      <c r="G132" s="21">
        <f t="shared" ref="G132" si="9">$E132/$F132</f>
        <v>3357744.1820053202</v>
      </c>
      <c r="H132" s="3" t="str" cm="1">
        <f t="array" ref="H132">_xlfn.IFS($G132&gt;40000000,"Above $40",$G132&gt;20000000,"$40 M - $20 M",$G132&lt;=20000000,"Below $20M")</f>
        <v>Below $20M</v>
      </c>
      <c r="I132" s="3">
        <v>2022</v>
      </c>
      <c r="O132"/>
    </row>
    <row r="133" spans="2:15" ht="26" hidden="1" x14ac:dyDescent="0.4">
      <c r="B133" s="3" t="s">
        <v>56</v>
      </c>
      <c r="C133" s="6" t="s">
        <v>194</v>
      </c>
      <c r="D133" s="4" t="s">
        <v>31</v>
      </c>
      <c r="E133" s="3"/>
      <c r="F133" s="3"/>
      <c r="G133" s="18"/>
      <c r="H133" s="3"/>
      <c r="I133" s="3"/>
      <c r="O133"/>
    </row>
    <row r="134" spans="2:15" ht="16" hidden="1" x14ac:dyDescent="0.4">
      <c r="B134" s="3" t="s">
        <v>58</v>
      </c>
      <c r="C134" s="16" t="s">
        <v>195</v>
      </c>
      <c r="D134" s="4" t="s">
        <v>13</v>
      </c>
      <c r="E134" s="22">
        <v>608800000</v>
      </c>
      <c r="F134" s="7">
        <v>14.63</v>
      </c>
      <c r="G134" s="21">
        <f>$E134/$F134</f>
        <v>41613123.718386874</v>
      </c>
      <c r="H134" s="3" t="str" cm="1">
        <f t="array" ref="H134">_xlfn.IFS($G134&gt;40000000,"Above $40",$G134&gt;20000000,"$40 M - $20 M",$G134&lt;=20000000,"Below $20M")</f>
        <v>Above $40</v>
      </c>
      <c r="I134" s="3">
        <v>2022</v>
      </c>
      <c r="O134"/>
    </row>
    <row r="135" spans="2:15" ht="16" hidden="1" x14ac:dyDescent="0.4">
      <c r="B135" s="3" t="s">
        <v>58</v>
      </c>
      <c r="C135" s="16" t="s">
        <v>196</v>
      </c>
      <c r="D135" s="4" t="s">
        <v>13</v>
      </c>
      <c r="E135" s="22">
        <v>476000000</v>
      </c>
      <c r="F135" s="7">
        <v>14.63</v>
      </c>
      <c r="G135" s="21">
        <f t="shared" ref="G135:G154" si="10">$E135/$F135</f>
        <v>32535885.167464115</v>
      </c>
      <c r="H135" s="3" t="str" cm="1">
        <f t="array" ref="H135">_xlfn.IFS($G135&gt;40000000,"Above $40",$G135&gt;20000000,"$40 M - $20 M",$G135&lt;=20000000,"Below $20M")</f>
        <v>$40 M - $20 M</v>
      </c>
      <c r="I135" s="3">
        <v>2022</v>
      </c>
      <c r="O135"/>
    </row>
    <row r="136" spans="2:15" ht="16" hidden="1" x14ac:dyDescent="0.4">
      <c r="B136" s="3" t="s">
        <v>58</v>
      </c>
      <c r="C136" s="16" t="s">
        <v>197</v>
      </c>
      <c r="D136" s="4" t="s">
        <v>13</v>
      </c>
      <c r="E136" s="22">
        <v>412000000</v>
      </c>
      <c r="F136" s="7">
        <v>14.63</v>
      </c>
      <c r="G136" s="21">
        <f t="shared" si="10"/>
        <v>28161312.371838685</v>
      </c>
      <c r="H136" s="3" t="str" cm="1">
        <f t="array" ref="H136">_xlfn.IFS($G136&gt;40000000,"Above $40",$G136&gt;20000000,"$40 M - $20 M",$G136&lt;=20000000,"Below $20M")</f>
        <v>$40 M - $20 M</v>
      </c>
      <c r="I136" s="3">
        <v>2022</v>
      </c>
      <c r="O136"/>
    </row>
    <row r="137" spans="2:15" ht="16" hidden="1" x14ac:dyDescent="0.4">
      <c r="B137" s="3" t="s">
        <v>58</v>
      </c>
      <c r="C137" s="16" t="s">
        <v>198</v>
      </c>
      <c r="D137" s="4" t="s">
        <v>13</v>
      </c>
      <c r="E137" s="22">
        <v>223100000</v>
      </c>
      <c r="F137" s="7">
        <v>14.63</v>
      </c>
      <c r="G137" s="21">
        <f t="shared" si="10"/>
        <v>15249487.354750512</v>
      </c>
      <c r="H137" s="3" t="str" cm="1">
        <f t="array" ref="H137">_xlfn.IFS($G137&gt;40000000,"Above $40",$G137&gt;20000000,"$40 M - $20 M",$G137&lt;=20000000,"Below $20M")</f>
        <v>Below $20M</v>
      </c>
      <c r="I137" s="3">
        <v>2022</v>
      </c>
      <c r="O137"/>
    </row>
    <row r="138" spans="2:15" ht="16" hidden="1" x14ac:dyDescent="0.4">
      <c r="B138" s="3" t="s">
        <v>58</v>
      </c>
      <c r="C138" s="16" t="s">
        <v>199</v>
      </c>
      <c r="D138" s="4" t="s">
        <v>13</v>
      </c>
      <c r="E138" s="22">
        <v>179700000</v>
      </c>
      <c r="F138" s="7">
        <v>14.63</v>
      </c>
      <c r="G138" s="21">
        <f t="shared" si="10"/>
        <v>12282980.177717019</v>
      </c>
      <c r="H138" s="3" t="str" cm="1">
        <f t="array" ref="H138">_xlfn.IFS($G138&gt;40000000,"Above $40",$G138&gt;20000000,"$40 M - $20 M",$G138&lt;=20000000,"Below $20M")</f>
        <v>Below $20M</v>
      </c>
      <c r="I138" s="3">
        <v>2022</v>
      </c>
      <c r="O138"/>
    </row>
    <row r="139" spans="2:15" ht="16" hidden="1" x14ac:dyDescent="0.4">
      <c r="B139" s="3" t="s">
        <v>58</v>
      </c>
      <c r="C139" s="16" t="s">
        <v>200</v>
      </c>
      <c r="D139" s="4" t="s">
        <v>13</v>
      </c>
      <c r="E139" s="22">
        <v>134700000</v>
      </c>
      <c r="F139" s="7">
        <v>14.63</v>
      </c>
      <c r="G139" s="21">
        <f t="shared" si="10"/>
        <v>9207108.6807928905</v>
      </c>
      <c r="H139" s="3" t="str" cm="1">
        <f t="array" ref="H139">_xlfn.IFS($G139&gt;40000000,"Above $40",$G139&gt;20000000,"$40 M - $20 M",$G139&lt;=20000000,"Below $20M")</f>
        <v>Below $20M</v>
      </c>
      <c r="I139" s="3">
        <v>2022</v>
      </c>
      <c r="O139"/>
    </row>
    <row r="140" spans="2:15" ht="16" hidden="1" x14ac:dyDescent="0.4">
      <c r="B140" s="3" t="s">
        <v>58</v>
      </c>
      <c r="C140" s="16" t="s">
        <v>201</v>
      </c>
      <c r="D140" s="4" t="s">
        <v>13</v>
      </c>
      <c r="E140" s="22">
        <v>103800000</v>
      </c>
      <c r="F140" s="7">
        <v>14.63</v>
      </c>
      <c r="G140" s="21">
        <f t="shared" si="10"/>
        <v>7095010.2529049898</v>
      </c>
      <c r="H140" s="3" t="str" cm="1">
        <f t="array" ref="H140">_xlfn.IFS($G140&gt;40000000,"Above $40",$G140&gt;20000000,"$40 M - $20 M",$G140&lt;=20000000,"Below $20M")</f>
        <v>Below $20M</v>
      </c>
      <c r="I140" s="3">
        <v>2022</v>
      </c>
      <c r="O140"/>
    </row>
    <row r="141" spans="2:15" ht="16" hidden="1" x14ac:dyDescent="0.4">
      <c r="B141" s="3" t="s">
        <v>58</v>
      </c>
      <c r="C141" s="16" t="s">
        <v>202</v>
      </c>
      <c r="D141" s="4" t="s">
        <v>13</v>
      </c>
      <c r="E141" s="22">
        <v>117100000</v>
      </c>
      <c r="F141" s="7">
        <v>14.63</v>
      </c>
      <c r="G141" s="21">
        <f t="shared" si="10"/>
        <v>8004101.161995898</v>
      </c>
      <c r="H141" s="3" t="str" cm="1">
        <f t="array" ref="H141">_xlfn.IFS($G141&gt;40000000,"Above $40",$G141&gt;20000000,"$40 M - $20 M",$G141&lt;=20000000,"Below $20M")</f>
        <v>Below $20M</v>
      </c>
      <c r="I141" s="3">
        <v>2022</v>
      </c>
      <c r="O141"/>
    </row>
    <row r="142" spans="2:15" ht="16" hidden="1" x14ac:dyDescent="0.4">
      <c r="B142" s="3" t="s">
        <v>58</v>
      </c>
      <c r="C142" s="16" t="s">
        <v>203</v>
      </c>
      <c r="D142" s="4" t="s">
        <v>13</v>
      </c>
      <c r="E142" s="22">
        <v>4900000</v>
      </c>
      <c r="F142" s="7">
        <v>14.63</v>
      </c>
      <c r="G142" s="21">
        <f t="shared" si="10"/>
        <v>334928.22966507176</v>
      </c>
      <c r="H142" s="3" t="str" cm="1">
        <f t="array" ref="H142">_xlfn.IFS($G142&gt;40000000,"Above $40",$G142&gt;20000000,"$40 M - $20 M",$G142&lt;=20000000,"Below $20M")</f>
        <v>Below $20M</v>
      </c>
      <c r="I142" s="3">
        <v>2022</v>
      </c>
      <c r="O142"/>
    </row>
    <row r="143" spans="2:15" ht="16" hidden="1" x14ac:dyDescent="0.4">
      <c r="B143" s="3" t="s">
        <v>58</v>
      </c>
      <c r="C143" s="16" t="s">
        <v>204</v>
      </c>
      <c r="D143" s="4" t="s">
        <v>13</v>
      </c>
      <c r="E143" s="22">
        <v>14000000</v>
      </c>
      <c r="F143" s="7">
        <v>14.63</v>
      </c>
      <c r="G143" s="21">
        <f t="shared" si="10"/>
        <v>956937.79904306214</v>
      </c>
      <c r="H143" s="3" t="str" cm="1">
        <f t="array" ref="H143">_xlfn.IFS($G143&gt;40000000,"Above $40",$G143&gt;20000000,"$40 M - $20 M",$G143&lt;=20000000,"Below $20M")</f>
        <v>Below $20M</v>
      </c>
      <c r="I143" s="3">
        <v>2022</v>
      </c>
      <c r="O143"/>
    </row>
    <row r="144" spans="2:15" ht="16" hidden="1" x14ac:dyDescent="0.4">
      <c r="B144" s="3" t="s">
        <v>58</v>
      </c>
      <c r="C144" s="16" t="s">
        <v>205</v>
      </c>
      <c r="D144" s="4" t="s">
        <v>13</v>
      </c>
      <c r="E144" s="22">
        <v>32300000</v>
      </c>
      <c r="F144" s="7">
        <v>14.63</v>
      </c>
      <c r="G144" s="21">
        <f t="shared" si="10"/>
        <v>2207792.2077922076</v>
      </c>
      <c r="H144" s="3" t="str" cm="1">
        <f t="array" ref="H144">_xlfn.IFS($G144&gt;40000000,"Above $40",$G144&gt;20000000,"$40 M - $20 M",$G144&lt;=20000000,"Below $20M")</f>
        <v>Below $20M</v>
      </c>
      <c r="I144" s="3">
        <v>2022</v>
      </c>
      <c r="O144"/>
    </row>
    <row r="145" spans="2:15" ht="16" hidden="1" x14ac:dyDescent="0.4">
      <c r="B145" s="3" t="s">
        <v>58</v>
      </c>
      <c r="C145" s="16" t="s">
        <v>206</v>
      </c>
      <c r="D145" s="4" t="s">
        <v>13</v>
      </c>
      <c r="E145" s="22">
        <v>20900000</v>
      </c>
      <c r="F145" s="7">
        <v>14.63</v>
      </c>
      <c r="G145" s="21">
        <f t="shared" si="10"/>
        <v>1428571.4285714284</v>
      </c>
      <c r="H145" s="3" t="str" cm="1">
        <f t="array" ref="H145">_xlfn.IFS($G145&gt;40000000,"Above $40",$G145&gt;20000000,"$40 M - $20 M",$G145&lt;=20000000,"Below $20M")</f>
        <v>Below $20M</v>
      </c>
      <c r="I145" s="3">
        <v>2022</v>
      </c>
      <c r="O145"/>
    </row>
    <row r="146" spans="2:15" ht="16" hidden="1" x14ac:dyDescent="0.4">
      <c r="B146" s="3" t="s">
        <v>58</v>
      </c>
      <c r="C146" s="16" t="s">
        <v>207</v>
      </c>
      <c r="D146" s="4" t="s">
        <v>13</v>
      </c>
      <c r="E146" s="22">
        <v>24100000</v>
      </c>
      <c r="F146" s="7">
        <v>14.63</v>
      </c>
      <c r="G146" s="21">
        <f t="shared" si="10"/>
        <v>1647300.0683526997</v>
      </c>
      <c r="H146" s="3" t="str" cm="1">
        <f t="array" ref="H146">_xlfn.IFS($G146&gt;40000000,"Above $40",$G146&gt;20000000,"$40 M - $20 M",$G146&lt;=20000000,"Below $20M")</f>
        <v>Below $20M</v>
      </c>
      <c r="I146" s="3">
        <v>2022</v>
      </c>
      <c r="O146"/>
    </row>
    <row r="147" spans="2:15" ht="16" hidden="1" x14ac:dyDescent="0.4">
      <c r="B147" s="3" t="s">
        <v>58</v>
      </c>
      <c r="C147" s="16" t="s">
        <v>208</v>
      </c>
      <c r="D147" s="4" t="s">
        <v>13</v>
      </c>
      <c r="E147" s="22">
        <v>17200000</v>
      </c>
      <c r="F147" s="7">
        <v>14.63</v>
      </c>
      <c r="G147" s="21">
        <f t="shared" si="10"/>
        <v>1175666.4388243335</v>
      </c>
      <c r="H147" s="3" t="str" cm="1">
        <f t="array" ref="H147">_xlfn.IFS($G147&gt;40000000,"Above $40",$G147&gt;20000000,"$40 M - $20 M",$G147&lt;=20000000,"Below $20M")</f>
        <v>Below $20M</v>
      </c>
      <c r="I147" s="3">
        <v>2022</v>
      </c>
      <c r="O147"/>
    </row>
    <row r="148" spans="2:15" ht="16" hidden="1" x14ac:dyDescent="0.4">
      <c r="B148" s="3" t="s">
        <v>58</v>
      </c>
      <c r="C148" s="16" t="s">
        <v>209</v>
      </c>
      <c r="D148" s="4" t="s">
        <v>13</v>
      </c>
      <c r="E148" s="22">
        <v>5900000</v>
      </c>
      <c r="F148" s="7">
        <v>14.63</v>
      </c>
      <c r="G148" s="21">
        <f t="shared" si="10"/>
        <v>403280.92959671904</v>
      </c>
      <c r="H148" s="3" t="str" cm="1">
        <f t="array" ref="H148">_xlfn.IFS($G148&gt;40000000,"Above $40",$G148&gt;20000000,"$40 M - $20 M",$G148&lt;=20000000,"Below $20M")</f>
        <v>Below $20M</v>
      </c>
      <c r="I148" s="3">
        <v>2022</v>
      </c>
      <c r="O148"/>
    </row>
    <row r="149" spans="2:15" ht="16" hidden="1" x14ac:dyDescent="0.4">
      <c r="B149" s="3" t="s">
        <v>58</v>
      </c>
      <c r="C149" s="16" t="s">
        <v>210</v>
      </c>
      <c r="D149" s="4" t="s">
        <v>13</v>
      </c>
      <c r="E149" s="22">
        <v>2300000</v>
      </c>
      <c r="F149" s="7">
        <v>14.63</v>
      </c>
      <c r="G149" s="21">
        <f t="shared" si="10"/>
        <v>157211.20984278878</v>
      </c>
      <c r="H149" s="3" t="str" cm="1">
        <f t="array" ref="H149">_xlfn.IFS($G149&gt;40000000,"Above $40",$G149&gt;20000000,"$40 M - $20 M",$G149&lt;=20000000,"Below $20M")</f>
        <v>Below $20M</v>
      </c>
      <c r="I149" s="3">
        <v>2022</v>
      </c>
      <c r="O149"/>
    </row>
    <row r="150" spans="2:15" ht="16" hidden="1" x14ac:dyDescent="0.4">
      <c r="B150" s="3" t="s">
        <v>58</v>
      </c>
      <c r="C150" s="16" t="s">
        <v>211</v>
      </c>
      <c r="D150" s="4" t="s">
        <v>13</v>
      </c>
      <c r="E150" s="22">
        <v>6000000</v>
      </c>
      <c r="F150" s="7">
        <v>14.63</v>
      </c>
      <c r="G150" s="21">
        <f t="shared" si="10"/>
        <v>410116.19958988379</v>
      </c>
      <c r="H150" s="3" t="str" cm="1">
        <f t="array" ref="H150">_xlfn.IFS($G150&gt;40000000,"Above $40",$G150&gt;20000000,"$40 M - $20 M",$G150&lt;=20000000,"Below $20M")</f>
        <v>Below $20M</v>
      </c>
      <c r="I150" s="3">
        <v>2022</v>
      </c>
      <c r="O150"/>
    </row>
    <row r="151" spans="2:15" ht="16" hidden="1" x14ac:dyDescent="0.4">
      <c r="B151" s="3" t="s">
        <v>58</v>
      </c>
      <c r="C151" s="16" t="s">
        <v>212</v>
      </c>
      <c r="D151" s="4" t="s">
        <v>13</v>
      </c>
      <c r="E151" s="22">
        <v>16800000</v>
      </c>
      <c r="F151" s="7">
        <v>14.63</v>
      </c>
      <c r="G151" s="21">
        <f t="shared" si="10"/>
        <v>1148325.3588516745</v>
      </c>
      <c r="H151" s="3" t="str" cm="1">
        <f t="array" ref="H151">_xlfn.IFS($G151&gt;40000000,"Above $40",$G151&gt;20000000,"$40 M - $20 M",$G151&lt;=20000000,"Below $20M")</f>
        <v>Below $20M</v>
      </c>
      <c r="I151" s="3">
        <v>2022</v>
      </c>
      <c r="O151"/>
    </row>
    <row r="152" spans="2:15" ht="16" hidden="1" x14ac:dyDescent="0.4">
      <c r="B152" s="3" t="s">
        <v>58</v>
      </c>
      <c r="C152" s="16" t="s">
        <v>213</v>
      </c>
      <c r="D152" s="4" t="s">
        <v>13</v>
      </c>
      <c r="E152" s="22">
        <v>41200000</v>
      </c>
      <c r="F152" s="7">
        <v>14.63</v>
      </c>
      <c r="G152" s="21">
        <f t="shared" si="10"/>
        <v>2816131.2371838684</v>
      </c>
      <c r="H152" s="3" t="str" cm="1">
        <f t="array" ref="H152">_xlfn.IFS($G152&gt;40000000,"Above $40",$G152&gt;20000000,"$40 M - $20 M",$G152&lt;=20000000,"Below $20M")</f>
        <v>Below $20M</v>
      </c>
      <c r="I152" s="3">
        <v>2022</v>
      </c>
      <c r="O152"/>
    </row>
    <row r="153" spans="2:15" ht="16" hidden="1" x14ac:dyDescent="0.4">
      <c r="B153" s="3" t="s">
        <v>58</v>
      </c>
      <c r="C153" s="16" t="s">
        <v>214</v>
      </c>
      <c r="D153" s="4" t="s">
        <v>13</v>
      </c>
      <c r="E153" s="36">
        <v>32992000</v>
      </c>
      <c r="F153" s="7">
        <v>14.63</v>
      </c>
      <c r="G153" s="21">
        <f t="shared" si="10"/>
        <v>2255092.2761449078</v>
      </c>
      <c r="H153" s="3" t="str" cm="1">
        <f t="array" ref="H153">_xlfn.IFS($G153&gt;40000000,"Above $40",$G153&gt;20000000,"$40 M - $20 M",$G153&lt;=20000000,"Below $20M")</f>
        <v>Below $20M</v>
      </c>
      <c r="I153" s="3">
        <v>2022</v>
      </c>
      <c r="O153"/>
    </row>
    <row r="154" spans="2:15" ht="16" hidden="1" x14ac:dyDescent="0.4">
      <c r="B154" s="3" t="s">
        <v>58</v>
      </c>
      <c r="C154" s="16" t="s">
        <v>215</v>
      </c>
      <c r="D154" s="4" t="s">
        <v>13</v>
      </c>
      <c r="E154" s="22">
        <v>27100000</v>
      </c>
      <c r="F154" s="7">
        <v>14.63</v>
      </c>
      <c r="G154" s="21">
        <f t="shared" si="10"/>
        <v>1852358.1681476417</v>
      </c>
      <c r="H154" s="3" t="str" cm="1">
        <f t="array" ref="H154">_xlfn.IFS($G154&gt;40000000,"Above $40",$G154&gt;20000000,"$40 M - $20 M",$G154&lt;=20000000,"Below $20M")</f>
        <v>Below $20M</v>
      </c>
      <c r="I154" s="3">
        <v>2022</v>
      </c>
      <c r="O154"/>
    </row>
    <row r="155" spans="2:15" ht="16" hidden="1" x14ac:dyDescent="0.4">
      <c r="B155" s="3" t="s">
        <v>58</v>
      </c>
      <c r="C155" s="16" t="s">
        <v>216</v>
      </c>
      <c r="D155" s="4" t="s">
        <v>31</v>
      </c>
      <c r="E155" s="22"/>
      <c r="F155" s="7"/>
      <c r="G155" s="21"/>
      <c r="H155" s="3"/>
      <c r="I155" s="3"/>
      <c r="O155"/>
    </row>
    <row r="156" spans="2:15" ht="16" hidden="1" x14ac:dyDescent="0.4">
      <c r="B156" s="3" t="s">
        <v>60</v>
      </c>
      <c r="C156" s="6" t="s">
        <v>217</v>
      </c>
      <c r="D156" s="4" t="s">
        <v>31</v>
      </c>
      <c r="E156" s="5"/>
      <c r="F156" s="5"/>
      <c r="G156" s="25"/>
      <c r="H156" s="5"/>
      <c r="I156" s="3"/>
      <c r="O156"/>
    </row>
    <row r="157" spans="2:15" ht="16" hidden="1" x14ac:dyDescent="0.4">
      <c r="B157" s="3" t="s">
        <v>60</v>
      </c>
      <c r="C157" s="6" t="s">
        <v>218</v>
      </c>
      <c r="D157" s="4" t="s">
        <v>31</v>
      </c>
      <c r="E157" s="5"/>
      <c r="F157" s="5"/>
      <c r="G157" s="25"/>
      <c r="H157" s="5"/>
      <c r="I157" s="3"/>
      <c r="O157"/>
    </row>
    <row r="158" spans="2:15" ht="16" hidden="1" x14ac:dyDescent="0.4">
      <c r="B158" s="3" t="s">
        <v>60</v>
      </c>
      <c r="C158" s="6" t="s">
        <v>219</v>
      </c>
      <c r="D158" s="4" t="s">
        <v>13</v>
      </c>
      <c r="E158" s="40">
        <v>54623553000</v>
      </c>
      <c r="F158" s="3">
        <v>8807.16</v>
      </c>
      <c r="G158" s="21">
        <f t="shared" ref="G158" si="11">$E158/$F158</f>
        <v>6202175.6162031805</v>
      </c>
      <c r="H158" s="3" t="str" cm="1">
        <f t="array" ref="H158">_xlfn.IFS($G158&gt;40000000,"Above $40",$G158&gt;20000000,"$40 M - $20 M",$G158&lt;=20000000,"Below $20M")</f>
        <v>Below $20M</v>
      </c>
      <c r="I158" s="3">
        <v>2022</v>
      </c>
      <c r="O158"/>
    </row>
    <row r="159" spans="2:15" ht="16" hidden="1" x14ac:dyDescent="0.4">
      <c r="B159" s="3" t="s">
        <v>62</v>
      </c>
      <c r="C159" s="6" t="s">
        <v>220</v>
      </c>
      <c r="D159" s="4" t="s">
        <v>31</v>
      </c>
      <c r="E159" s="3"/>
      <c r="F159" s="3"/>
      <c r="G159" s="18"/>
      <c r="H159" s="3"/>
      <c r="I159" s="3"/>
      <c r="J159" s="103"/>
      <c r="O159"/>
    </row>
    <row r="160" spans="2:15" ht="16" hidden="1" x14ac:dyDescent="0.4">
      <c r="B160" s="3" t="s">
        <v>62</v>
      </c>
      <c r="C160" s="6" t="s">
        <v>221</v>
      </c>
      <c r="D160" s="4" t="s">
        <v>31</v>
      </c>
      <c r="E160" s="3"/>
      <c r="F160" s="3"/>
      <c r="G160" s="18"/>
      <c r="H160" s="3"/>
      <c r="I160" s="3"/>
      <c r="J160" s="103"/>
      <c r="O160"/>
    </row>
    <row r="161" spans="2:15" ht="16" hidden="1" x14ac:dyDescent="0.4">
      <c r="B161" s="3" t="s">
        <v>62</v>
      </c>
      <c r="C161" s="6" t="s">
        <v>222</v>
      </c>
      <c r="D161" s="4" t="s">
        <v>31</v>
      </c>
      <c r="E161" s="3"/>
      <c r="F161" s="3"/>
      <c r="G161" s="18"/>
      <c r="H161" s="3"/>
      <c r="I161" s="3"/>
      <c r="J161" s="103"/>
      <c r="O161"/>
    </row>
    <row r="162" spans="2:15" ht="26" hidden="1" x14ac:dyDescent="0.4">
      <c r="B162" s="3" t="s">
        <v>62</v>
      </c>
      <c r="C162" s="6" t="s">
        <v>223</v>
      </c>
      <c r="D162" s="4" t="s">
        <v>31</v>
      </c>
      <c r="E162" s="3"/>
      <c r="F162" s="3"/>
      <c r="G162" s="18"/>
      <c r="H162" s="3"/>
      <c r="I162" s="3"/>
      <c r="J162" s="103"/>
      <c r="O162"/>
    </row>
    <row r="163" spans="2:15" ht="16" hidden="1" x14ac:dyDescent="0.4">
      <c r="B163" s="3" t="s">
        <v>64</v>
      </c>
      <c r="C163" s="6" t="s">
        <v>224</v>
      </c>
      <c r="D163" s="4" t="s">
        <v>13</v>
      </c>
      <c r="E163" s="23">
        <v>28384667000</v>
      </c>
      <c r="F163" s="7">
        <v>123</v>
      </c>
      <c r="G163" s="18">
        <f>$E163/$F163</f>
        <v>230769650.40650406</v>
      </c>
      <c r="H163" s="3" t="str" cm="1">
        <f t="array" ref="H163">_xlfn.IFS($G163&gt;40000000,"Above $40",$G163&gt;20000000,"$40 M - $20 M",$G163&lt;=20000000,"Below $20M")</f>
        <v>Above $40</v>
      </c>
      <c r="I163" s="3">
        <v>2022</v>
      </c>
      <c r="J163" s="103"/>
      <c r="O163"/>
    </row>
    <row r="164" spans="2:15" ht="16" hidden="1" x14ac:dyDescent="0.4">
      <c r="B164" s="3" t="s">
        <v>64</v>
      </c>
      <c r="C164" s="6" t="s">
        <v>225</v>
      </c>
      <c r="D164" s="4" t="s">
        <v>13</v>
      </c>
      <c r="E164" s="23">
        <v>20700300000</v>
      </c>
      <c r="F164" s="7">
        <v>123</v>
      </c>
      <c r="G164" s="18">
        <f t="shared" ref="G164:G187" si="12">$E164/$F164</f>
        <v>168295121.9512195</v>
      </c>
      <c r="H164" s="3" t="str" cm="1">
        <f t="array" ref="H164">_xlfn.IFS($G164&gt;40000000,"Above $40",$G164&gt;20000000,"$40 M - $20 M",$G164&lt;=20000000,"Below $20M")</f>
        <v>Above $40</v>
      </c>
      <c r="I164" s="3">
        <v>2022</v>
      </c>
      <c r="J164" s="103"/>
      <c r="O164"/>
    </row>
    <row r="165" spans="2:15" ht="16" hidden="1" x14ac:dyDescent="0.4">
      <c r="B165" s="3" t="s">
        <v>64</v>
      </c>
      <c r="C165" s="6" t="s">
        <v>226</v>
      </c>
      <c r="D165" s="4" t="s">
        <v>13</v>
      </c>
      <c r="E165" s="23">
        <v>17899393000</v>
      </c>
      <c r="F165" s="7">
        <v>123</v>
      </c>
      <c r="G165" s="18">
        <f t="shared" si="12"/>
        <v>145523520.32520324</v>
      </c>
      <c r="H165" s="3" t="str" cm="1">
        <f t="array" ref="H165">_xlfn.IFS($G165&gt;40000000,"Above $40",$G165&gt;20000000,"$40 M - $20 M",$G165&lt;=20000000,"Below $20M")</f>
        <v>Above $40</v>
      </c>
      <c r="I165" s="3">
        <v>2022</v>
      </c>
      <c r="J165" s="103"/>
      <c r="O165"/>
    </row>
    <row r="166" spans="2:15" ht="16" hidden="1" x14ac:dyDescent="0.4">
      <c r="B166" s="3" t="s">
        <v>64</v>
      </c>
      <c r="C166" s="6" t="s">
        <v>227</v>
      </c>
      <c r="D166" s="4" t="s">
        <v>13</v>
      </c>
      <c r="E166" s="23">
        <v>1257324000</v>
      </c>
      <c r="F166" s="7">
        <v>123</v>
      </c>
      <c r="G166" s="18">
        <f t="shared" si="12"/>
        <v>10222146.341463415</v>
      </c>
      <c r="H166" s="3" t="str" cm="1">
        <f t="array" ref="H166">_xlfn.IFS($G166&gt;40000000,"Above $40",$G166&gt;20000000,"$40 M - $20 M",$G166&lt;=20000000,"Below $20M")</f>
        <v>Below $20M</v>
      </c>
      <c r="I166" s="3">
        <v>2022</v>
      </c>
      <c r="J166" s="103"/>
      <c r="O166"/>
    </row>
    <row r="167" spans="2:15" ht="16" hidden="1" x14ac:dyDescent="0.4">
      <c r="B167" s="3" t="s">
        <v>64</v>
      </c>
      <c r="C167" s="6" t="s">
        <v>228</v>
      </c>
      <c r="D167" s="4" t="s">
        <v>13</v>
      </c>
      <c r="E167" s="23">
        <v>8800988000</v>
      </c>
      <c r="F167" s="7">
        <v>123</v>
      </c>
      <c r="G167" s="18">
        <f t="shared" si="12"/>
        <v>71552747.967479676</v>
      </c>
      <c r="H167" s="3" t="str" cm="1">
        <f t="array" ref="H167">_xlfn.IFS($G167&gt;40000000,"Above $40",$G167&gt;20000000,"$40 M - $20 M",$G167&lt;=20000000,"Below $20M")</f>
        <v>Above $40</v>
      </c>
      <c r="I167" s="3">
        <v>2022</v>
      </c>
      <c r="J167" s="103"/>
      <c r="O167"/>
    </row>
    <row r="168" spans="2:15" ht="16" hidden="1" x14ac:dyDescent="0.4">
      <c r="B168" s="3" t="s">
        <v>64</v>
      </c>
      <c r="C168" s="6" t="s">
        <v>229</v>
      </c>
      <c r="D168" s="4" t="s">
        <v>13</v>
      </c>
      <c r="E168" s="23">
        <v>7804740000</v>
      </c>
      <c r="F168" s="7">
        <v>123</v>
      </c>
      <c r="G168" s="18">
        <f t="shared" si="12"/>
        <v>63453170.73170732</v>
      </c>
      <c r="H168" s="3" t="str" cm="1">
        <f t="array" ref="H168">_xlfn.IFS($G168&gt;40000000,"Above $40",$G168&gt;20000000,"$40 M - $20 M",$G168&lt;=20000000,"Below $20M")</f>
        <v>Above $40</v>
      </c>
      <c r="I168" s="3">
        <v>2022</v>
      </c>
      <c r="J168" s="103"/>
      <c r="O168"/>
    </row>
    <row r="169" spans="2:15" ht="16" hidden="1" x14ac:dyDescent="0.4">
      <c r="B169" s="3" t="s">
        <v>64</v>
      </c>
      <c r="C169" s="6" t="s">
        <v>230</v>
      </c>
      <c r="D169" s="4" t="s">
        <v>13</v>
      </c>
      <c r="E169" s="23">
        <v>7478422000</v>
      </c>
      <c r="F169" s="7">
        <v>123</v>
      </c>
      <c r="G169" s="18">
        <f t="shared" si="12"/>
        <v>60800178.861788616</v>
      </c>
      <c r="H169" s="3" t="str" cm="1">
        <f t="array" ref="H169">_xlfn.IFS($G169&gt;40000000,"Above $40",$G169&gt;20000000,"$40 M - $20 M",$G169&lt;=20000000,"Below $20M")</f>
        <v>Above $40</v>
      </c>
      <c r="I169" s="3">
        <v>2022</v>
      </c>
      <c r="O169"/>
    </row>
    <row r="170" spans="2:15" ht="16" hidden="1" x14ac:dyDescent="0.4">
      <c r="B170" s="3" t="s">
        <v>64</v>
      </c>
      <c r="C170" s="6" t="s">
        <v>231</v>
      </c>
      <c r="D170" s="4" t="s">
        <v>13</v>
      </c>
      <c r="E170" s="23">
        <v>5697721000</v>
      </c>
      <c r="F170" s="7">
        <v>123</v>
      </c>
      <c r="G170" s="18">
        <f t="shared" si="12"/>
        <v>46322934.959349595</v>
      </c>
      <c r="H170" s="3" t="str" cm="1">
        <f t="array" ref="H170">_xlfn.IFS($G170&gt;40000000,"Above $40",$G170&gt;20000000,"$40 M - $20 M",$G170&lt;=20000000,"Below $20M")</f>
        <v>Above $40</v>
      </c>
      <c r="I170" s="3">
        <v>2022</v>
      </c>
      <c r="O170"/>
    </row>
    <row r="171" spans="2:15" ht="16" hidden="1" x14ac:dyDescent="0.4">
      <c r="B171" s="3" t="s">
        <v>64</v>
      </c>
      <c r="C171" s="6" t="s">
        <v>232</v>
      </c>
      <c r="D171" s="4" t="s">
        <v>13</v>
      </c>
      <c r="E171" s="23">
        <v>4956049000</v>
      </c>
      <c r="F171" s="7">
        <v>123</v>
      </c>
      <c r="G171" s="18">
        <f t="shared" si="12"/>
        <v>40293081.300813012</v>
      </c>
      <c r="H171" s="3" t="str" cm="1">
        <f t="array" ref="H171">_xlfn.IFS($G171&gt;40000000,"Above $40",$G171&gt;20000000,"$40 M - $20 M",$G171&lt;=20000000,"Below $20M")</f>
        <v>Above $40</v>
      </c>
      <c r="I171" s="3">
        <v>2022</v>
      </c>
      <c r="O171"/>
    </row>
    <row r="172" spans="2:15" ht="16" hidden="1" x14ac:dyDescent="0.4">
      <c r="B172" s="3" t="s">
        <v>64</v>
      </c>
      <c r="C172" s="6" t="s">
        <v>233</v>
      </c>
      <c r="D172" s="4" t="s">
        <v>13</v>
      </c>
      <c r="E172" s="23">
        <v>4827633000</v>
      </c>
      <c r="F172" s="7">
        <v>123</v>
      </c>
      <c r="G172" s="18">
        <f t="shared" si="12"/>
        <v>39249048.780487806</v>
      </c>
      <c r="H172" s="3" t="str" cm="1">
        <f t="array" ref="H172">_xlfn.IFS($G172&gt;40000000,"Above $40",$G172&gt;20000000,"$40 M - $20 M",$G172&lt;=20000000,"Below $20M")</f>
        <v>$40 M - $20 M</v>
      </c>
      <c r="I172" s="3">
        <v>2022</v>
      </c>
      <c r="O172"/>
    </row>
    <row r="173" spans="2:15" ht="16" hidden="1" x14ac:dyDescent="0.4">
      <c r="B173" s="3" t="s">
        <v>64</v>
      </c>
      <c r="C173" s="6" t="s">
        <v>234</v>
      </c>
      <c r="D173" s="4" t="s">
        <v>13</v>
      </c>
      <c r="E173" s="23">
        <v>4371241000</v>
      </c>
      <c r="F173" s="7">
        <v>123</v>
      </c>
      <c r="G173" s="18">
        <f t="shared" si="12"/>
        <v>35538544.715447158</v>
      </c>
      <c r="H173" s="3" t="str" cm="1">
        <f t="array" ref="H173">_xlfn.IFS($G173&gt;40000000,"Above $40",$G173&gt;20000000,"$40 M - $20 M",$G173&lt;=20000000,"Below $20M")</f>
        <v>$40 M - $20 M</v>
      </c>
      <c r="I173" s="3">
        <v>2022</v>
      </c>
      <c r="O173"/>
    </row>
    <row r="174" spans="2:15" ht="16" hidden="1" x14ac:dyDescent="0.4">
      <c r="B174" s="3" t="s">
        <v>64</v>
      </c>
      <c r="C174" s="6" t="s">
        <v>235</v>
      </c>
      <c r="D174" s="4" t="s">
        <v>13</v>
      </c>
      <c r="E174" s="23">
        <v>3726030000</v>
      </c>
      <c r="F174" s="7">
        <v>123</v>
      </c>
      <c r="G174" s="18">
        <f t="shared" si="12"/>
        <v>30292926.829268292</v>
      </c>
      <c r="H174" s="3" t="str" cm="1">
        <f t="array" ref="H174">_xlfn.IFS($G174&gt;40000000,"Above $40",$G174&gt;20000000,"$40 M - $20 M",$G174&lt;=20000000,"Below $20M")</f>
        <v>$40 M - $20 M</v>
      </c>
      <c r="I174" s="3">
        <v>2022</v>
      </c>
      <c r="O174"/>
    </row>
    <row r="175" spans="2:15" ht="16" hidden="1" x14ac:dyDescent="0.4">
      <c r="B175" s="3" t="s">
        <v>64</v>
      </c>
      <c r="C175" s="6" t="s">
        <v>236</v>
      </c>
      <c r="D175" s="4" t="s">
        <v>13</v>
      </c>
      <c r="E175" s="23">
        <v>3440815000</v>
      </c>
      <c r="F175" s="7">
        <v>123</v>
      </c>
      <c r="G175" s="18">
        <f t="shared" si="12"/>
        <v>27974105.691056911</v>
      </c>
      <c r="H175" s="3" t="str" cm="1">
        <f t="array" ref="H175">_xlfn.IFS($G175&gt;40000000,"Above $40",$G175&gt;20000000,"$40 M - $20 M",$G175&lt;=20000000,"Below $20M")</f>
        <v>$40 M - $20 M</v>
      </c>
      <c r="I175" s="3">
        <v>2022</v>
      </c>
      <c r="O175"/>
    </row>
    <row r="176" spans="2:15" ht="16" hidden="1" x14ac:dyDescent="0.4">
      <c r="B176" s="3" t="s">
        <v>64</v>
      </c>
      <c r="C176" s="6" t="s">
        <v>237</v>
      </c>
      <c r="D176" s="4" t="s">
        <v>13</v>
      </c>
      <c r="E176" s="23">
        <v>2027818000</v>
      </c>
      <c r="F176" s="7">
        <v>123</v>
      </c>
      <c r="G176" s="18">
        <f t="shared" si="12"/>
        <v>16486325.203252032</v>
      </c>
      <c r="H176" s="3" t="str" cm="1">
        <f t="array" ref="H176">_xlfn.IFS($G176&gt;40000000,"Above $40",$G176&gt;20000000,"$40 M - $20 M",$G176&lt;=20000000,"Below $20M")</f>
        <v>Below $20M</v>
      </c>
      <c r="I176" s="3">
        <v>2022</v>
      </c>
      <c r="O176"/>
    </row>
    <row r="177" spans="2:15" ht="16" hidden="1" x14ac:dyDescent="0.4">
      <c r="B177" s="3" t="s">
        <v>64</v>
      </c>
      <c r="C177" s="6" t="s">
        <v>238</v>
      </c>
      <c r="D177" s="4" t="s">
        <v>13</v>
      </c>
      <c r="E177" s="23">
        <v>1517438000</v>
      </c>
      <c r="F177" s="7">
        <v>123</v>
      </c>
      <c r="G177" s="18">
        <f t="shared" si="12"/>
        <v>12336894.308943089</v>
      </c>
      <c r="H177" s="3" t="str" cm="1">
        <f t="array" ref="H177">_xlfn.IFS($G177&gt;40000000,"Above $40",$G177&gt;20000000,"$40 M - $20 M",$G177&lt;=20000000,"Below $20M")</f>
        <v>Below $20M</v>
      </c>
      <c r="I177" s="3">
        <v>2022</v>
      </c>
      <c r="O177"/>
    </row>
    <row r="178" spans="2:15" ht="16" hidden="1" x14ac:dyDescent="0.4">
      <c r="B178" s="3" t="s">
        <v>64</v>
      </c>
      <c r="C178" s="6" t="s">
        <v>239</v>
      </c>
      <c r="D178" s="4" t="s">
        <v>13</v>
      </c>
      <c r="E178" s="23">
        <v>1263052000</v>
      </c>
      <c r="F178" s="7">
        <v>123</v>
      </c>
      <c r="G178" s="18">
        <f t="shared" si="12"/>
        <v>10268715.447154472</v>
      </c>
      <c r="H178" s="3" t="str" cm="1">
        <f t="array" ref="H178">_xlfn.IFS($G178&gt;40000000,"Above $40",$G178&gt;20000000,"$40 M - $20 M",$G178&lt;=20000000,"Below $20M")</f>
        <v>Below $20M</v>
      </c>
      <c r="I178" s="3">
        <v>2022</v>
      </c>
      <c r="O178"/>
    </row>
    <row r="179" spans="2:15" ht="16" hidden="1" x14ac:dyDescent="0.4">
      <c r="B179" s="3" t="s">
        <v>64</v>
      </c>
      <c r="C179" s="6" t="s">
        <v>240</v>
      </c>
      <c r="D179" s="4" t="s">
        <v>13</v>
      </c>
      <c r="E179" s="23">
        <v>1257324000</v>
      </c>
      <c r="F179" s="7">
        <v>123</v>
      </c>
      <c r="G179" s="18">
        <f t="shared" si="12"/>
        <v>10222146.341463415</v>
      </c>
      <c r="H179" s="3" t="str" cm="1">
        <f t="array" ref="H179">_xlfn.IFS($G179&gt;40000000,"Above $40",$G179&gt;20000000,"$40 M - $20 M",$G179&lt;=20000000,"Below $20M")</f>
        <v>Below $20M</v>
      </c>
      <c r="I179" s="3">
        <v>2022</v>
      </c>
      <c r="O179"/>
    </row>
    <row r="180" spans="2:15" ht="16" hidden="1" x14ac:dyDescent="0.4">
      <c r="B180" s="3" t="s">
        <v>64</v>
      </c>
      <c r="C180" s="6" t="s">
        <v>241</v>
      </c>
      <c r="D180" s="4" t="s">
        <v>13</v>
      </c>
      <c r="E180" s="23">
        <v>1127188000</v>
      </c>
      <c r="F180" s="7">
        <v>123</v>
      </c>
      <c r="G180" s="18">
        <f t="shared" si="12"/>
        <v>9164130.0813008137</v>
      </c>
      <c r="H180" s="3" t="str" cm="1">
        <f t="array" ref="H180">_xlfn.IFS($G180&gt;40000000,"Above $40",$G180&gt;20000000,"$40 M - $20 M",$G180&lt;=20000000,"Below $20M")</f>
        <v>Below $20M</v>
      </c>
      <c r="I180" s="3">
        <v>2022</v>
      </c>
      <c r="O180"/>
    </row>
    <row r="181" spans="2:15" ht="16" hidden="1" x14ac:dyDescent="0.4">
      <c r="B181" s="3" t="s">
        <v>64</v>
      </c>
      <c r="C181" s="6" t="s">
        <v>242</v>
      </c>
      <c r="D181" s="4" t="s">
        <v>13</v>
      </c>
      <c r="E181" s="23">
        <v>1031420000</v>
      </c>
      <c r="F181" s="7">
        <v>123</v>
      </c>
      <c r="G181" s="18">
        <f t="shared" si="12"/>
        <v>8385528.4552845526</v>
      </c>
      <c r="H181" s="3" t="str" cm="1">
        <f t="array" ref="H181">_xlfn.IFS($G181&gt;40000000,"Above $40",$G181&gt;20000000,"$40 M - $20 M",$G181&lt;=20000000,"Below $20M")</f>
        <v>Below $20M</v>
      </c>
      <c r="I181" s="3">
        <v>2022</v>
      </c>
      <c r="O181"/>
    </row>
    <row r="182" spans="2:15" ht="16" hidden="1" x14ac:dyDescent="0.4">
      <c r="B182" s="3" t="s">
        <v>64</v>
      </c>
      <c r="C182" s="6" t="s">
        <v>243</v>
      </c>
      <c r="D182" s="4" t="s">
        <v>13</v>
      </c>
      <c r="E182" s="23">
        <v>419432000</v>
      </c>
      <c r="F182" s="7">
        <v>123</v>
      </c>
      <c r="G182" s="18">
        <f t="shared" si="12"/>
        <v>3410016.2601626017</v>
      </c>
      <c r="H182" s="3" t="str" cm="1">
        <f t="array" ref="H182">_xlfn.IFS($G182&gt;40000000,"Above $40",$G182&gt;20000000,"$40 M - $20 M",$G182&lt;=20000000,"Below $20M")</f>
        <v>Below $20M</v>
      </c>
      <c r="I182" s="3">
        <v>2022</v>
      </c>
      <c r="O182"/>
    </row>
    <row r="183" spans="2:15" ht="16" hidden="1" x14ac:dyDescent="0.4">
      <c r="B183" s="3" t="s">
        <v>64</v>
      </c>
      <c r="C183" s="6" t="s">
        <v>244</v>
      </c>
      <c r="D183" s="4" t="s">
        <v>13</v>
      </c>
      <c r="E183" s="23">
        <v>112275000</v>
      </c>
      <c r="F183" s="7">
        <v>123</v>
      </c>
      <c r="G183" s="18">
        <f t="shared" si="12"/>
        <v>912804.87804878049</v>
      </c>
      <c r="H183" s="3" t="str" cm="1">
        <f t="array" ref="H183">_xlfn.IFS($G183&gt;40000000,"Above $40",$G183&gt;20000000,"$40 M - $20 M",$G183&lt;=20000000,"Below $20M")</f>
        <v>Below $20M</v>
      </c>
      <c r="I183" s="3">
        <v>2022</v>
      </c>
      <c r="O183"/>
    </row>
    <row r="184" spans="2:15" ht="16" hidden="1" x14ac:dyDescent="0.4">
      <c r="B184" s="3" t="s">
        <v>64</v>
      </c>
      <c r="C184" s="6" t="s">
        <v>245</v>
      </c>
      <c r="D184" s="4" t="s">
        <v>13</v>
      </c>
      <c r="E184" s="23">
        <v>132413000</v>
      </c>
      <c r="F184" s="7">
        <v>123</v>
      </c>
      <c r="G184" s="18">
        <f t="shared" si="12"/>
        <v>1076528.4552845529</v>
      </c>
      <c r="H184" s="3" t="str" cm="1">
        <f t="array" ref="H184">_xlfn.IFS($G184&gt;40000000,"Above $40",$G184&gt;20000000,"$40 M - $20 M",$G184&lt;=20000000,"Below $20M")</f>
        <v>Below $20M</v>
      </c>
      <c r="I184" s="3">
        <v>2022</v>
      </c>
      <c r="O184"/>
    </row>
    <row r="185" spans="2:15" ht="16" hidden="1" x14ac:dyDescent="0.4">
      <c r="B185" s="3" t="s">
        <v>64</v>
      </c>
      <c r="C185" s="6" t="s">
        <v>246</v>
      </c>
      <c r="D185" s="4" t="s">
        <v>13</v>
      </c>
      <c r="E185" s="23">
        <v>1740582000</v>
      </c>
      <c r="F185" s="7">
        <v>123</v>
      </c>
      <c r="G185" s="18">
        <f t="shared" si="12"/>
        <v>14151073.170731707</v>
      </c>
      <c r="H185" s="3" t="str" cm="1">
        <f t="array" ref="H185">_xlfn.IFS($G185&gt;40000000,"Above $40",$G185&gt;20000000,"$40 M - $20 M",$G185&lt;=20000000,"Below $20M")</f>
        <v>Below $20M</v>
      </c>
      <c r="I185" s="3">
        <v>2022</v>
      </c>
      <c r="O185"/>
    </row>
    <row r="186" spans="2:15" ht="16" hidden="1" x14ac:dyDescent="0.4">
      <c r="B186" s="3" t="s">
        <v>64</v>
      </c>
      <c r="C186" s="6" t="s">
        <v>247</v>
      </c>
      <c r="D186" s="4" t="s">
        <v>13</v>
      </c>
      <c r="E186" s="23">
        <v>3462824000</v>
      </c>
      <c r="F186" s="7">
        <v>123</v>
      </c>
      <c r="G186" s="18">
        <f t="shared" si="12"/>
        <v>28153040.650406506</v>
      </c>
      <c r="H186" s="3" t="str" cm="1">
        <f t="array" ref="H186">_xlfn.IFS($G186&gt;40000000,"Above $40",$G186&gt;20000000,"$40 M - $20 M",$G186&lt;=20000000,"Below $20M")</f>
        <v>$40 M - $20 M</v>
      </c>
      <c r="I186" s="3">
        <v>2022</v>
      </c>
      <c r="O186"/>
    </row>
    <row r="187" spans="2:15" ht="16" hidden="1" x14ac:dyDescent="0.4">
      <c r="B187" s="3" t="s">
        <v>64</v>
      </c>
      <c r="C187" s="6" t="s">
        <v>248</v>
      </c>
      <c r="D187" s="4" t="s">
        <v>13</v>
      </c>
      <c r="E187" s="23">
        <v>1263052000</v>
      </c>
      <c r="F187" s="7">
        <v>123</v>
      </c>
      <c r="G187" s="18">
        <f t="shared" si="12"/>
        <v>10268715.447154472</v>
      </c>
      <c r="H187" s="3" t="str" cm="1">
        <f t="array" ref="H187">_xlfn.IFS($G187&gt;40000000,"Above $40",$G187&gt;20000000,"$40 M - $20 M",$G187&lt;=20000000,"Below $20M")</f>
        <v>Below $20M</v>
      </c>
      <c r="I187" s="3">
        <v>2022</v>
      </c>
      <c r="O187"/>
    </row>
    <row r="188" spans="2:15" ht="16" hidden="1" x14ac:dyDescent="0.4">
      <c r="B188" s="3" t="s">
        <v>64</v>
      </c>
      <c r="C188" s="6" t="s">
        <v>249</v>
      </c>
      <c r="D188" s="4" t="s">
        <v>31</v>
      </c>
      <c r="E188" s="3"/>
      <c r="F188" s="3"/>
      <c r="G188" s="18"/>
      <c r="H188" s="3"/>
      <c r="I188" s="3"/>
      <c r="O188"/>
    </row>
    <row r="189" spans="2:15" ht="16" hidden="1" x14ac:dyDescent="0.4">
      <c r="B189" s="3" t="s">
        <v>110</v>
      </c>
      <c r="C189" s="6" t="s">
        <v>250</v>
      </c>
      <c r="D189" s="4" t="s">
        <v>13</v>
      </c>
      <c r="E189" s="24">
        <v>163114000000</v>
      </c>
      <c r="F189" s="20">
        <v>2332</v>
      </c>
      <c r="G189" s="18">
        <f>$E189/$F189</f>
        <v>69945969.125214413</v>
      </c>
      <c r="H189" s="3" t="str" cm="1">
        <f t="array" ref="H189">_xlfn.IFS($G189&gt;40000000,"Above $40",$G189&gt;20000000,"$40 M - $20 M",$G189&lt;=20000000,"Below $20M")</f>
        <v>Above $40</v>
      </c>
      <c r="I189" s="3">
        <v>2022</v>
      </c>
      <c r="O189"/>
    </row>
    <row r="190" spans="2:15" ht="16" hidden="1" x14ac:dyDescent="0.4">
      <c r="B190" s="3" t="s">
        <v>110</v>
      </c>
      <c r="C190" s="6" t="s">
        <v>251</v>
      </c>
      <c r="D190" s="4" t="s">
        <v>13</v>
      </c>
      <c r="E190" s="24">
        <v>33761000000</v>
      </c>
      <c r="F190" s="20">
        <v>2332</v>
      </c>
      <c r="G190" s="18">
        <f t="shared" ref="G190:G194" si="13">$E190/$F190</f>
        <v>14477272.727272727</v>
      </c>
      <c r="H190" s="3" t="str" cm="1">
        <f t="array" ref="H190">_xlfn.IFS($G190&gt;40000000,"Above $40",$G190&gt;20000000,"$40 M - $20 M",$G190&lt;=20000000,"Below $20M")</f>
        <v>Below $20M</v>
      </c>
      <c r="I190" s="3">
        <v>2022</v>
      </c>
      <c r="O190"/>
    </row>
    <row r="191" spans="2:15" ht="16" hidden="1" x14ac:dyDescent="0.4">
      <c r="B191" s="3" t="s">
        <v>110</v>
      </c>
      <c r="C191" s="6" t="s">
        <v>252</v>
      </c>
      <c r="D191" s="4" t="s">
        <v>13</v>
      </c>
      <c r="E191" s="24">
        <v>19135000000</v>
      </c>
      <c r="F191" s="20">
        <v>2332</v>
      </c>
      <c r="G191" s="18">
        <f t="shared" si="13"/>
        <v>8205403.0874785595</v>
      </c>
      <c r="H191" s="3" t="str" cm="1">
        <f t="array" ref="H191">_xlfn.IFS($G191&gt;40000000,"Above $40",$G191&gt;20000000,"$40 M - $20 M",$G191&lt;=20000000,"Below $20M")</f>
        <v>Below $20M</v>
      </c>
      <c r="I191" s="3">
        <v>2022</v>
      </c>
      <c r="O191"/>
    </row>
    <row r="192" spans="2:15" ht="16" hidden="1" x14ac:dyDescent="0.4">
      <c r="B192" s="3" t="s">
        <v>110</v>
      </c>
      <c r="C192" s="6" t="s">
        <v>253</v>
      </c>
      <c r="D192" s="4" t="s">
        <v>13</v>
      </c>
      <c r="E192" s="24">
        <v>14286000000</v>
      </c>
      <c r="F192" s="20">
        <v>2332</v>
      </c>
      <c r="G192" s="18">
        <f t="shared" si="13"/>
        <v>6126072.041166381</v>
      </c>
      <c r="H192" s="3" t="str" cm="1">
        <f t="array" ref="H192">_xlfn.IFS($G192&gt;40000000,"Above $40",$G192&gt;20000000,"$40 M - $20 M",$G192&lt;=20000000,"Below $20M")</f>
        <v>Below $20M</v>
      </c>
      <c r="I192" s="3">
        <v>2022</v>
      </c>
      <c r="O192"/>
    </row>
    <row r="193" spans="2:15" ht="16" hidden="1" x14ac:dyDescent="0.4">
      <c r="B193" s="3" t="s">
        <v>110</v>
      </c>
      <c r="C193" s="6" t="s">
        <v>254</v>
      </c>
      <c r="D193" s="4" t="s">
        <v>13</v>
      </c>
      <c r="E193" s="24">
        <v>11542000000</v>
      </c>
      <c r="F193" s="20">
        <v>2332</v>
      </c>
      <c r="G193" s="18">
        <f t="shared" si="13"/>
        <v>4949399.6569468267</v>
      </c>
      <c r="H193" s="3" t="str" cm="1">
        <f t="array" ref="H193">_xlfn.IFS($G193&gt;40000000,"Above $40",$G193&gt;20000000,"$40 M - $20 M",$G193&lt;=20000000,"Below $20M")</f>
        <v>Below $20M</v>
      </c>
      <c r="I193" s="3">
        <v>2022</v>
      </c>
      <c r="O193"/>
    </row>
    <row r="194" spans="2:15" ht="16" hidden="1" x14ac:dyDescent="0.4">
      <c r="B194" s="3" t="s">
        <v>110</v>
      </c>
      <c r="C194" s="6" t="s">
        <v>255</v>
      </c>
      <c r="D194" s="4" t="s">
        <v>13</v>
      </c>
      <c r="E194" s="24">
        <v>327000000</v>
      </c>
      <c r="F194" s="20">
        <v>2332</v>
      </c>
      <c r="G194" s="18">
        <f t="shared" si="13"/>
        <v>140222.98456260719</v>
      </c>
      <c r="H194" s="3" t="str" cm="1">
        <f t="array" ref="H194">_xlfn.IFS($G194&gt;40000000,"Above $40",$G194&gt;20000000,"$40 M - $20 M",$G194&lt;=20000000,"Below $20M")</f>
        <v>Below $20M</v>
      </c>
      <c r="I194" s="3">
        <v>2022</v>
      </c>
      <c r="O194"/>
    </row>
    <row r="195" spans="2:15" ht="16" hidden="1" x14ac:dyDescent="0.4">
      <c r="B195" s="6" t="s">
        <v>116</v>
      </c>
      <c r="C195" s="6" t="s">
        <v>256</v>
      </c>
      <c r="D195" s="4" t="s">
        <v>13</v>
      </c>
      <c r="E195" s="27">
        <v>13360491000</v>
      </c>
      <c r="F195" s="20">
        <v>3900.16</v>
      </c>
      <c r="G195" s="18">
        <f>$E195/$F195</f>
        <v>3425626.3845585822</v>
      </c>
      <c r="H195" s="3" t="str" cm="1">
        <f t="array" ref="H195">_xlfn.IFS($G195&gt;40000000,"Above $40",$G195&gt;20000000,"$40 M - $20 M",$G195&lt;=20000000,"Below $20M")</f>
        <v>Below $20M</v>
      </c>
      <c r="I195" s="3">
        <v>2022</v>
      </c>
      <c r="J195" s="104"/>
      <c r="O195"/>
    </row>
    <row r="196" spans="2:15" ht="26" hidden="1" x14ac:dyDescent="0.4">
      <c r="B196" s="6" t="s">
        <v>116</v>
      </c>
      <c r="C196" s="6" t="s">
        <v>257</v>
      </c>
      <c r="D196" s="4" t="s">
        <v>13</v>
      </c>
      <c r="E196" s="27">
        <v>94482353000</v>
      </c>
      <c r="F196" s="20">
        <v>3900.16</v>
      </c>
      <c r="G196" s="18">
        <f t="shared" ref="G196:G202" si="14">$E196/$F196</f>
        <v>24225250.502543487</v>
      </c>
      <c r="H196" s="3" t="str" cm="1">
        <f t="array" ref="H196">_xlfn.IFS($G196&gt;40000000,"Above $40",$G196&gt;20000000,"$40 M - $20 M",$G196&lt;=20000000,"Below $20M")</f>
        <v>$40 M - $20 M</v>
      </c>
      <c r="I196" s="3">
        <v>2022</v>
      </c>
      <c r="J196" s="104"/>
      <c r="K196" s="105"/>
      <c r="O196"/>
    </row>
    <row r="197" spans="2:15" ht="26" hidden="1" x14ac:dyDescent="0.4">
      <c r="B197" s="6" t="s">
        <v>116</v>
      </c>
      <c r="C197" s="6" t="s">
        <v>258</v>
      </c>
      <c r="D197" s="4" t="s">
        <v>13</v>
      </c>
      <c r="E197" s="27">
        <v>82127412000</v>
      </c>
      <c r="F197" s="20">
        <v>3900.16</v>
      </c>
      <c r="G197" s="18">
        <f t="shared" si="14"/>
        <v>21057446.873974402</v>
      </c>
      <c r="H197" s="3" t="str" cm="1">
        <f t="array" ref="H197">_xlfn.IFS($G197&gt;40000000,"Above $40",$G197&gt;20000000,"$40 M - $20 M",$G197&lt;=20000000,"Below $20M")</f>
        <v>$40 M - $20 M</v>
      </c>
      <c r="I197" s="3">
        <v>2022</v>
      </c>
      <c r="J197" s="104"/>
      <c r="O197"/>
    </row>
    <row r="198" spans="2:15" ht="16" hidden="1" x14ac:dyDescent="0.4">
      <c r="B198" s="6" t="s">
        <v>116</v>
      </c>
      <c r="C198" s="6" t="s">
        <v>259</v>
      </c>
      <c r="D198" s="4" t="s">
        <v>13</v>
      </c>
      <c r="E198" s="27">
        <v>50115830000</v>
      </c>
      <c r="F198" s="20">
        <v>3900.16</v>
      </c>
      <c r="G198" s="18">
        <f t="shared" si="14"/>
        <v>12849685.653921891</v>
      </c>
      <c r="H198" s="3" t="str" cm="1">
        <f t="array" ref="H198">_xlfn.IFS($G198&gt;40000000,"Above $40",$G198&gt;20000000,"$40 M - $20 M",$G198&lt;=20000000,"Below $20M")</f>
        <v>Below $20M</v>
      </c>
      <c r="I198" s="3">
        <v>2022</v>
      </c>
      <c r="J198" s="104"/>
      <c r="O198"/>
    </row>
    <row r="199" spans="2:15" ht="16" hidden="1" x14ac:dyDescent="0.4">
      <c r="B199" s="6" t="s">
        <v>116</v>
      </c>
      <c r="C199" s="6" t="s">
        <v>260</v>
      </c>
      <c r="D199" s="4" t="s">
        <v>13</v>
      </c>
      <c r="E199" s="27">
        <v>2478411000</v>
      </c>
      <c r="F199" s="20">
        <v>3900.16</v>
      </c>
      <c r="G199" s="18">
        <f>$E199/$F199</f>
        <v>635463.92968493607</v>
      </c>
      <c r="H199" s="3" t="str" cm="1">
        <f t="array" ref="H199">_xlfn.IFS($G199&gt;40000000,"Above $40",$G199&gt;20000000,"$40 M - $20 M",$G199&lt;=20000000,"Below $20M")</f>
        <v>Below $20M</v>
      </c>
      <c r="I199" s="3">
        <v>2022</v>
      </c>
      <c r="O199"/>
    </row>
    <row r="200" spans="2:15" ht="16" hidden="1" x14ac:dyDescent="0.4">
      <c r="B200" s="6" t="s">
        <v>116</v>
      </c>
      <c r="C200" s="6" t="s">
        <v>261</v>
      </c>
      <c r="D200" s="4" t="s">
        <v>13</v>
      </c>
      <c r="E200" s="27">
        <v>115603450000</v>
      </c>
      <c r="F200" s="20">
        <v>3900.16</v>
      </c>
      <c r="G200" s="18">
        <f t="shared" si="14"/>
        <v>29640694.227929112</v>
      </c>
      <c r="H200" s="3" t="str" cm="1">
        <f t="array" ref="H200">_xlfn.IFS($G200&gt;40000000,"Above $40",$G200&gt;20000000,"$40 M - $20 M",$G200&lt;=20000000,"Below $20M")</f>
        <v>$40 M - $20 M</v>
      </c>
      <c r="I200" s="3">
        <v>2022</v>
      </c>
      <c r="O200"/>
    </row>
    <row r="201" spans="2:15" ht="16" hidden="1" x14ac:dyDescent="0.4">
      <c r="B201" s="6" t="s">
        <v>116</v>
      </c>
      <c r="C201" s="6" t="s">
        <v>262</v>
      </c>
      <c r="D201" s="4" t="s">
        <v>13</v>
      </c>
      <c r="E201" s="27">
        <v>52571901000</v>
      </c>
      <c r="F201" s="20">
        <v>3900.16</v>
      </c>
      <c r="G201" s="18">
        <f>$E201/$F201</f>
        <v>13479421.613472268</v>
      </c>
      <c r="H201" s="3" t="str" cm="1">
        <f t="array" ref="H201">_xlfn.IFS($G201&gt;40000000,"Above $40",$G201&gt;20000000,"$40 M - $20 M",$G201&lt;=20000000,"Below $20M")</f>
        <v>Below $20M</v>
      </c>
      <c r="I201" s="3">
        <v>2022</v>
      </c>
      <c r="O201"/>
    </row>
    <row r="202" spans="2:15" ht="26" hidden="1" x14ac:dyDescent="0.4">
      <c r="B202" s="6" t="s">
        <v>116</v>
      </c>
      <c r="C202" s="6" t="s">
        <v>263</v>
      </c>
      <c r="D202" s="4" t="s">
        <v>13</v>
      </c>
      <c r="E202" s="27">
        <v>91882475000</v>
      </c>
      <c r="F202" s="20">
        <v>3900.16</v>
      </c>
      <c r="G202" s="18">
        <f t="shared" si="14"/>
        <v>23558642.465950117</v>
      </c>
      <c r="H202" s="3" t="str" cm="1">
        <f t="array" ref="H202">_xlfn.IFS($G202&gt;40000000,"Above $40",$G202&gt;20000000,"$40 M - $20 M",$G202&lt;=20000000,"Below $20M")</f>
        <v>$40 M - $20 M</v>
      </c>
      <c r="I202" s="3">
        <v>2022</v>
      </c>
      <c r="O202"/>
    </row>
    <row r="203" spans="2:15" ht="26" hidden="1" x14ac:dyDescent="0.4">
      <c r="B203" s="6" t="s">
        <v>66</v>
      </c>
      <c r="C203" s="6" t="s">
        <v>264</v>
      </c>
      <c r="D203" s="4" t="s">
        <v>31</v>
      </c>
      <c r="E203" s="3"/>
      <c r="F203" s="20"/>
      <c r="G203" s="18"/>
      <c r="H203" s="3"/>
      <c r="I203" s="3"/>
      <c r="O203"/>
    </row>
    <row r="204" spans="2:15" ht="26" hidden="1" x14ac:dyDescent="0.4">
      <c r="B204" s="6" t="s">
        <v>66</v>
      </c>
      <c r="C204" s="6" t="s">
        <v>265</v>
      </c>
      <c r="D204" s="4" t="s">
        <v>31</v>
      </c>
      <c r="E204" s="3"/>
      <c r="F204" s="3"/>
      <c r="G204" s="18"/>
      <c r="H204" s="3"/>
      <c r="I204" s="3"/>
      <c r="O204"/>
    </row>
    <row r="205" spans="2:15" ht="26" hidden="1" x14ac:dyDescent="0.4">
      <c r="B205" s="6" t="s">
        <v>66</v>
      </c>
      <c r="C205" s="6" t="s">
        <v>266</v>
      </c>
      <c r="D205" s="4" t="s">
        <v>31</v>
      </c>
      <c r="E205" s="3"/>
      <c r="F205" s="3"/>
      <c r="G205" s="18"/>
      <c r="H205" s="3"/>
      <c r="I205" s="3"/>
      <c r="O205"/>
    </row>
    <row r="206" spans="2:15" ht="26" hidden="1" x14ac:dyDescent="0.4">
      <c r="B206" s="6" t="s">
        <v>66</v>
      </c>
      <c r="C206" s="6" t="s">
        <v>267</v>
      </c>
      <c r="D206" s="4" t="s">
        <v>31</v>
      </c>
      <c r="E206" s="3"/>
      <c r="F206" s="3"/>
      <c r="G206" s="18"/>
      <c r="H206" s="3"/>
      <c r="I206" s="3"/>
      <c r="O206"/>
    </row>
    <row r="207" spans="2:15" ht="26" hidden="1" x14ac:dyDescent="0.4">
      <c r="B207" s="6" t="s">
        <v>66</v>
      </c>
      <c r="C207" s="6" t="s">
        <v>268</v>
      </c>
      <c r="D207" s="4" t="s">
        <v>31</v>
      </c>
      <c r="E207" s="3"/>
      <c r="F207" s="3"/>
      <c r="G207" s="18"/>
      <c r="H207" s="3"/>
      <c r="I207" s="3"/>
      <c r="O207"/>
    </row>
    <row r="208" spans="2:15" ht="16" hidden="1" x14ac:dyDescent="0.4">
      <c r="B208" s="6" t="s">
        <v>66</v>
      </c>
      <c r="C208" s="6" t="s">
        <v>269</v>
      </c>
      <c r="D208" s="4" t="s">
        <v>31</v>
      </c>
      <c r="E208" s="3"/>
      <c r="F208" s="3"/>
      <c r="G208" s="18"/>
      <c r="H208" s="3"/>
      <c r="I208" s="3"/>
      <c r="O208"/>
    </row>
    <row r="209" spans="2:15" ht="26" hidden="1" x14ac:dyDescent="0.4">
      <c r="B209" s="6" t="s">
        <v>68</v>
      </c>
      <c r="C209" s="6" t="s">
        <v>270</v>
      </c>
      <c r="D209" s="4" t="s">
        <v>31</v>
      </c>
      <c r="E209" s="3"/>
      <c r="F209" s="3"/>
      <c r="G209" s="18"/>
      <c r="H209" s="3"/>
      <c r="I209" s="3"/>
      <c r="O209"/>
    </row>
    <row r="210" spans="2:15" ht="16" hidden="1" x14ac:dyDescent="0.4">
      <c r="B210" s="6" t="s">
        <v>68</v>
      </c>
      <c r="C210" s="6" t="s">
        <v>271</v>
      </c>
      <c r="D210" s="4" t="s">
        <v>31</v>
      </c>
      <c r="E210" s="3"/>
      <c r="F210" s="3"/>
      <c r="G210" s="18"/>
      <c r="H210" s="3"/>
      <c r="I210" s="3"/>
      <c r="O210"/>
    </row>
    <row r="211" spans="2:15" ht="26" hidden="1" x14ac:dyDescent="0.4">
      <c r="B211" s="6" t="s">
        <v>68</v>
      </c>
      <c r="C211" s="6" t="s">
        <v>272</v>
      </c>
      <c r="D211" s="4" t="s">
        <v>13</v>
      </c>
      <c r="E211" s="11">
        <v>712443000</v>
      </c>
      <c r="F211" s="3">
        <v>1496.22</v>
      </c>
      <c r="G211" s="18">
        <f t="shared" ref="G211" si="15">$E211/$F211</f>
        <v>476161.92805870791</v>
      </c>
      <c r="H211" s="3" t="str" cm="1">
        <f t="array" ref="H211">_xlfn.IFS($G211&gt;40000000,"Above $40",$G211&gt;20000000,"$40 M - $20 M",$G211&lt;=20000000,"Below $20M")</f>
        <v>Below $20M</v>
      </c>
      <c r="I211" s="3">
        <v>2021</v>
      </c>
      <c r="O211"/>
    </row>
    <row r="212" spans="2:15" ht="16" x14ac:dyDescent="0.4">
      <c r="B212" s="6" t="s">
        <v>70</v>
      </c>
      <c r="C212" s="6" t="s">
        <v>273</v>
      </c>
      <c r="D212" s="4" t="s">
        <v>31</v>
      </c>
      <c r="E212" s="3"/>
      <c r="F212" s="3"/>
      <c r="G212" s="18"/>
      <c r="H212" s="3"/>
      <c r="I212" s="3"/>
      <c r="O212"/>
    </row>
    <row r="213" spans="2:15" ht="16" x14ac:dyDescent="0.4">
      <c r="B213" s="6" t="s">
        <v>70</v>
      </c>
      <c r="C213" s="6" t="s">
        <v>274</v>
      </c>
      <c r="D213" s="4" t="s">
        <v>31</v>
      </c>
      <c r="E213" s="3"/>
      <c r="F213" s="3"/>
      <c r="G213" s="18"/>
      <c r="H213" s="3"/>
      <c r="I213" s="3"/>
      <c r="O213"/>
    </row>
    <row r="214" spans="2:15" ht="16" x14ac:dyDescent="0.4">
      <c r="B214" s="6" t="s">
        <v>70</v>
      </c>
      <c r="C214" s="6" t="s">
        <v>275</v>
      </c>
      <c r="D214" s="4" t="s">
        <v>31</v>
      </c>
      <c r="E214" s="3"/>
      <c r="F214" s="3"/>
      <c r="G214" s="18"/>
      <c r="H214" s="3"/>
      <c r="I214" s="3"/>
      <c r="O214"/>
    </row>
    <row r="215" spans="2:15" ht="16" x14ac:dyDescent="0.4">
      <c r="B215" s="6" t="s">
        <v>70</v>
      </c>
      <c r="C215" s="6" t="s">
        <v>276</v>
      </c>
      <c r="D215" s="4" t="s">
        <v>31</v>
      </c>
      <c r="E215" s="3"/>
      <c r="F215" s="3"/>
      <c r="G215" s="18"/>
      <c r="H215" s="3"/>
      <c r="I215" s="3"/>
      <c r="O215"/>
    </row>
    <row r="216" spans="2:15" ht="16" hidden="1" x14ac:dyDescent="0.4">
      <c r="B216" s="6" t="s">
        <v>72</v>
      </c>
      <c r="C216" s="6" t="s">
        <v>277</v>
      </c>
      <c r="D216" s="4" t="s">
        <v>31</v>
      </c>
      <c r="E216" s="3"/>
      <c r="F216" s="3"/>
      <c r="G216" s="18"/>
      <c r="H216" s="3"/>
      <c r="I216" s="3"/>
      <c r="O216"/>
    </row>
    <row r="217" spans="2:15" ht="16" hidden="1" x14ac:dyDescent="0.4">
      <c r="B217" s="6" t="s">
        <v>72</v>
      </c>
      <c r="C217" s="6" t="s">
        <v>278</v>
      </c>
      <c r="D217" s="4" t="s">
        <v>31</v>
      </c>
      <c r="E217" s="3"/>
      <c r="F217" s="3"/>
      <c r="G217" s="18"/>
      <c r="H217" s="3"/>
      <c r="I217" s="3"/>
      <c r="O217"/>
    </row>
    <row r="218" spans="2:15" ht="16" hidden="1" x14ac:dyDescent="0.4">
      <c r="B218" s="6" t="s">
        <v>72</v>
      </c>
      <c r="C218" s="6" t="s">
        <v>279</v>
      </c>
      <c r="D218" s="4" t="s">
        <v>31</v>
      </c>
      <c r="E218" s="3"/>
      <c r="F218" s="3"/>
      <c r="G218" s="18"/>
      <c r="H218" s="3"/>
      <c r="I218" s="3"/>
      <c r="O218"/>
    </row>
    <row r="219" spans="2:15" ht="16" hidden="1" x14ac:dyDescent="0.4">
      <c r="B219" s="6" t="s">
        <v>72</v>
      </c>
      <c r="C219" s="6" t="s">
        <v>280</v>
      </c>
      <c r="D219" s="4" t="s">
        <v>31</v>
      </c>
      <c r="E219" s="3"/>
      <c r="F219" s="3"/>
      <c r="G219" s="18"/>
      <c r="H219" s="3"/>
      <c r="I219" s="3"/>
      <c r="O219"/>
    </row>
    <row r="220" spans="2:15" ht="16" hidden="1" x14ac:dyDescent="0.4">
      <c r="B220" s="6" t="s">
        <v>72</v>
      </c>
      <c r="C220" s="6" t="s">
        <v>281</v>
      </c>
      <c r="D220" s="4" t="s">
        <v>31</v>
      </c>
      <c r="E220" s="3"/>
      <c r="F220" s="3"/>
      <c r="G220" s="18"/>
      <c r="H220" s="3"/>
      <c r="I220" s="3"/>
      <c r="O220"/>
    </row>
    <row r="221" spans="2:15" ht="16" hidden="1" x14ac:dyDescent="0.4">
      <c r="B221" s="6" t="s">
        <v>74</v>
      </c>
      <c r="C221" s="6" t="s">
        <v>282</v>
      </c>
      <c r="D221" s="4" t="s">
        <v>31</v>
      </c>
      <c r="E221" s="3"/>
      <c r="F221" s="3"/>
      <c r="G221" s="18"/>
      <c r="H221" s="3"/>
      <c r="I221" s="3"/>
      <c r="O221"/>
    </row>
    <row r="222" spans="2:15" ht="26" hidden="1" x14ac:dyDescent="0.4">
      <c r="B222" s="6" t="s">
        <v>74</v>
      </c>
      <c r="C222" s="6" t="s">
        <v>283</v>
      </c>
      <c r="D222" s="4" t="s">
        <v>31</v>
      </c>
      <c r="E222" s="3"/>
      <c r="F222" s="3"/>
      <c r="G222" s="18"/>
      <c r="H222" s="3"/>
      <c r="I222" s="3"/>
      <c r="O222"/>
    </row>
    <row r="223" spans="2:15" ht="16" hidden="1" x14ac:dyDescent="0.4">
      <c r="B223" s="6" t="s">
        <v>74</v>
      </c>
      <c r="C223" s="6" t="s">
        <v>284</v>
      </c>
      <c r="D223" s="4" t="s">
        <v>31</v>
      </c>
      <c r="E223" s="3"/>
      <c r="F223" s="3"/>
      <c r="G223" s="18"/>
      <c r="H223" s="3"/>
      <c r="I223" s="3"/>
      <c r="O223"/>
    </row>
    <row r="224" spans="2:15" ht="16" hidden="1" x14ac:dyDescent="0.4">
      <c r="B224" s="6" t="s">
        <v>74</v>
      </c>
      <c r="C224" s="6" t="s">
        <v>285</v>
      </c>
      <c r="D224" s="4" t="s">
        <v>31</v>
      </c>
      <c r="E224" s="3"/>
      <c r="F224" s="3"/>
      <c r="G224" s="18"/>
      <c r="H224" s="3"/>
      <c r="I224" s="3"/>
      <c r="O224"/>
    </row>
    <row r="225" spans="2:15" ht="26" hidden="1" x14ac:dyDescent="0.4">
      <c r="B225" s="6" t="s">
        <v>74</v>
      </c>
      <c r="C225" s="6" t="s">
        <v>286</v>
      </c>
      <c r="D225" s="4" t="s">
        <v>31</v>
      </c>
      <c r="E225" s="3"/>
      <c r="F225" s="3"/>
      <c r="G225" s="18"/>
      <c r="H225" s="3"/>
      <c r="I225" s="3"/>
      <c r="O225"/>
    </row>
    <row r="226" spans="2:15" ht="16" hidden="1" x14ac:dyDescent="0.4">
      <c r="B226" s="6" t="s">
        <v>74</v>
      </c>
      <c r="C226" s="6" t="s">
        <v>287</v>
      </c>
      <c r="D226" s="4" t="s">
        <v>31</v>
      </c>
      <c r="E226" s="3"/>
      <c r="F226" s="3"/>
      <c r="G226" s="18"/>
      <c r="H226" s="3"/>
      <c r="I226" s="3"/>
      <c r="O226"/>
    </row>
    <row r="227" spans="2:15" ht="16" hidden="1" x14ac:dyDescent="0.4">
      <c r="B227" s="6" t="s">
        <v>74</v>
      </c>
      <c r="C227" s="6" t="s">
        <v>288</v>
      </c>
      <c r="D227" s="4" t="s">
        <v>31</v>
      </c>
      <c r="E227" s="3"/>
      <c r="F227" s="3"/>
      <c r="G227" s="18"/>
      <c r="H227" s="3"/>
      <c r="I227" s="3"/>
      <c r="O227"/>
    </row>
    <row r="228" spans="2:15" ht="16" hidden="1" x14ac:dyDescent="0.4">
      <c r="B228" s="6" t="s">
        <v>74</v>
      </c>
      <c r="C228" s="6" t="s">
        <v>289</v>
      </c>
      <c r="D228" s="4" t="s">
        <v>31</v>
      </c>
      <c r="E228" s="3"/>
      <c r="F228" s="3"/>
      <c r="G228" s="18"/>
      <c r="H228" s="3"/>
      <c r="I228" s="3"/>
      <c r="O228"/>
    </row>
    <row r="229" spans="2:15" ht="16" hidden="1" x14ac:dyDescent="0.4">
      <c r="B229" s="6" t="s">
        <v>74</v>
      </c>
      <c r="C229" s="6" t="s">
        <v>290</v>
      </c>
      <c r="D229" s="4" t="s">
        <v>31</v>
      </c>
      <c r="E229" s="3"/>
      <c r="F229" s="3"/>
      <c r="G229" s="18"/>
      <c r="H229" s="3"/>
      <c r="I229" s="3"/>
      <c r="O229"/>
    </row>
    <row r="230" spans="2:15" ht="26" hidden="1" x14ac:dyDescent="0.4">
      <c r="B230" s="6" t="s">
        <v>74</v>
      </c>
      <c r="C230" s="6" t="s">
        <v>291</v>
      </c>
      <c r="D230" s="4" t="s">
        <v>31</v>
      </c>
      <c r="E230" s="3"/>
      <c r="F230" s="3"/>
      <c r="G230" s="18"/>
      <c r="H230" s="3"/>
      <c r="I230" s="3"/>
      <c r="O230"/>
    </row>
    <row r="231" spans="2:15" ht="16" hidden="1" x14ac:dyDescent="0.4">
      <c r="B231" s="6" t="s">
        <v>76</v>
      </c>
      <c r="C231" s="6" t="s">
        <v>292</v>
      </c>
      <c r="D231" s="4" t="s">
        <v>31</v>
      </c>
      <c r="E231" s="3"/>
      <c r="F231" s="3"/>
      <c r="G231" s="18"/>
      <c r="H231" s="3"/>
      <c r="I231" s="3"/>
      <c r="O231"/>
    </row>
    <row r="232" spans="2:15" ht="26" hidden="1" x14ac:dyDescent="0.4">
      <c r="B232" s="6" t="s">
        <v>76</v>
      </c>
      <c r="C232" s="6" t="s">
        <v>293</v>
      </c>
      <c r="D232" s="4" t="s">
        <v>31</v>
      </c>
      <c r="E232" s="3"/>
      <c r="F232" s="3"/>
      <c r="G232" s="18"/>
      <c r="H232" s="3"/>
      <c r="I232" s="3"/>
      <c r="O232"/>
    </row>
    <row r="233" spans="2:15" ht="16" hidden="1" x14ac:dyDescent="0.4">
      <c r="B233" s="6" t="s">
        <v>76</v>
      </c>
      <c r="C233" s="6" t="s">
        <v>294</v>
      </c>
      <c r="D233" s="4" t="s">
        <v>31</v>
      </c>
      <c r="E233" s="3"/>
      <c r="F233" s="3"/>
      <c r="G233" s="18"/>
      <c r="H233" s="3"/>
      <c r="I233" s="3"/>
      <c r="O233"/>
    </row>
    <row r="234" spans="2:15" ht="16" hidden="1" x14ac:dyDescent="0.4">
      <c r="B234" s="6" t="s">
        <v>76</v>
      </c>
      <c r="C234" s="6" t="s">
        <v>295</v>
      </c>
      <c r="D234" s="4" t="s">
        <v>31</v>
      </c>
      <c r="E234" s="3"/>
      <c r="F234" s="3"/>
      <c r="G234" s="18"/>
      <c r="H234" s="3"/>
      <c r="I234" s="3"/>
      <c r="O234"/>
    </row>
    <row r="235" spans="2:15" ht="16" hidden="1" x14ac:dyDescent="0.4">
      <c r="B235" s="6" t="s">
        <v>76</v>
      </c>
      <c r="C235" s="6" t="s">
        <v>296</v>
      </c>
      <c r="D235" s="4" t="s">
        <v>31</v>
      </c>
      <c r="E235" s="3"/>
      <c r="F235" s="3"/>
      <c r="G235" s="18"/>
      <c r="H235" s="3"/>
      <c r="I235" s="3"/>
      <c r="O235"/>
    </row>
    <row r="236" spans="2:15" ht="16" hidden="1" x14ac:dyDescent="0.4">
      <c r="B236" s="6" t="s">
        <v>76</v>
      </c>
      <c r="C236" s="6" t="s">
        <v>297</v>
      </c>
      <c r="D236" s="4" t="s">
        <v>31</v>
      </c>
      <c r="E236" s="3"/>
      <c r="F236" s="3"/>
      <c r="G236" s="18"/>
      <c r="H236" s="3"/>
      <c r="I236" s="3"/>
      <c r="O236"/>
    </row>
    <row r="237" spans="2:15" ht="16" hidden="1" x14ac:dyDescent="0.4">
      <c r="B237" s="6" t="s">
        <v>76</v>
      </c>
      <c r="C237" s="6" t="s">
        <v>298</v>
      </c>
      <c r="D237" s="4" t="s">
        <v>31</v>
      </c>
      <c r="E237" s="3"/>
      <c r="F237" s="3"/>
      <c r="G237" s="18"/>
      <c r="H237" s="3"/>
      <c r="I237" s="3"/>
      <c r="O237"/>
    </row>
    <row r="238" spans="2:15" ht="16" hidden="1" x14ac:dyDescent="0.4">
      <c r="B238" s="6" t="s">
        <v>76</v>
      </c>
      <c r="C238" s="6" t="s">
        <v>299</v>
      </c>
      <c r="D238" s="4" t="s">
        <v>31</v>
      </c>
      <c r="E238" s="3"/>
      <c r="F238" s="3"/>
      <c r="G238" s="18"/>
      <c r="H238" s="3"/>
      <c r="I238" s="3"/>
      <c r="O238"/>
    </row>
    <row r="239" spans="2:15" ht="16" hidden="1" x14ac:dyDescent="0.4">
      <c r="B239" s="6" t="s">
        <v>76</v>
      </c>
      <c r="C239" s="6" t="s">
        <v>300</v>
      </c>
      <c r="D239" s="4" t="s">
        <v>31</v>
      </c>
      <c r="E239" s="3"/>
      <c r="F239" s="3"/>
      <c r="G239" s="18"/>
      <c r="H239" s="3"/>
      <c r="I239" s="3"/>
      <c r="O239"/>
    </row>
    <row r="240" spans="2:15" ht="16" hidden="1" x14ac:dyDescent="0.4">
      <c r="B240" s="6" t="s">
        <v>78</v>
      </c>
      <c r="C240" s="6" t="s">
        <v>301</v>
      </c>
      <c r="D240" s="4" t="s">
        <v>31</v>
      </c>
      <c r="E240" s="3"/>
      <c r="F240" s="3"/>
      <c r="G240" s="18"/>
      <c r="H240" s="3"/>
      <c r="I240" s="3"/>
      <c r="O240"/>
    </row>
    <row r="241" spans="2:15" ht="26" hidden="1" x14ac:dyDescent="0.4">
      <c r="B241" s="6" t="s">
        <v>78</v>
      </c>
      <c r="C241" s="6" t="s">
        <v>302</v>
      </c>
      <c r="D241" s="4" t="s">
        <v>31</v>
      </c>
      <c r="E241" s="3"/>
      <c r="F241" s="3"/>
      <c r="G241" s="18"/>
      <c r="H241" s="3"/>
      <c r="I241" s="3"/>
      <c r="O241"/>
    </row>
    <row r="242" spans="2:15" ht="16" hidden="1" x14ac:dyDescent="0.4">
      <c r="B242" s="6" t="s">
        <v>78</v>
      </c>
      <c r="C242" s="6" t="s">
        <v>303</v>
      </c>
      <c r="D242" s="4" t="s">
        <v>31</v>
      </c>
      <c r="E242" s="3"/>
      <c r="F242" s="3"/>
      <c r="G242" s="18"/>
      <c r="H242" s="3"/>
      <c r="I242" s="3"/>
      <c r="O242"/>
    </row>
    <row r="243" spans="2:15" ht="26" hidden="1" x14ac:dyDescent="0.4">
      <c r="B243" s="6" t="s">
        <v>78</v>
      </c>
      <c r="C243" s="6" t="s">
        <v>304</v>
      </c>
      <c r="D243" s="4" t="s">
        <v>31</v>
      </c>
      <c r="E243" s="3"/>
      <c r="F243" s="3"/>
      <c r="G243" s="18"/>
      <c r="H243" s="3"/>
      <c r="I243" s="3"/>
      <c r="O243"/>
    </row>
    <row r="244" spans="2:15" ht="16" hidden="1" x14ac:dyDescent="0.4">
      <c r="B244" s="6" t="s">
        <v>80</v>
      </c>
      <c r="C244" s="6" t="s">
        <v>305</v>
      </c>
      <c r="D244" s="4" t="s">
        <v>13</v>
      </c>
      <c r="E244" s="32">
        <v>12279143000</v>
      </c>
      <c r="F244" s="20">
        <v>44.24</v>
      </c>
      <c r="G244" s="18">
        <f>E244/F244</f>
        <v>277557481.91681737</v>
      </c>
      <c r="H244" s="3" t="str" cm="1">
        <f t="array" ref="H244">_xlfn.IFS($G244&gt;40000000,"Above $40",$G244&gt;20000000,"$40 M - $20 M",$G244&lt;=20000000,"Below $20M")</f>
        <v>Above $40</v>
      </c>
      <c r="I244" s="3">
        <v>2022</v>
      </c>
      <c r="O244"/>
    </row>
    <row r="245" spans="2:15" ht="16" hidden="1" x14ac:dyDescent="0.4">
      <c r="B245" s="6" t="s">
        <v>80</v>
      </c>
      <c r="C245" s="6" t="s">
        <v>306</v>
      </c>
      <c r="D245" s="4" t="s">
        <v>13</v>
      </c>
      <c r="E245" s="32">
        <v>5682106000</v>
      </c>
      <c r="F245" s="20">
        <v>44.24</v>
      </c>
      <c r="G245" s="18">
        <f>E245/F245</f>
        <v>128438200.72332729</v>
      </c>
      <c r="H245" s="3" t="str" cm="1">
        <f t="array" ref="H245">_xlfn.IFS($G245&gt;40000000,"Above $40",$G245&gt;20000000,"$40 M - $20 M",$G245&lt;=20000000,"Below $20M")</f>
        <v>Above $40</v>
      </c>
      <c r="I245" s="3">
        <v>2022</v>
      </c>
      <c r="O245"/>
    </row>
    <row r="246" spans="2:15" ht="16" hidden="1" x14ac:dyDescent="0.4">
      <c r="B246" s="6" t="s">
        <v>80</v>
      </c>
      <c r="C246" s="6" t="s">
        <v>307</v>
      </c>
      <c r="D246" s="4" t="s">
        <v>13</v>
      </c>
      <c r="E246" s="32">
        <v>1563995000</v>
      </c>
      <c r="F246" s="20">
        <v>44.24</v>
      </c>
      <c r="G246" s="18">
        <f>E246/F246</f>
        <v>35352509.041591316</v>
      </c>
      <c r="H246" s="3" t="str" cm="1">
        <f t="array" ref="H246">_xlfn.IFS($G246&gt;40000000,"Above $40",$G246&gt;20000000,"$40 M - $20 M",$G246&lt;=20000000,"Below $20M")</f>
        <v>$40 M - $20 M</v>
      </c>
      <c r="I246" s="3">
        <v>2022</v>
      </c>
      <c r="O246"/>
    </row>
    <row r="247" spans="2:15" ht="16" hidden="1" x14ac:dyDescent="0.4">
      <c r="B247" s="6" t="s">
        <v>80</v>
      </c>
      <c r="C247" s="6" t="s">
        <v>308</v>
      </c>
      <c r="D247" s="4" t="s">
        <v>13</v>
      </c>
      <c r="E247" s="32">
        <v>557169000</v>
      </c>
      <c r="F247" s="20">
        <v>44.24</v>
      </c>
      <c r="G247" s="18">
        <v>12341000</v>
      </c>
      <c r="H247" s="3" t="str" cm="1">
        <f t="array" ref="H247">_xlfn.IFS($G247&gt;40000000,"Above $40",$G247&gt;20000000,"$40 M - $20 M",$G247&lt;=20000000,"Below $20M")</f>
        <v>Below $20M</v>
      </c>
      <c r="I247" s="3">
        <v>2022</v>
      </c>
      <c r="O247"/>
    </row>
    <row r="248" spans="2:15" ht="16" hidden="1" x14ac:dyDescent="0.4">
      <c r="B248" s="6" t="s">
        <v>80</v>
      </c>
      <c r="C248" s="6" t="s">
        <v>309</v>
      </c>
      <c r="D248" s="4" t="s">
        <v>13</v>
      </c>
      <c r="E248" s="32">
        <v>4695000</v>
      </c>
      <c r="F248" s="20">
        <v>44.24</v>
      </c>
      <c r="G248" s="18">
        <f>E248/F248</f>
        <v>106125.678119349</v>
      </c>
      <c r="H248" s="3" t="str" cm="1">
        <f t="array" ref="H248">_xlfn.IFS($G248&gt;40000000,"Above $40",$G248&gt;20000000,"$40 M - $20 M",$G248&lt;=20000000,"Below $20M")</f>
        <v>Below $20M</v>
      </c>
      <c r="I248" s="3">
        <v>2022</v>
      </c>
      <c r="O248"/>
    </row>
    <row r="249" spans="2:15" ht="16" hidden="1" x14ac:dyDescent="0.4">
      <c r="B249" s="6" t="s">
        <v>80</v>
      </c>
      <c r="C249" s="6" t="s">
        <v>310</v>
      </c>
      <c r="D249" s="4" t="s">
        <v>13</v>
      </c>
      <c r="E249" s="32">
        <v>1818265000</v>
      </c>
      <c r="F249" s="20">
        <v>44.24</v>
      </c>
      <c r="G249" s="18">
        <f>E249/F249</f>
        <v>41100022.603978299</v>
      </c>
      <c r="H249" s="3" t="str" cm="1">
        <f t="array" ref="H249">_xlfn.IFS($G249&gt;40000000,"Above $40",$G249&gt;20000000,"$40 M - $20 M",$G249&lt;=20000000,"Below $20M")</f>
        <v>Above $40</v>
      </c>
      <c r="I249" s="3">
        <v>2022</v>
      </c>
      <c r="O249"/>
    </row>
    <row r="250" spans="2:15" ht="16" hidden="1" x14ac:dyDescent="0.4">
      <c r="B250" s="6" t="s">
        <v>80</v>
      </c>
      <c r="C250" s="6" t="s">
        <v>311</v>
      </c>
      <c r="D250" s="4" t="s">
        <v>13</v>
      </c>
      <c r="E250" s="32">
        <v>2747072000</v>
      </c>
      <c r="F250" s="20">
        <v>44.24</v>
      </c>
      <c r="G250" s="18">
        <f>E250/F250</f>
        <v>62094755.877034359</v>
      </c>
      <c r="H250" s="3" t="str" cm="1">
        <f t="array" ref="H250">_xlfn.IFS($G250&gt;40000000,"Above $40",$G250&gt;20000000,"$40 M - $20 M",$G250&lt;=20000000,"Below $20M")</f>
        <v>Above $40</v>
      </c>
      <c r="I250" s="3">
        <v>2022</v>
      </c>
      <c r="O250"/>
    </row>
    <row r="251" spans="2:15" ht="16" hidden="1" x14ac:dyDescent="0.4">
      <c r="B251" s="6" t="s">
        <v>80</v>
      </c>
      <c r="C251" s="6" t="s">
        <v>312</v>
      </c>
      <c r="D251" s="4" t="s">
        <v>13</v>
      </c>
      <c r="E251" s="32">
        <v>183647000</v>
      </c>
      <c r="F251" s="20">
        <v>44.24</v>
      </c>
      <c r="G251" s="18">
        <f t="shared" ref="G251:G254" si="16">E251/F251</f>
        <v>4151152.8028933089</v>
      </c>
      <c r="H251" s="3" t="str" cm="1">
        <f t="array" ref="H251">_xlfn.IFS($G251&gt;40000000,"Above $40",$G251&gt;20000000,"$40 M - $20 M",$G251&lt;=20000000,"Below $20M")</f>
        <v>Below $20M</v>
      </c>
      <c r="I251" s="3">
        <v>2022</v>
      </c>
      <c r="O251"/>
    </row>
    <row r="252" spans="2:15" ht="16" hidden="1" x14ac:dyDescent="0.4">
      <c r="B252" s="6" t="s">
        <v>80</v>
      </c>
      <c r="C252" s="6" t="s">
        <v>313</v>
      </c>
      <c r="D252" s="4" t="s">
        <v>13</v>
      </c>
      <c r="E252" s="32">
        <v>1360000</v>
      </c>
      <c r="F252" s="20">
        <v>44.24</v>
      </c>
      <c r="G252" s="18">
        <f t="shared" si="16"/>
        <v>30741.410488245929</v>
      </c>
      <c r="H252" s="3" t="str" cm="1">
        <f t="array" ref="H252">_xlfn.IFS($G252&gt;40000000,"Above $40",$G252&gt;20000000,"$40 M - $20 M",$G252&lt;=20000000,"Below $20M")</f>
        <v>Below $20M</v>
      </c>
      <c r="I252" s="3">
        <v>2022</v>
      </c>
      <c r="O252"/>
    </row>
    <row r="253" spans="2:15" ht="16" hidden="1" x14ac:dyDescent="0.4">
      <c r="B253" s="6" t="s">
        <v>80</v>
      </c>
      <c r="C253" s="6" t="s">
        <v>314</v>
      </c>
      <c r="D253" s="4" t="s">
        <v>13</v>
      </c>
      <c r="E253" s="32">
        <v>967000</v>
      </c>
      <c r="F253" s="20">
        <v>44.24</v>
      </c>
      <c r="G253" s="18">
        <f t="shared" si="16"/>
        <v>21858.047016274864</v>
      </c>
      <c r="H253" s="3" t="str" cm="1">
        <f t="array" ref="H253">_xlfn.IFS($G253&gt;40000000,"Above $40",$G253&gt;20000000,"$40 M - $20 M",$G253&lt;=20000000,"Below $20M")</f>
        <v>Below $20M</v>
      </c>
      <c r="I253" s="3">
        <v>2022</v>
      </c>
      <c r="O253"/>
    </row>
    <row r="254" spans="2:15" ht="16" hidden="1" x14ac:dyDescent="0.4">
      <c r="B254" s="6" t="s">
        <v>80</v>
      </c>
      <c r="C254" s="6" t="s">
        <v>315</v>
      </c>
      <c r="D254" s="4" t="s">
        <v>13</v>
      </c>
      <c r="E254" s="32">
        <v>26086000</v>
      </c>
      <c r="F254" s="20">
        <v>44.24</v>
      </c>
      <c r="G254" s="18">
        <f t="shared" si="16"/>
        <v>589647.37793851714</v>
      </c>
      <c r="H254" s="3" t="str" cm="1">
        <f t="array" ref="H254">_xlfn.IFS($G254&gt;40000000,"Above $40",$G254&gt;20000000,"$40 M - $20 M",$G254&lt;=20000000,"Below $20M")</f>
        <v>Below $20M</v>
      </c>
      <c r="I254" s="3">
        <v>2022</v>
      </c>
      <c r="O254"/>
    </row>
    <row r="255" spans="2:15" ht="26" hidden="1" x14ac:dyDescent="0.4">
      <c r="B255" s="6" t="s">
        <v>82</v>
      </c>
      <c r="C255" s="6" t="s">
        <v>316</v>
      </c>
      <c r="D255" s="4" t="s">
        <v>31</v>
      </c>
      <c r="E255" s="3"/>
      <c r="F255" s="3"/>
      <c r="G255" s="18"/>
      <c r="H255" s="3"/>
      <c r="I255" s="3"/>
      <c r="O255"/>
    </row>
    <row r="256" spans="2:15" ht="16" hidden="1" x14ac:dyDescent="0.4">
      <c r="B256" s="6" t="s">
        <v>82</v>
      </c>
      <c r="C256" s="6" t="s">
        <v>317</v>
      </c>
      <c r="D256" s="4" t="s">
        <v>31</v>
      </c>
      <c r="E256" s="3"/>
      <c r="F256" s="3"/>
      <c r="G256" s="18"/>
      <c r="H256" s="3"/>
      <c r="I256" s="3"/>
      <c r="O256"/>
    </row>
    <row r="257" spans="2:15" ht="16" hidden="1" x14ac:dyDescent="0.4">
      <c r="B257" s="6" t="s">
        <v>82</v>
      </c>
      <c r="C257" s="6" t="s">
        <v>318</v>
      </c>
      <c r="D257" s="4" t="s">
        <v>31</v>
      </c>
      <c r="E257" s="3"/>
      <c r="F257" s="3"/>
      <c r="G257" s="18"/>
      <c r="H257" s="3"/>
      <c r="I257" s="3"/>
      <c r="O257"/>
    </row>
    <row r="258" spans="2:15" ht="16" hidden="1" x14ac:dyDescent="0.4">
      <c r="B258" s="6" t="s">
        <v>82</v>
      </c>
      <c r="C258" s="6" t="s">
        <v>319</v>
      </c>
      <c r="D258" s="4" t="s">
        <v>31</v>
      </c>
      <c r="E258" s="3"/>
      <c r="F258" s="3"/>
      <c r="G258" s="18"/>
      <c r="H258" s="3"/>
      <c r="I258" s="3"/>
      <c r="O258"/>
    </row>
    <row r="259" spans="2:15" ht="16" hidden="1" x14ac:dyDescent="0.4">
      <c r="B259" s="6" t="s">
        <v>82</v>
      </c>
      <c r="C259" s="6" t="s">
        <v>320</v>
      </c>
      <c r="D259" s="4" t="s">
        <v>31</v>
      </c>
      <c r="E259" s="3"/>
      <c r="F259" s="3"/>
      <c r="G259" s="18"/>
      <c r="H259" s="3"/>
      <c r="I259" s="3"/>
      <c r="O259"/>
    </row>
    <row r="260" spans="2:15" ht="26" hidden="1" x14ac:dyDescent="0.4">
      <c r="B260" s="6" t="s">
        <v>84</v>
      </c>
      <c r="C260" s="6" t="s">
        <v>321</v>
      </c>
      <c r="D260" s="4" t="s">
        <v>31</v>
      </c>
      <c r="E260" s="3"/>
      <c r="F260" s="3"/>
      <c r="G260" s="18"/>
      <c r="H260" s="3"/>
      <c r="I260" s="3"/>
      <c r="O260"/>
    </row>
    <row r="261" spans="2:15" ht="26" hidden="1" x14ac:dyDescent="0.4">
      <c r="B261" s="6" t="s">
        <v>84</v>
      </c>
      <c r="C261" s="6" t="s">
        <v>322</v>
      </c>
      <c r="D261" s="4" t="s">
        <v>31</v>
      </c>
      <c r="E261" s="3"/>
      <c r="F261" s="3"/>
      <c r="G261" s="18"/>
      <c r="H261" s="3"/>
      <c r="I261" s="3"/>
      <c r="O261"/>
    </row>
    <row r="262" spans="2:15" ht="16" hidden="1" x14ac:dyDescent="0.4">
      <c r="B262" s="6" t="s">
        <v>84</v>
      </c>
      <c r="C262" s="6" t="s">
        <v>323</v>
      </c>
      <c r="D262" s="4" t="s">
        <v>31</v>
      </c>
      <c r="E262" s="3"/>
      <c r="F262" s="3"/>
      <c r="G262" s="18"/>
      <c r="H262" s="3"/>
      <c r="I262" s="3"/>
      <c r="O262"/>
    </row>
    <row r="263" spans="2:15" ht="16" hidden="1" x14ac:dyDescent="0.4">
      <c r="B263" s="6" t="s">
        <v>84</v>
      </c>
      <c r="C263" s="6" t="s">
        <v>324</v>
      </c>
      <c r="D263" s="4" t="s">
        <v>13</v>
      </c>
      <c r="E263" s="34">
        <v>524102000</v>
      </c>
      <c r="F263" s="3">
        <v>63.72</v>
      </c>
      <c r="G263" s="18">
        <f t="shared" ref="G263" si="17">E263/F263</f>
        <v>8225078.4682988077</v>
      </c>
      <c r="H263" s="3" t="str" cm="1">
        <f t="array" ref="H263">_xlfn.IFS($G263&gt;40000000,"Above $40",$G263&gt;20000000,"$40 M - $20 M",$G263&lt;=20000000,"Below $20M")</f>
        <v>Below $20M</v>
      </c>
      <c r="I263" s="3">
        <v>2022</v>
      </c>
      <c r="O263"/>
    </row>
    <row r="264" spans="2:15" ht="26" hidden="1" x14ac:dyDescent="0.4">
      <c r="B264" s="6" t="s">
        <v>84</v>
      </c>
      <c r="C264" s="6" t="s">
        <v>325</v>
      </c>
      <c r="D264" s="4" t="s">
        <v>31</v>
      </c>
      <c r="E264" s="3"/>
      <c r="F264" s="3"/>
      <c r="G264" s="18"/>
      <c r="H264" s="3"/>
      <c r="I264" s="3"/>
      <c r="O264"/>
    </row>
    <row r="265" spans="2:15" ht="16" hidden="1" x14ac:dyDescent="0.4">
      <c r="B265" s="6" t="s">
        <v>86</v>
      </c>
      <c r="C265" s="3" t="s">
        <v>326</v>
      </c>
      <c r="D265" s="4" t="s">
        <v>31</v>
      </c>
      <c r="E265" s="3"/>
      <c r="F265" s="3"/>
      <c r="G265" s="18"/>
      <c r="H265" s="3"/>
      <c r="I265" s="3"/>
      <c r="O265"/>
    </row>
    <row r="266" spans="2:15" ht="16" hidden="1" x14ac:dyDescent="0.4">
      <c r="B266" s="6" t="s">
        <v>86</v>
      </c>
      <c r="C266" s="6" t="s">
        <v>327</v>
      </c>
      <c r="D266" s="4" t="s">
        <v>31</v>
      </c>
      <c r="E266" s="3"/>
      <c r="F266" s="3"/>
      <c r="G266" s="18"/>
      <c r="H266" s="3"/>
      <c r="I266" s="3"/>
      <c r="O266"/>
    </row>
    <row r="267" spans="2:15" ht="16" hidden="1" x14ac:dyDescent="0.4">
      <c r="B267" s="6" t="s">
        <v>86</v>
      </c>
      <c r="C267" s="6" t="s">
        <v>328</v>
      </c>
      <c r="D267" s="4" t="s">
        <v>31</v>
      </c>
      <c r="E267" s="3"/>
      <c r="F267" s="3"/>
      <c r="G267" s="18"/>
      <c r="H267" s="3"/>
      <c r="I267" s="3"/>
      <c r="O267"/>
    </row>
    <row r="268" spans="2:15" ht="16" hidden="1" x14ac:dyDescent="0.4">
      <c r="B268" s="6" t="s">
        <v>86</v>
      </c>
      <c r="C268" s="6" t="s">
        <v>329</v>
      </c>
      <c r="D268" s="4" t="s">
        <v>31</v>
      </c>
      <c r="E268" s="3"/>
      <c r="F268" s="3"/>
      <c r="G268" s="18"/>
      <c r="H268" s="3"/>
      <c r="I268" s="3"/>
      <c r="O268"/>
    </row>
    <row r="269" spans="2:15" ht="16" hidden="1" x14ac:dyDescent="0.4">
      <c r="B269" s="6" t="s">
        <v>86</v>
      </c>
      <c r="C269" s="6" t="s">
        <v>330</v>
      </c>
      <c r="D269" s="4" t="s">
        <v>31</v>
      </c>
      <c r="E269" s="3"/>
      <c r="F269" s="3"/>
      <c r="G269" s="18"/>
      <c r="H269" s="3"/>
      <c r="I269" s="3"/>
      <c r="O269"/>
    </row>
    <row r="270" spans="2:15" ht="16" hidden="1" x14ac:dyDescent="0.4">
      <c r="B270" s="6" t="s">
        <v>86</v>
      </c>
      <c r="C270" s="6" t="s">
        <v>331</v>
      </c>
      <c r="D270" s="4" t="s">
        <v>31</v>
      </c>
      <c r="E270" s="3"/>
      <c r="F270" s="3"/>
      <c r="G270" s="18"/>
      <c r="H270" s="3"/>
      <c r="I270" s="3"/>
      <c r="O270"/>
    </row>
    <row r="271" spans="2:15" ht="16" hidden="1" x14ac:dyDescent="0.4">
      <c r="B271" s="6" t="s">
        <v>86</v>
      </c>
      <c r="C271" s="6" t="s">
        <v>332</v>
      </c>
      <c r="D271" s="4" t="s">
        <v>31</v>
      </c>
      <c r="E271" s="3"/>
      <c r="F271" s="3"/>
      <c r="G271" s="18"/>
      <c r="H271" s="3"/>
      <c r="I271" s="3"/>
      <c r="O271"/>
    </row>
    <row r="272" spans="2:15" ht="16" hidden="1" x14ac:dyDescent="0.4">
      <c r="B272" s="6" t="s">
        <v>86</v>
      </c>
      <c r="C272" s="6" t="s">
        <v>333</v>
      </c>
      <c r="D272" s="4" t="s">
        <v>31</v>
      </c>
      <c r="E272" s="3"/>
      <c r="F272" s="3"/>
      <c r="G272" s="18"/>
      <c r="H272" s="3"/>
      <c r="I272" s="3"/>
      <c r="O272"/>
    </row>
    <row r="273" spans="2:15" ht="16" hidden="1" x14ac:dyDescent="0.4">
      <c r="B273" s="6" t="s">
        <v>86</v>
      </c>
      <c r="C273" s="6" t="s">
        <v>334</v>
      </c>
      <c r="D273" s="4" t="s">
        <v>31</v>
      </c>
      <c r="E273" s="3"/>
      <c r="F273" s="3"/>
      <c r="G273" s="18"/>
      <c r="H273" s="3"/>
      <c r="I273" s="3"/>
      <c r="O273"/>
    </row>
    <row r="274" spans="2:15" ht="26" hidden="1" x14ac:dyDescent="0.4">
      <c r="B274" s="6" t="s">
        <v>86</v>
      </c>
      <c r="C274" s="6" t="s">
        <v>335</v>
      </c>
      <c r="D274" s="4" t="s">
        <v>13</v>
      </c>
      <c r="E274" s="33">
        <v>229800000</v>
      </c>
      <c r="F274" s="3">
        <v>18.62</v>
      </c>
      <c r="G274" s="18">
        <f>$E274/$F274</f>
        <v>12341568.20622986</v>
      </c>
      <c r="H274" s="3" t="str" cm="1">
        <f t="array" ref="H274">_xlfn.IFS($G274&gt;40000000,"Above $40",$G274&gt;20000000,"$40 M - $20 M",$G274&lt;=20000000,"Below $20M")</f>
        <v>Below $20M</v>
      </c>
      <c r="I274" s="3">
        <v>2023</v>
      </c>
      <c r="O274"/>
    </row>
    <row r="275" spans="2:15" ht="16" hidden="1" x14ac:dyDescent="0.4">
      <c r="B275" s="6" t="s">
        <v>86</v>
      </c>
      <c r="C275" s="6" t="s">
        <v>336</v>
      </c>
      <c r="D275" s="4" t="s">
        <v>31</v>
      </c>
      <c r="E275" s="3"/>
      <c r="F275" s="3"/>
      <c r="G275" s="18"/>
      <c r="H275" s="3"/>
      <c r="I275" s="3"/>
      <c r="O275"/>
    </row>
    <row r="276" spans="2:15" ht="16" hidden="1" x14ac:dyDescent="0.4">
      <c r="B276" s="6" t="s">
        <v>86</v>
      </c>
      <c r="C276" s="6" t="s">
        <v>337</v>
      </c>
      <c r="D276" s="4" t="s">
        <v>31</v>
      </c>
      <c r="E276" s="3"/>
      <c r="F276" s="3"/>
      <c r="G276" s="18"/>
      <c r="H276" s="3"/>
      <c r="I276" s="3"/>
      <c r="O276"/>
    </row>
    <row r="277" spans="2:15" ht="16" hidden="1" x14ac:dyDescent="0.4">
      <c r="B277" s="6" t="s">
        <v>86</v>
      </c>
      <c r="C277" s="6" t="s">
        <v>338</v>
      </c>
      <c r="D277" s="4" t="s">
        <v>31</v>
      </c>
      <c r="E277" s="3"/>
      <c r="F277" s="3"/>
      <c r="G277" s="18"/>
      <c r="H277" s="3"/>
      <c r="I277" s="3"/>
      <c r="O277"/>
    </row>
    <row r="278" spans="2:15" ht="16" hidden="1" x14ac:dyDescent="0.4">
      <c r="B278" s="6" t="s">
        <v>86</v>
      </c>
      <c r="C278" s="6" t="s">
        <v>339</v>
      </c>
      <c r="D278" s="4" t="s">
        <v>31</v>
      </c>
      <c r="E278" s="3"/>
      <c r="F278" s="3"/>
      <c r="G278" s="18"/>
      <c r="H278" s="3"/>
      <c r="I278" s="3"/>
      <c r="O278"/>
    </row>
    <row r="279" spans="2:15" ht="16" hidden="1" x14ac:dyDescent="0.4">
      <c r="B279" s="6" t="s">
        <v>86</v>
      </c>
      <c r="C279" s="6" t="s">
        <v>340</v>
      </c>
      <c r="D279" s="4" t="s">
        <v>31</v>
      </c>
      <c r="E279" s="3"/>
      <c r="F279" s="3"/>
      <c r="G279" s="18"/>
      <c r="H279" s="3"/>
      <c r="I279" s="3"/>
      <c r="O279"/>
    </row>
    <row r="280" spans="2:15" ht="16" hidden="1" x14ac:dyDescent="0.4">
      <c r="B280" s="6" t="s">
        <v>88</v>
      </c>
      <c r="C280" s="6" t="s">
        <v>341</v>
      </c>
      <c r="D280" s="4" t="s">
        <v>13</v>
      </c>
      <c r="E280" s="39">
        <v>6674904000</v>
      </c>
      <c r="F280" s="3">
        <v>423.9</v>
      </c>
      <c r="G280" s="18">
        <f t="shared" ref="G280:G283" si="18">$E280/$F280</f>
        <v>15746411.889596604</v>
      </c>
      <c r="H280" s="3" t="str" cm="1">
        <f t="array" ref="H280">_xlfn.IFS($G280&gt;40000000,"Above $40",$G280&gt;20000000,"$40 M - $20 M",$G280&lt;=20000000,"Below $20M")</f>
        <v>Below $20M</v>
      </c>
      <c r="I280" s="3">
        <v>2022</v>
      </c>
      <c r="O280"/>
    </row>
    <row r="281" spans="2:15" ht="16" hidden="1" x14ac:dyDescent="0.4">
      <c r="B281" s="6" t="s">
        <v>88</v>
      </c>
      <c r="C281" s="6" t="s">
        <v>342</v>
      </c>
      <c r="D281" s="4" t="s">
        <v>13</v>
      </c>
      <c r="E281" s="11">
        <v>3297419000</v>
      </c>
      <c r="F281" s="3">
        <v>423.9</v>
      </c>
      <c r="G281" s="18">
        <f t="shared" si="18"/>
        <v>7778766.2184477476</v>
      </c>
      <c r="H281" s="3" t="str" cm="1">
        <f t="array" ref="H281">_xlfn.IFS($G281&gt;40000000,"Above $40",$G281&gt;20000000,"$40 M - $20 M",$G281&lt;=20000000,"Below $20M")</f>
        <v>Below $20M</v>
      </c>
      <c r="I281" s="3">
        <v>2022</v>
      </c>
      <c r="O281"/>
    </row>
    <row r="282" spans="2:15" ht="26" hidden="1" x14ac:dyDescent="0.4">
      <c r="B282" s="6" t="s">
        <v>88</v>
      </c>
      <c r="C282" s="6" t="s">
        <v>343</v>
      </c>
      <c r="D282" s="4" t="s">
        <v>13</v>
      </c>
      <c r="E282" s="11">
        <v>1407000000</v>
      </c>
      <c r="F282" s="3">
        <v>423.9</v>
      </c>
      <c r="G282" s="18">
        <f>$E282/$F282</f>
        <v>3319179.0516631282</v>
      </c>
      <c r="H282" s="3" t="str" cm="1">
        <f t="array" ref="H282">_xlfn.IFS($G282&gt;40000000,"Above $40",$G282&gt;20000000,"$40 M - $20 M",$G282&lt;=20000000,"Below $20M")</f>
        <v>Below $20M</v>
      </c>
      <c r="I282" s="3">
        <v>2022</v>
      </c>
      <c r="O282"/>
    </row>
    <row r="283" spans="2:15" ht="16" hidden="1" x14ac:dyDescent="0.4">
      <c r="B283" s="6" t="s">
        <v>88</v>
      </c>
      <c r="C283" s="6" t="s">
        <v>344</v>
      </c>
      <c r="D283" s="4" t="s">
        <v>13</v>
      </c>
      <c r="E283" s="11">
        <v>105000000</v>
      </c>
      <c r="F283" s="3">
        <v>423.9</v>
      </c>
      <c r="G283" s="18">
        <f t="shared" si="18"/>
        <v>247699.92922859167</v>
      </c>
      <c r="H283" s="3" t="str" cm="1">
        <f t="array" ref="H283">_xlfn.IFS($G283&gt;40000000,"Above $40",$G283&gt;20000000,"$40 M - $20 M",$G283&lt;=20000000,"Below $20M")</f>
        <v>Below $20M</v>
      </c>
      <c r="I283" s="3">
        <v>2022</v>
      </c>
      <c r="O283"/>
    </row>
    <row r="284" spans="2:15" ht="16" hidden="1" x14ac:dyDescent="0.4">
      <c r="B284" s="6" t="s">
        <v>90</v>
      </c>
      <c r="C284" s="6" t="s">
        <v>345</v>
      </c>
      <c r="D284" s="4" t="s">
        <v>31</v>
      </c>
      <c r="E284" s="3"/>
      <c r="F284" s="3"/>
      <c r="G284" s="18"/>
      <c r="H284" s="3"/>
      <c r="I284" s="3"/>
      <c r="O284"/>
    </row>
    <row r="285" spans="2:15" ht="16" hidden="1" x14ac:dyDescent="0.4">
      <c r="B285" s="6" t="s">
        <v>90</v>
      </c>
      <c r="C285" s="6" t="s">
        <v>346</v>
      </c>
      <c r="D285" s="4" t="s">
        <v>13</v>
      </c>
      <c r="E285" s="11">
        <v>50367279000</v>
      </c>
      <c r="F285" s="3">
        <v>448.89</v>
      </c>
      <c r="G285" s="18">
        <f t="shared" ref="G285:G305" si="19">$E285/$F285</f>
        <v>112204056.67312706</v>
      </c>
      <c r="H285" s="3" t="str" cm="1">
        <f t="array" ref="H285">_xlfn.IFS($G285&gt;40000000,"Above $40",$G285&gt;20000000,"$40 M - $20 M",$G285&lt;=20000000,"Below $20M")</f>
        <v>Above $40</v>
      </c>
      <c r="I285" s="3">
        <v>2022</v>
      </c>
      <c r="O285"/>
    </row>
    <row r="286" spans="2:15" ht="16" hidden="1" x14ac:dyDescent="0.4">
      <c r="B286" s="6" t="s">
        <v>90</v>
      </c>
      <c r="C286" s="6" t="s">
        <v>347</v>
      </c>
      <c r="D286" s="4" t="s">
        <v>13</v>
      </c>
      <c r="E286" s="35">
        <v>13803488000</v>
      </c>
      <c r="F286" s="3">
        <v>448.89</v>
      </c>
      <c r="G286" s="18">
        <f t="shared" si="19"/>
        <v>30750268.439929605</v>
      </c>
      <c r="H286" s="3" t="str" cm="1">
        <f t="array" ref="H286">_xlfn.IFS($G286&gt;40000000,"Above $40",$G286&gt;20000000,"$40 M - $20 M",$G286&lt;=20000000,"Below $20M")</f>
        <v>$40 M - $20 M</v>
      </c>
      <c r="I286" s="3"/>
      <c r="O286"/>
    </row>
    <row r="287" spans="2:15" ht="16" hidden="1" x14ac:dyDescent="0.4">
      <c r="B287" s="6" t="s">
        <v>90</v>
      </c>
      <c r="C287" s="6" t="s">
        <v>348</v>
      </c>
      <c r="D287" s="4" t="s">
        <v>31</v>
      </c>
      <c r="E287" s="3"/>
      <c r="F287" s="3"/>
      <c r="G287" s="18"/>
      <c r="H287" s="3"/>
      <c r="I287" s="3"/>
      <c r="O287"/>
    </row>
    <row r="288" spans="2:15" ht="16" hidden="1" x14ac:dyDescent="0.4">
      <c r="B288" s="6" t="s">
        <v>90</v>
      </c>
      <c r="C288" s="6" t="s">
        <v>349</v>
      </c>
      <c r="D288" s="4" t="s">
        <v>31</v>
      </c>
      <c r="E288" s="3"/>
      <c r="F288" s="3"/>
      <c r="G288" s="18"/>
      <c r="H288" s="3"/>
      <c r="I288" s="3"/>
      <c r="O288"/>
    </row>
    <row r="289" spans="2:15" ht="26" hidden="1" x14ac:dyDescent="0.4">
      <c r="B289" s="6" t="s">
        <v>90</v>
      </c>
      <c r="C289" s="6" t="s">
        <v>350</v>
      </c>
      <c r="D289" s="4" t="s">
        <v>13</v>
      </c>
      <c r="E289" s="11">
        <v>37769832000</v>
      </c>
      <c r="F289" s="3">
        <v>448.89</v>
      </c>
      <c r="G289" s="18">
        <f t="shared" si="19"/>
        <v>84140506.582904503</v>
      </c>
      <c r="H289" s="3" t="str" cm="1">
        <f t="array" ref="H289">_xlfn.IFS($G289&gt;40000000,"Above $40",$G289&gt;20000000,"$40 M - $20 M",$G289&lt;=20000000,"Below $20M")</f>
        <v>Above $40</v>
      </c>
      <c r="I289" s="3">
        <v>2022</v>
      </c>
      <c r="O289"/>
    </row>
    <row r="290" spans="2:15" ht="16" hidden="1" x14ac:dyDescent="0.4">
      <c r="B290" s="6" t="s">
        <v>90</v>
      </c>
      <c r="C290" s="6" t="s">
        <v>351</v>
      </c>
      <c r="D290" s="4" t="s">
        <v>31</v>
      </c>
      <c r="E290" s="3"/>
      <c r="F290" s="3"/>
      <c r="G290" s="18"/>
      <c r="H290" s="3"/>
      <c r="I290" s="3"/>
      <c r="O290"/>
    </row>
    <row r="291" spans="2:15" ht="16" hidden="1" x14ac:dyDescent="0.4">
      <c r="B291" s="6" t="s">
        <v>90</v>
      </c>
      <c r="C291" s="6" t="s">
        <v>352</v>
      </c>
      <c r="D291" s="4" t="s">
        <v>13</v>
      </c>
      <c r="E291" s="11">
        <v>14092217000</v>
      </c>
      <c r="F291" s="3">
        <v>448.89</v>
      </c>
      <c r="G291" s="18">
        <f t="shared" si="19"/>
        <v>31393475.016150951</v>
      </c>
      <c r="H291" s="3" t="str" cm="1">
        <f t="array" ref="H291">_xlfn.IFS($G291&gt;40000000,"Above $40",$G291&gt;20000000,"$40 M - $20 M",$G291&lt;=20000000,"Below $20M")</f>
        <v>$40 M - $20 M</v>
      </c>
      <c r="I291" s="3">
        <v>2022</v>
      </c>
      <c r="O291"/>
    </row>
    <row r="292" spans="2:15" ht="16" hidden="1" x14ac:dyDescent="0.4">
      <c r="B292" s="6" t="s">
        <v>90</v>
      </c>
      <c r="C292" s="6" t="s">
        <v>353</v>
      </c>
      <c r="D292" s="4" t="s">
        <v>31</v>
      </c>
      <c r="E292" s="3"/>
      <c r="F292" s="3"/>
      <c r="G292" s="18"/>
      <c r="H292" s="3"/>
      <c r="I292" s="3"/>
      <c r="O292"/>
    </row>
    <row r="293" spans="2:15" ht="16" hidden="1" x14ac:dyDescent="0.4">
      <c r="B293" s="6" t="s">
        <v>90</v>
      </c>
      <c r="C293" s="6" t="s">
        <v>354</v>
      </c>
      <c r="D293" s="4" t="s">
        <v>13</v>
      </c>
      <c r="E293" s="11">
        <v>5627019000</v>
      </c>
      <c r="F293" s="3">
        <v>448.89</v>
      </c>
      <c r="G293" s="18">
        <f t="shared" si="19"/>
        <v>12535407.338100649</v>
      </c>
      <c r="H293" s="3" t="str" cm="1">
        <f t="array" ref="H293">_xlfn.IFS($G293&gt;40000000,"Above $40",$G293&gt;20000000,"$40 M - $20 M",$G293&lt;=20000000,"Below $20M")</f>
        <v>Below $20M</v>
      </c>
      <c r="I293" s="3">
        <v>2022</v>
      </c>
      <c r="O293"/>
    </row>
    <row r="294" spans="2:15" ht="16" hidden="1" x14ac:dyDescent="0.4">
      <c r="B294" s="6" t="s">
        <v>90</v>
      </c>
      <c r="C294" s="6" t="s">
        <v>355</v>
      </c>
      <c r="D294" s="4" t="s">
        <v>31</v>
      </c>
      <c r="E294" s="3"/>
      <c r="F294" s="3"/>
      <c r="G294" s="18"/>
      <c r="H294" s="3"/>
      <c r="I294" s="3"/>
      <c r="O294"/>
    </row>
    <row r="295" spans="2:15" ht="16" hidden="1" x14ac:dyDescent="0.4">
      <c r="B295" s="6" t="s">
        <v>90</v>
      </c>
      <c r="C295" s="6" t="s">
        <v>356</v>
      </c>
      <c r="D295" s="4" t="s">
        <v>31</v>
      </c>
      <c r="E295" s="3"/>
      <c r="F295" s="3"/>
      <c r="G295" s="18"/>
      <c r="H295" s="3"/>
      <c r="I295" s="3"/>
      <c r="O295"/>
    </row>
    <row r="296" spans="2:15" ht="16" hidden="1" x14ac:dyDescent="0.4">
      <c r="B296" s="6" t="s">
        <v>90</v>
      </c>
      <c r="C296" s="6" t="s">
        <v>357</v>
      </c>
      <c r="D296" s="4" t="s">
        <v>13</v>
      </c>
      <c r="E296" s="11">
        <v>6814931000</v>
      </c>
      <c r="F296" s="3">
        <v>448.89</v>
      </c>
      <c r="G296" s="18">
        <f t="shared" si="19"/>
        <v>15181739.401635146</v>
      </c>
      <c r="H296" s="3" t="str" cm="1">
        <f t="array" ref="H296">_xlfn.IFS($G296&gt;40000000,"Above $40",$G296&gt;20000000,"$40 M - $20 M",$G296&lt;=20000000,"Below $20M")</f>
        <v>Below $20M</v>
      </c>
      <c r="I296" s="3">
        <v>2022</v>
      </c>
      <c r="O296"/>
    </row>
    <row r="297" spans="2:15" ht="16" hidden="1" x14ac:dyDescent="0.4">
      <c r="B297" s="6" t="s">
        <v>90</v>
      </c>
      <c r="C297" s="6" t="s">
        <v>191</v>
      </c>
      <c r="D297" s="4" t="s">
        <v>31</v>
      </c>
      <c r="E297" s="11"/>
      <c r="F297" s="3"/>
      <c r="G297" s="18"/>
      <c r="H297" s="3"/>
      <c r="I297" s="3"/>
      <c r="O297"/>
    </row>
    <row r="298" spans="2:15" ht="16" hidden="1" x14ac:dyDescent="0.4">
      <c r="B298" s="6" t="s">
        <v>90</v>
      </c>
      <c r="C298" s="6" t="s">
        <v>358</v>
      </c>
      <c r="D298" s="4" t="s">
        <v>13</v>
      </c>
      <c r="E298" s="11">
        <v>3733477000</v>
      </c>
      <c r="F298" s="3">
        <v>448.89</v>
      </c>
      <c r="G298" s="18">
        <f t="shared" si="19"/>
        <v>8317131.1457149861</v>
      </c>
      <c r="H298" s="3" t="str" cm="1">
        <f t="array" ref="H298">_xlfn.IFS($G298&gt;40000000,"Above $40",$G298&gt;20000000,"$40 M - $20 M",$G298&lt;=20000000,"Below $20M")</f>
        <v>Below $20M</v>
      </c>
      <c r="I298" s="3">
        <v>2019</v>
      </c>
      <c r="O298"/>
    </row>
    <row r="299" spans="2:15" ht="16" hidden="1" x14ac:dyDescent="0.4">
      <c r="B299" s="6" t="s">
        <v>90</v>
      </c>
      <c r="C299" s="6" t="s">
        <v>359</v>
      </c>
      <c r="D299" s="4" t="s">
        <v>31</v>
      </c>
      <c r="E299" s="3"/>
      <c r="F299" s="3"/>
      <c r="G299" s="18"/>
      <c r="H299" s="3"/>
      <c r="I299" s="3"/>
      <c r="O299"/>
    </row>
    <row r="300" spans="2:15" ht="16" hidden="1" x14ac:dyDescent="0.4">
      <c r="B300" s="6" t="s">
        <v>90</v>
      </c>
      <c r="C300" s="6" t="s">
        <v>360</v>
      </c>
      <c r="D300" s="4" t="s">
        <v>13</v>
      </c>
      <c r="E300" s="11">
        <v>3867562000</v>
      </c>
      <c r="F300" s="3">
        <v>448.89</v>
      </c>
      <c r="G300" s="18">
        <f t="shared" si="19"/>
        <v>8615834.6142707579</v>
      </c>
      <c r="H300" s="3" t="str" cm="1">
        <f t="array" ref="H300">_xlfn.IFS($G300&gt;40000000,"Above $40",$G300&gt;20000000,"$40 M - $20 M",$G300&lt;=20000000,"Below $20M")</f>
        <v>Below $20M</v>
      </c>
      <c r="I300" s="3">
        <v>2018</v>
      </c>
      <c r="O300"/>
    </row>
    <row r="301" spans="2:15" ht="16" hidden="1" x14ac:dyDescent="0.4">
      <c r="B301" s="6" t="s">
        <v>90</v>
      </c>
      <c r="C301" s="6" t="s">
        <v>361</v>
      </c>
      <c r="D301" s="4" t="s">
        <v>13</v>
      </c>
      <c r="E301" s="11">
        <v>4065599000</v>
      </c>
      <c r="F301" s="3">
        <v>448.89</v>
      </c>
      <c r="G301" s="18">
        <f t="shared" si="19"/>
        <v>9057005.0569181759</v>
      </c>
      <c r="H301" s="3" t="str" cm="1">
        <f t="array" ref="H301">_xlfn.IFS($G301&gt;40000000,"Above $40",$G301&gt;20000000,"$40 M - $20 M",$G301&lt;=20000000,"Below $20M")</f>
        <v>Below $20M</v>
      </c>
      <c r="I301" s="3">
        <v>2022</v>
      </c>
      <c r="O301"/>
    </row>
    <row r="302" spans="2:15" ht="16" hidden="1" x14ac:dyDescent="0.4">
      <c r="B302" s="6" t="s">
        <v>90</v>
      </c>
      <c r="C302" s="6" t="s">
        <v>362</v>
      </c>
      <c r="D302" s="4" t="s">
        <v>31</v>
      </c>
      <c r="E302" s="3"/>
      <c r="F302" s="3"/>
      <c r="G302" s="18"/>
      <c r="H302" s="3"/>
      <c r="I302" s="3"/>
      <c r="O302"/>
    </row>
    <row r="303" spans="2:15" ht="16" hidden="1" x14ac:dyDescent="0.4">
      <c r="B303" s="6" t="s">
        <v>90</v>
      </c>
      <c r="C303" s="6" t="s">
        <v>363</v>
      </c>
      <c r="D303" s="4" t="s">
        <v>13</v>
      </c>
      <c r="E303" s="11">
        <v>4551350000</v>
      </c>
      <c r="F303" s="3">
        <v>448.89</v>
      </c>
      <c r="G303" s="18">
        <f t="shared" si="19"/>
        <v>10139120.942769945</v>
      </c>
      <c r="H303" s="3" t="str" cm="1">
        <f t="array" ref="H303">_xlfn.IFS($G303&gt;40000000,"Above $40",$G303&gt;20000000,"$40 M - $20 M",$G303&lt;=20000000,"Below $20M")</f>
        <v>Below $20M</v>
      </c>
      <c r="I303" s="3">
        <v>2022</v>
      </c>
      <c r="O303"/>
    </row>
    <row r="304" spans="2:15" ht="16" hidden="1" x14ac:dyDescent="0.4">
      <c r="B304" s="6" t="s">
        <v>92</v>
      </c>
      <c r="C304" s="6" t="s">
        <v>364</v>
      </c>
      <c r="D304" s="4" t="s">
        <v>31</v>
      </c>
      <c r="E304" s="3"/>
      <c r="F304" s="3"/>
      <c r="G304" s="18"/>
      <c r="H304" s="3"/>
      <c r="I304" s="3"/>
      <c r="O304"/>
    </row>
    <row r="305" spans="2:15" ht="16" hidden="1" x14ac:dyDescent="0.4">
      <c r="B305" s="6" t="s">
        <v>92</v>
      </c>
      <c r="C305" s="6" t="s">
        <v>365</v>
      </c>
      <c r="D305" s="4" t="s">
        <v>13</v>
      </c>
      <c r="E305" s="23">
        <v>4639498000</v>
      </c>
      <c r="F305" s="20">
        <v>130.5</v>
      </c>
      <c r="G305" s="18">
        <f t="shared" si="19"/>
        <v>35551708.812260538</v>
      </c>
      <c r="H305" s="3" t="str" cm="1">
        <f t="array" ref="H305">_xlfn.IFS($G305&gt;40000000,"Above $40",$G305&gt;20000000,"$40 M - $20 M",$G305&lt;=20000000,"Below $20M")</f>
        <v>$40 M - $20 M</v>
      </c>
      <c r="I305" s="3">
        <v>2022</v>
      </c>
      <c r="O305"/>
    </row>
    <row r="306" spans="2:15" ht="16" hidden="1" x14ac:dyDescent="0.4">
      <c r="B306" s="6" t="s">
        <v>92</v>
      </c>
      <c r="C306" s="6" t="s">
        <v>366</v>
      </c>
      <c r="D306" s="4" t="s">
        <v>31</v>
      </c>
      <c r="E306" s="3"/>
      <c r="F306" s="3"/>
      <c r="G306" s="18"/>
      <c r="H306" s="3"/>
      <c r="I306" s="3"/>
      <c r="O306"/>
    </row>
    <row r="307" spans="2:15" ht="26" hidden="1" x14ac:dyDescent="0.4">
      <c r="B307" s="6" t="s">
        <v>92</v>
      </c>
      <c r="C307" s="6" t="s">
        <v>367</v>
      </c>
      <c r="D307" s="4" t="s">
        <v>31</v>
      </c>
      <c r="E307" s="3"/>
      <c r="F307" s="3"/>
      <c r="G307" s="18"/>
      <c r="H307" s="3"/>
      <c r="I307" s="3"/>
      <c r="O307"/>
    </row>
    <row r="308" spans="2:15" ht="16" hidden="1" x14ac:dyDescent="0.4">
      <c r="B308" s="6" t="s">
        <v>92</v>
      </c>
      <c r="C308" s="6" t="s">
        <v>368</v>
      </c>
      <c r="D308" s="4" t="s">
        <v>31</v>
      </c>
      <c r="E308" s="3"/>
      <c r="F308" s="3"/>
      <c r="G308" s="18"/>
      <c r="H308" s="3"/>
      <c r="I308" s="3"/>
      <c r="O308"/>
    </row>
    <row r="309" spans="2:15" ht="16" hidden="1" x14ac:dyDescent="0.4">
      <c r="B309" s="3" t="s">
        <v>94</v>
      </c>
      <c r="C309" s="6" t="s">
        <v>369</v>
      </c>
      <c r="D309" s="4" t="s">
        <v>31</v>
      </c>
      <c r="E309" s="3"/>
      <c r="F309" s="3"/>
      <c r="G309" s="18"/>
      <c r="H309" s="3"/>
      <c r="I309" s="3"/>
      <c r="O309"/>
    </row>
    <row r="310" spans="2:15" ht="16" hidden="1" x14ac:dyDescent="0.4">
      <c r="B310" s="3" t="s">
        <v>94</v>
      </c>
      <c r="C310" s="6" t="s">
        <v>370</v>
      </c>
      <c r="D310" s="4" t="s">
        <v>31</v>
      </c>
      <c r="E310" s="3"/>
      <c r="F310" s="3"/>
      <c r="G310" s="18"/>
      <c r="H310" s="3"/>
      <c r="I310" s="3"/>
      <c r="O310"/>
    </row>
    <row r="311" spans="2:15" ht="16" hidden="1" x14ac:dyDescent="0.4">
      <c r="B311" s="3" t="s">
        <v>94</v>
      </c>
      <c r="C311" s="6" t="s">
        <v>371</v>
      </c>
      <c r="D311" s="4" t="s">
        <v>31</v>
      </c>
      <c r="E311" s="3"/>
      <c r="F311" s="3"/>
      <c r="G311" s="18"/>
      <c r="H311" s="3"/>
      <c r="I311" s="3"/>
      <c r="O311"/>
    </row>
    <row r="312" spans="2:15" ht="16" hidden="1" x14ac:dyDescent="0.4">
      <c r="B312" s="3" t="s">
        <v>94</v>
      </c>
      <c r="C312" s="6" t="s">
        <v>142</v>
      </c>
      <c r="D312" s="4" t="s">
        <v>31</v>
      </c>
      <c r="E312" s="3"/>
      <c r="F312" s="3"/>
      <c r="G312" s="18"/>
      <c r="H312" s="3"/>
      <c r="I312" s="3"/>
      <c r="O312"/>
    </row>
    <row r="313" spans="2:15" ht="16" hidden="1" x14ac:dyDescent="0.4">
      <c r="B313" s="6" t="s">
        <v>96</v>
      </c>
      <c r="C313" s="6" t="s">
        <v>372</v>
      </c>
      <c r="D313" s="4" t="s">
        <v>13</v>
      </c>
      <c r="E313" s="39">
        <v>2862000000</v>
      </c>
      <c r="F313" s="3">
        <v>582.22</v>
      </c>
      <c r="G313" s="18">
        <f>$E313/$F313</f>
        <v>4915667.617051973</v>
      </c>
      <c r="H313" s="3" t="str" cm="1">
        <f t="array" ref="H313">_xlfn.IFS($G313&gt;40000000,"Above $40",$G313&gt;20000000,"$40 M - $20 M",$G313&lt;=20000000,"Below $20M")</f>
        <v>Below $20M</v>
      </c>
      <c r="I313" s="3">
        <v>2017</v>
      </c>
      <c r="O313"/>
    </row>
    <row r="314" spans="2:15" ht="16" hidden="1" x14ac:dyDescent="0.4">
      <c r="B314" s="6" t="s">
        <v>96</v>
      </c>
      <c r="C314" s="6" t="s">
        <v>373</v>
      </c>
      <c r="D314" s="4" t="s">
        <v>13</v>
      </c>
      <c r="E314" s="39">
        <v>10824556000</v>
      </c>
      <c r="F314" s="3">
        <v>623.64</v>
      </c>
      <c r="G314" s="18">
        <f t="shared" ref="G314:G324" si="20">$E314/$F314</f>
        <v>17357058.559425309</v>
      </c>
      <c r="H314" s="3" t="str" cm="1">
        <f t="array" ref="H314">_xlfn.IFS($G314&gt;40000000,"Above $40",$G314&gt;20000000,"$40 M - $20 M",$G314&lt;=20000000,"Below $20M")</f>
        <v>Below $20M</v>
      </c>
      <c r="I314" s="3">
        <v>2022</v>
      </c>
      <c r="O314"/>
    </row>
    <row r="315" spans="2:15" ht="16" hidden="1" x14ac:dyDescent="0.4">
      <c r="B315" s="6" t="s">
        <v>96</v>
      </c>
      <c r="C315" s="6" t="s">
        <v>374</v>
      </c>
      <c r="D315" s="4" t="s">
        <v>13</v>
      </c>
      <c r="E315" s="39">
        <v>7274000000</v>
      </c>
      <c r="F315" s="3">
        <v>582.22</v>
      </c>
      <c r="G315" s="18">
        <f t="shared" si="20"/>
        <v>12493559.135721892</v>
      </c>
      <c r="H315" s="3" t="str" cm="1">
        <f t="array" ref="H315">_xlfn.IFS($G315&gt;40000000,"Above $40",$G315&gt;20000000,"$40 M - $20 M",$G315&lt;=20000000,"Below $20M")</f>
        <v>Below $20M</v>
      </c>
      <c r="I315" s="3">
        <v>2017</v>
      </c>
      <c r="O315"/>
    </row>
    <row r="316" spans="2:15" ht="26" hidden="1" x14ac:dyDescent="0.4">
      <c r="B316" s="6" t="s">
        <v>96</v>
      </c>
      <c r="C316" s="6" t="s">
        <v>375</v>
      </c>
      <c r="D316" s="4" t="s">
        <v>13</v>
      </c>
      <c r="E316" s="39">
        <v>1407000000</v>
      </c>
      <c r="F316" s="3">
        <v>582.22</v>
      </c>
      <c r="G316" s="18">
        <f t="shared" si="20"/>
        <v>2416612.2771460959</v>
      </c>
      <c r="H316" s="3" t="str" cm="1">
        <f t="array" ref="H316">_xlfn.IFS($G316&gt;40000000,"Above $40",$G316&gt;20000000,"$40 M - $20 M",$G316&lt;=20000000,"Below $20M")</f>
        <v>Below $20M</v>
      </c>
      <c r="I316" s="3">
        <v>2017</v>
      </c>
      <c r="O316"/>
    </row>
    <row r="317" spans="2:15" ht="16" hidden="1" x14ac:dyDescent="0.4">
      <c r="B317" s="6" t="s">
        <v>96</v>
      </c>
      <c r="C317" s="6" t="s">
        <v>376</v>
      </c>
      <c r="D317" s="4" t="s">
        <v>13</v>
      </c>
      <c r="E317" s="39">
        <v>105000000</v>
      </c>
      <c r="F317" s="3">
        <v>582.22</v>
      </c>
      <c r="G317" s="18">
        <f t="shared" si="20"/>
        <v>180344.19978702208</v>
      </c>
      <c r="H317" s="3" t="str" cm="1">
        <f t="array" ref="H317">_xlfn.IFS($G317&gt;40000000,"Above $40",$G317&gt;20000000,"$40 M - $20 M",$G317&lt;=20000000,"Below $20M")</f>
        <v>Below $20M</v>
      </c>
      <c r="I317" s="3">
        <v>2017</v>
      </c>
      <c r="O317"/>
    </row>
    <row r="318" spans="2:15" ht="16" hidden="1" x14ac:dyDescent="0.4">
      <c r="B318" s="6" t="s">
        <v>96</v>
      </c>
      <c r="C318" s="6" t="s">
        <v>377</v>
      </c>
      <c r="D318" s="4" t="s">
        <v>13</v>
      </c>
      <c r="E318" s="39">
        <v>1804000000</v>
      </c>
      <c r="F318" s="3">
        <v>582.22</v>
      </c>
      <c r="G318" s="18">
        <f t="shared" si="20"/>
        <v>3098485.108721789</v>
      </c>
      <c r="H318" s="3" t="str" cm="1">
        <f t="array" ref="H318">_xlfn.IFS($G318&gt;40000000,"Above $40",$G318&gt;20000000,"$40 M - $20 M",$G318&lt;=20000000,"Below $20M")</f>
        <v>Below $20M</v>
      </c>
      <c r="I318" s="3">
        <v>2017</v>
      </c>
      <c r="J318" s="102"/>
      <c r="O318"/>
    </row>
    <row r="319" spans="2:15" ht="16" hidden="1" x14ac:dyDescent="0.4">
      <c r="B319" s="6" t="s">
        <v>96</v>
      </c>
      <c r="C319" s="6" t="s">
        <v>378</v>
      </c>
      <c r="D319" s="4" t="s">
        <v>13</v>
      </c>
      <c r="E319" s="39">
        <v>2862000000</v>
      </c>
      <c r="F319" s="3">
        <v>582.22</v>
      </c>
      <c r="G319" s="18">
        <f t="shared" si="20"/>
        <v>4915667.617051973</v>
      </c>
      <c r="H319" s="3" t="str" cm="1">
        <f t="array" ref="H319">_xlfn.IFS($G319&gt;40000000,"Above $40",$G319&gt;20000000,"$40 M - $20 M",$G319&lt;=20000000,"Below $20M")</f>
        <v>Below $20M</v>
      </c>
      <c r="I319" s="3">
        <v>2017</v>
      </c>
      <c r="O319"/>
    </row>
    <row r="320" spans="2:15" ht="16" hidden="1" x14ac:dyDescent="0.4">
      <c r="B320" s="6" t="s">
        <v>96</v>
      </c>
      <c r="C320" s="6" t="s">
        <v>379</v>
      </c>
      <c r="D320" s="4" t="s">
        <v>13</v>
      </c>
      <c r="E320" s="39">
        <v>5783000000</v>
      </c>
      <c r="F320" s="3">
        <v>582.22</v>
      </c>
      <c r="G320" s="18">
        <f t="shared" si="20"/>
        <v>9932671.4987461772</v>
      </c>
      <c r="H320" s="3" t="str" cm="1">
        <f t="array" ref="H320">_xlfn.IFS($G320&gt;40000000,"Above $40",$G320&gt;20000000,"$40 M - $20 M",$G320&lt;=20000000,"Below $20M")</f>
        <v>Below $20M</v>
      </c>
      <c r="I320" s="3">
        <v>2017</v>
      </c>
      <c r="O320"/>
    </row>
    <row r="321" spans="2:15" ht="16" hidden="1" x14ac:dyDescent="0.4">
      <c r="B321" s="6" t="s">
        <v>96</v>
      </c>
      <c r="C321" s="6" t="s">
        <v>380</v>
      </c>
      <c r="D321" s="4" t="s">
        <v>13</v>
      </c>
      <c r="E321" s="39">
        <v>10405000000</v>
      </c>
      <c r="F321" s="3">
        <v>582.22</v>
      </c>
      <c r="G321" s="18">
        <f t="shared" si="20"/>
        <v>17871251.416990139</v>
      </c>
      <c r="H321" s="3" t="str" cm="1">
        <f t="array" ref="H321">_xlfn.IFS($G321&gt;40000000,"Above $40",$G321&gt;20000000,"$40 M - $20 M",$G321&lt;=20000000,"Below $20M")</f>
        <v>Below $20M</v>
      </c>
      <c r="I321" s="3">
        <v>2017</v>
      </c>
      <c r="O321"/>
    </row>
    <row r="322" spans="2:15" ht="16" hidden="1" x14ac:dyDescent="0.4">
      <c r="B322" s="6" t="s">
        <v>96</v>
      </c>
      <c r="C322" s="6" t="s">
        <v>381</v>
      </c>
      <c r="D322" s="4" t="s">
        <v>13</v>
      </c>
      <c r="E322" s="39">
        <v>7105000000</v>
      </c>
      <c r="F322" s="3">
        <v>582.22</v>
      </c>
      <c r="G322" s="18">
        <f t="shared" si="20"/>
        <v>12203290.85225516</v>
      </c>
      <c r="H322" s="3" t="str" cm="1">
        <f t="array" ref="H322">_xlfn.IFS($G322&gt;40000000,"Above $40",$G322&gt;20000000,"$40 M - $20 M",$G322&lt;=20000000,"Below $20M")</f>
        <v>Below $20M</v>
      </c>
      <c r="I322" s="3">
        <v>2017</v>
      </c>
      <c r="O322"/>
    </row>
    <row r="323" spans="2:15" ht="16" hidden="1" x14ac:dyDescent="0.4">
      <c r="B323" s="6" t="s">
        <v>98</v>
      </c>
      <c r="C323" s="6" t="s">
        <v>382</v>
      </c>
      <c r="D323" s="4" t="s">
        <v>31</v>
      </c>
      <c r="E323" s="3"/>
      <c r="F323" s="3"/>
      <c r="G323" s="18"/>
      <c r="H323" s="3"/>
      <c r="I323" s="3"/>
      <c r="J323" s="102"/>
      <c r="O323"/>
    </row>
    <row r="324" spans="2:15" ht="16" hidden="1" x14ac:dyDescent="0.4">
      <c r="B324" s="6" t="s">
        <v>98</v>
      </c>
      <c r="C324" s="6" t="s">
        <v>383</v>
      </c>
      <c r="D324" s="4" t="s">
        <v>13</v>
      </c>
      <c r="E324" s="94">
        <v>93969742</v>
      </c>
      <c r="F324" s="3">
        <v>13.455</v>
      </c>
      <c r="G324" s="18">
        <f t="shared" si="20"/>
        <v>6984001.6350798961</v>
      </c>
      <c r="H324" s="3" t="str" cm="1">
        <f t="array" ref="H324">_xlfn.IFS($G324&gt;40000000,"Above $40",$G324&gt;20000000,"$40 M - $20 M",$G324&lt;=20000000,"Below $20M")</f>
        <v>Below $20M</v>
      </c>
      <c r="I324" s="3">
        <v>2023</v>
      </c>
      <c r="J324" s="102"/>
      <c r="O324"/>
    </row>
    <row r="325" spans="2:15" ht="16" hidden="1" x14ac:dyDescent="0.4">
      <c r="B325" s="6" t="s">
        <v>98</v>
      </c>
      <c r="C325" s="6" t="s">
        <v>384</v>
      </c>
      <c r="D325" s="4" t="s">
        <v>31</v>
      </c>
      <c r="E325" s="3"/>
      <c r="F325" s="3"/>
      <c r="G325" s="18"/>
      <c r="H325" s="3"/>
      <c r="I325" s="3"/>
      <c r="J325" s="102"/>
      <c r="O325"/>
    </row>
    <row r="326" spans="2:15" ht="16" hidden="1" x14ac:dyDescent="0.4">
      <c r="B326" s="6" t="s">
        <v>98</v>
      </c>
      <c r="C326" s="6" t="s">
        <v>385</v>
      </c>
      <c r="D326" s="4" t="s">
        <v>31</v>
      </c>
      <c r="E326" s="3"/>
      <c r="F326" s="3"/>
      <c r="G326" s="18"/>
      <c r="H326" s="3"/>
      <c r="I326" s="3"/>
      <c r="J326" s="102"/>
      <c r="O326"/>
    </row>
    <row r="327" spans="2:15" ht="26" hidden="1" x14ac:dyDescent="0.4">
      <c r="B327" s="6" t="s">
        <v>98</v>
      </c>
      <c r="C327" s="6" t="s">
        <v>386</v>
      </c>
      <c r="D327" s="4" t="s">
        <v>31</v>
      </c>
      <c r="E327" s="3"/>
      <c r="F327" s="3"/>
      <c r="G327" s="18"/>
      <c r="H327" s="3"/>
      <c r="I327" s="3"/>
      <c r="J327" s="102"/>
      <c r="O327"/>
    </row>
    <row r="328" spans="2:15" ht="16" hidden="1" x14ac:dyDescent="0.4">
      <c r="B328" s="6" t="s">
        <v>100</v>
      </c>
      <c r="C328" s="6" t="s">
        <v>387</v>
      </c>
      <c r="D328" s="4" t="s">
        <v>31</v>
      </c>
      <c r="E328" s="3"/>
      <c r="F328" s="3"/>
      <c r="G328" s="18"/>
      <c r="H328" s="3"/>
      <c r="I328" s="3"/>
      <c r="O328"/>
    </row>
    <row r="329" spans="2:15" ht="16" hidden="1" x14ac:dyDescent="0.4">
      <c r="B329" s="6" t="s">
        <v>100</v>
      </c>
      <c r="C329" s="6" t="s">
        <v>388</v>
      </c>
      <c r="D329" s="4" t="s">
        <v>13</v>
      </c>
      <c r="E329" s="43">
        <v>4843165000</v>
      </c>
      <c r="F329" s="20">
        <v>22493.9</v>
      </c>
      <c r="G329" s="18">
        <f>E329/F329</f>
        <v>215310.15075198162</v>
      </c>
      <c r="H329" s="3" t="str" cm="1">
        <f t="array" ref="H329">_xlfn.IFS($G329&gt;40000000,"Above $40",$G329&gt;20000000,"$40 M - $20 M",$G329&lt;=20000000,"Below $20M")</f>
        <v>Below $20M</v>
      </c>
      <c r="I329" s="37">
        <v>2022</v>
      </c>
      <c r="O329"/>
    </row>
    <row r="330" spans="2:15" ht="16" hidden="1" x14ac:dyDescent="0.4">
      <c r="B330" s="6" t="s">
        <v>100</v>
      </c>
      <c r="C330" s="6" t="s">
        <v>389</v>
      </c>
      <c r="D330" s="4" t="s">
        <v>31</v>
      </c>
      <c r="E330" s="3"/>
      <c r="F330" s="3"/>
      <c r="G330" s="18"/>
      <c r="H330" s="3"/>
      <c r="I330" s="3"/>
      <c r="O330"/>
    </row>
    <row r="331" spans="2:15" ht="16" hidden="1" x14ac:dyDescent="0.4">
      <c r="B331" s="6" t="s">
        <v>100</v>
      </c>
      <c r="C331" s="6" t="s">
        <v>390</v>
      </c>
      <c r="D331" s="4" t="s">
        <v>31</v>
      </c>
      <c r="E331" s="3"/>
      <c r="F331" s="3"/>
      <c r="G331" s="18"/>
      <c r="H331" s="3"/>
      <c r="I331" s="3"/>
      <c r="O331"/>
    </row>
    <row r="332" spans="2:15" ht="16" hidden="1" x14ac:dyDescent="0.4">
      <c r="B332" s="6" t="s">
        <v>100</v>
      </c>
      <c r="C332" s="6" t="s">
        <v>391</v>
      </c>
      <c r="D332" s="4" t="s">
        <v>31</v>
      </c>
      <c r="E332" s="3"/>
      <c r="F332" s="3"/>
      <c r="G332" s="18"/>
      <c r="H332" s="3"/>
      <c r="I332" s="3"/>
      <c r="O332"/>
    </row>
    <row r="333" spans="2:15" ht="16" hidden="1" x14ac:dyDescent="0.4">
      <c r="B333" s="6" t="s">
        <v>100</v>
      </c>
      <c r="C333" s="6" t="s">
        <v>392</v>
      </c>
      <c r="D333" s="4" t="s">
        <v>31</v>
      </c>
      <c r="E333" s="3"/>
      <c r="F333" s="3"/>
      <c r="G333" s="18"/>
      <c r="H333" s="3"/>
      <c r="I333" s="3"/>
      <c r="O333"/>
    </row>
    <row r="334" spans="2:15" ht="26" hidden="1" x14ac:dyDescent="0.4">
      <c r="B334" s="6" t="s">
        <v>100</v>
      </c>
      <c r="C334" s="6" t="s">
        <v>393</v>
      </c>
      <c r="D334" s="4" t="s">
        <v>31</v>
      </c>
      <c r="E334" s="3"/>
      <c r="F334" s="3"/>
      <c r="G334" s="18"/>
      <c r="H334" s="3"/>
      <c r="I334" s="3"/>
      <c r="O334"/>
    </row>
    <row r="335" spans="2:15" ht="16" hidden="1" x14ac:dyDescent="0.4">
      <c r="B335" s="3" t="s">
        <v>102</v>
      </c>
      <c r="C335" s="6" t="s">
        <v>394</v>
      </c>
      <c r="D335" s="4" t="s">
        <v>31</v>
      </c>
      <c r="E335" s="3"/>
      <c r="F335" s="3"/>
      <c r="G335" s="18"/>
      <c r="H335" s="3"/>
      <c r="I335" s="3"/>
      <c r="O335"/>
    </row>
    <row r="336" spans="2:15" ht="16" hidden="1" x14ac:dyDescent="0.4">
      <c r="B336" s="3" t="s">
        <v>104</v>
      </c>
      <c r="C336" s="6" t="s">
        <v>395</v>
      </c>
      <c r="D336" s="4" t="s">
        <v>13</v>
      </c>
      <c r="E336" s="33">
        <v>1514612000</v>
      </c>
      <c r="F336" s="3">
        <v>18.62</v>
      </c>
      <c r="G336" s="18">
        <f>E336/$F336</f>
        <v>81343286.788399562</v>
      </c>
      <c r="H336" s="3" t="str" cm="1">
        <f t="array" ref="H336">_xlfn.IFS($G336&gt;40000000,"Above $40",$G336&gt;20000000,"$40 M - $20 M",$G336&lt;=20000000,"Below $20M")</f>
        <v>Above $40</v>
      </c>
      <c r="I336" s="3">
        <v>2023</v>
      </c>
      <c r="O336"/>
    </row>
    <row r="337" spans="2:15" ht="16" hidden="1" x14ac:dyDescent="0.4">
      <c r="B337" s="3" t="s">
        <v>104</v>
      </c>
      <c r="C337" s="6" t="s">
        <v>396</v>
      </c>
      <c r="D337" s="4" t="s">
        <v>31</v>
      </c>
      <c r="E337" s="33"/>
      <c r="F337" s="3"/>
      <c r="G337" s="18"/>
      <c r="H337" s="3"/>
      <c r="I337" s="3"/>
      <c r="O337"/>
    </row>
    <row r="338" spans="2:15" ht="16" hidden="1" x14ac:dyDescent="0.4">
      <c r="B338" s="3" t="s">
        <v>104</v>
      </c>
      <c r="C338" s="6" t="s">
        <v>397</v>
      </c>
      <c r="D338" s="4" t="s">
        <v>13</v>
      </c>
      <c r="E338" s="33">
        <v>5013637000</v>
      </c>
      <c r="F338" s="3">
        <v>18.62</v>
      </c>
      <c r="G338" s="18">
        <f>E338/$F338</f>
        <v>269260848.54994631</v>
      </c>
      <c r="H338" s="3" t="str" cm="1">
        <f t="array" ref="H338">_xlfn.IFS($G338&gt;40000000,"Above $40",$G338&gt;20000000,"$40 M - $20 M",$G338&lt;=20000000,"Below $20M")</f>
        <v>Above $40</v>
      </c>
      <c r="I338" s="3">
        <v>2023</v>
      </c>
      <c r="O338"/>
    </row>
    <row r="339" spans="2:15" ht="16" hidden="1" x14ac:dyDescent="0.4">
      <c r="B339" s="3" t="s">
        <v>104</v>
      </c>
      <c r="C339" s="6" t="s">
        <v>398</v>
      </c>
      <c r="D339" s="4" t="s">
        <v>31</v>
      </c>
      <c r="E339" s="33"/>
      <c r="F339" s="3"/>
      <c r="G339" s="18"/>
      <c r="H339" s="3"/>
      <c r="I339" s="3"/>
      <c r="O339"/>
    </row>
    <row r="340" spans="2:15" ht="16" hidden="1" x14ac:dyDescent="0.4">
      <c r="B340" s="3" t="s">
        <v>104</v>
      </c>
      <c r="C340" s="6" t="s">
        <v>399</v>
      </c>
      <c r="D340" s="4" t="s">
        <v>31</v>
      </c>
      <c r="E340" s="33"/>
      <c r="F340" s="3"/>
      <c r="G340" s="18"/>
      <c r="H340" s="3"/>
      <c r="I340" s="3"/>
      <c r="O340"/>
    </row>
    <row r="341" spans="2:15" ht="16" hidden="1" x14ac:dyDescent="0.4">
      <c r="B341" s="3" t="s">
        <v>104</v>
      </c>
      <c r="C341" s="6" t="s">
        <v>400</v>
      </c>
      <c r="D341" s="4" t="s">
        <v>31</v>
      </c>
      <c r="E341" s="33"/>
      <c r="F341" s="3"/>
      <c r="G341" s="18"/>
      <c r="H341" s="3"/>
      <c r="I341" s="3"/>
      <c r="O341"/>
    </row>
    <row r="342" spans="2:15" ht="16" hidden="1" x14ac:dyDescent="0.4">
      <c r="B342" s="3" t="s">
        <v>104</v>
      </c>
      <c r="C342" s="6" t="s">
        <v>401</v>
      </c>
      <c r="D342" s="4" t="s">
        <v>31</v>
      </c>
      <c r="E342" s="33"/>
      <c r="F342" s="3"/>
      <c r="G342" s="18"/>
      <c r="H342" s="3"/>
      <c r="I342" s="3"/>
      <c r="O342"/>
    </row>
    <row r="343" spans="2:15" ht="16" hidden="1" x14ac:dyDescent="0.4">
      <c r="B343" s="3" t="s">
        <v>104</v>
      </c>
      <c r="C343" s="6" t="s">
        <v>402</v>
      </c>
      <c r="D343" s="4" t="s">
        <v>13</v>
      </c>
      <c r="E343" s="33">
        <v>4714047000</v>
      </c>
      <c r="F343" s="3">
        <v>17.02</v>
      </c>
      <c r="G343" s="18">
        <f>$E343/$F343</f>
        <v>276971034.07755584</v>
      </c>
      <c r="H343" s="3" t="str" cm="1">
        <f t="array" ref="H343">_xlfn.IFS($G343&gt;40000000,"Above $40",$G343&gt;20000000,"$40 M - $20 M",$G343&lt;=20000000,"Below $20M")</f>
        <v>Above $40</v>
      </c>
      <c r="I343" s="3">
        <v>2022</v>
      </c>
      <c r="O343"/>
    </row>
    <row r="344" spans="2:15" ht="16" hidden="1" x14ac:dyDescent="0.4">
      <c r="B344" s="3" t="s">
        <v>104</v>
      </c>
      <c r="C344" s="6" t="s">
        <v>403</v>
      </c>
      <c r="D344" s="4" t="s">
        <v>13</v>
      </c>
      <c r="E344" s="33">
        <v>5739498000</v>
      </c>
      <c r="F344" s="3">
        <v>17.02</v>
      </c>
      <c r="G344" s="18">
        <f>$E344/$F344</f>
        <v>337220799.05992949</v>
      </c>
      <c r="H344" s="3" t="str" cm="1">
        <f t="array" ref="H344">_xlfn.IFS($G344&gt;40000000,"Above $40",$G344&gt;20000000,"$40 M - $20 M",$G344&lt;=20000000,"Below $20M")</f>
        <v>Above $40</v>
      </c>
      <c r="I344" s="3">
        <v>2022</v>
      </c>
      <c r="O344"/>
    </row>
    <row r="345" spans="2:15" ht="16" hidden="1" x14ac:dyDescent="0.4">
      <c r="B345" s="3" t="s">
        <v>104</v>
      </c>
      <c r="C345" s="6" t="s">
        <v>404</v>
      </c>
      <c r="D345" s="4" t="s">
        <v>31</v>
      </c>
      <c r="E345" s="33"/>
      <c r="F345" s="3"/>
      <c r="G345" s="18"/>
      <c r="H345" s="3"/>
      <c r="I345" s="3"/>
      <c r="O345"/>
    </row>
    <row r="346" spans="2:15" ht="16" hidden="1" x14ac:dyDescent="0.4">
      <c r="B346" s="3" t="s">
        <v>104</v>
      </c>
      <c r="C346" s="6" t="s">
        <v>405</v>
      </c>
      <c r="D346" s="4" t="s">
        <v>31</v>
      </c>
      <c r="E346" s="33"/>
      <c r="F346" s="3"/>
      <c r="G346" s="18"/>
      <c r="H346" s="3"/>
      <c r="I346" s="3"/>
      <c r="O346"/>
    </row>
    <row r="347" spans="2:15" ht="16" hidden="1" x14ac:dyDescent="0.4">
      <c r="B347" s="3" t="s">
        <v>104</v>
      </c>
      <c r="C347" s="6" t="s">
        <v>406</v>
      </c>
      <c r="D347" s="4" t="s">
        <v>13</v>
      </c>
      <c r="E347" s="33">
        <v>13020000</v>
      </c>
      <c r="F347" s="3">
        <v>17.02</v>
      </c>
      <c r="G347" s="18">
        <f>$E347/$F347</f>
        <v>764982.37367802591</v>
      </c>
      <c r="H347" s="3" t="str" cm="1">
        <f t="array" ref="H347">_xlfn.IFS($G347&gt;40000000,"Above $40",$G347&gt;20000000,"$40 M - $20 M",$G347&lt;=20000000,"Below $20M")</f>
        <v>Below $20M</v>
      </c>
      <c r="I347" s="3">
        <v>2022</v>
      </c>
      <c r="O347"/>
    </row>
    <row r="348" spans="2:15" ht="26" hidden="1" x14ac:dyDescent="0.4">
      <c r="B348" s="3" t="s">
        <v>104</v>
      </c>
      <c r="C348" s="6" t="s">
        <v>407</v>
      </c>
      <c r="D348" s="4" t="s">
        <v>13</v>
      </c>
      <c r="E348" s="33">
        <v>5840169000</v>
      </c>
      <c r="F348" s="3">
        <v>17.02</v>
      </c>
      <c r="G348" s="18">
        <f t="shared" ref="G348:G351" si="21">$E348/$F348</f>
        <v>343135663.92479438</v>
      </c>
      <c r="H348" s="3" t="str" cm="1">
        <f t="array" ref="H348">_xlfn.IFS($G348&gt;40000000,"Above $40",$G348&gt;20000000,"$40 M - $20 M",$G348&lt;=20000000,"Below $20M")</f>
        <v>Above $40</v>
      </c>
      <c r="I348" s="3">
        <v>2022</v>
      </c>
      <c r="O348"/>
    </row>
    <row r="349" spans="2:15" ht="16" hidden="1" x14ac:dyDescent="0.4">
      <c r="B349" s="3" t="s">
        <v>104</v>
      </c>
      <c r="C349" s="6" t="s">
        <v>408</v>
      </c>
      <c r="D349" s="4" t="s">
        <v>31</v>
      </c>
      <c r="E349" s="33"/>
      <c r="F349" s="3"/>
      <c r="G349" s="18"/>
      <c r="H349" s="3"/>
      <c r="I349" s="3"/>
      <c r="O349"/>
    </row>
    <row r="350" spans="2:15" ht="26" hidden="1" x14ac:dyDescent="0.4">
      <c r="B350" s="3" t="s">
        <v>104</v>
      </c>
      <c r="C350" s="6" t="s">
        <v>409</v>
      </c>
      <c r="D350" s="4" t="s">
        <v>13</v>
      </c>
      <c r="E350" s="33">
        <v>1868092000</v>
      </c>
      <c r="F350" s="3">
        <v>17.02</v>
      </c>
      <c r="G350" s="18">
        <f t="shared" si="21"/>
        <v>109758636.89776734</v>
      </c>
      <c r="H350" s="3" t="str" cm="1">
        <f t="array" ref="H350">_xlfn.IFS($G350&gt;40000000,"Above $40",$G350&gt;20000000,"$40 M - $20 M",$G350&lt;=20000000,"Below $20M")</f>
        <v>Above $40</v>
      </c>
      <c r="I350" s="3">
        <v>2022</v>
      </c>
      <c r="O350"/>
    </row>
    <row r="351" spans="2:15" ht="16" hidden="1" x14ac:dyDescent="0.4">
      <c r="B351" s="3" t="s">
        <v>104</v>
      </c>
      <c r="C351" s="6" t="s">
        <v>410</v>
      </c>
      <c r="D351" s="4" t="s">
        <v>13</v>
      </c>
      <c r="E351" s="33">
        <v>1259329000</v>
      </c>
      <c r="F351" s="3">
        <v>18.62</v>
      </c>
      <c r="G351" s="18">
        <f t="shared" si="21"/>
        <v>67633136.412459716</v>
      </c>
      <c r="H351" s="3" t="str" cm="1">
        <f t="array" ref="H351">_xlfn.IFS($G351&gt;40000000,"Above $40",$G351&gt;20000000,"$40 M - $20 M",$G351&lt;=20000000,"Below $20M")</f>
        <v>Above $40</v>
      </c>
      <c r="I351" s="3">
        <v>2023</v>
      </c>
      <c r="O351"/>
    </row>
    <row r="352" spans="2:15" ht="16" hidden="1" x14ac:dyDescent="0.4">
      <c r="B352" s="3" t="s">
        <v>104</v>
      </c>
      <c r="C352" s="6" t="s">
        <v>411</v>
      </c>
      <c r="D352" s="4" t="s">
        <v>31</v>
      </c>
      <c r="E352" s="33"/>
      <c r="F352" s="3"/>
      <c r="G352" s="18"/>
      <c r="H352" s="3"/>
      <c r="I352" s="3"/>
      <c r="O352"/>
    </row>
    <row r="353" spans="2:15" ht="16" hidden="1" x14ac:dyDescent="0.4">
      <c r="B353" s="3" t="s">
        <v>104</v>
      </c>
      <c r="C353" s="6" t="s">
        <v>412</v>
      </c>
      <c r="D353" s="4" t="s">
        <v>31</v>
      </c>
      <c r="E353" s="33"/>
      <c r="F353" s="3"/>
      <c r="G353" s="18"/>
      <c r="H353" s="3"/>
      <c r="I353" s="3"/>
      <c r="O353"/>
    </row>
    <row r="354" spans="2:15" ht="16" hidden="1" x14ac:dyDescent="0.4">
      <c r="B354" s="3" t="s">
        <v>104</v>
      </c>
      <c r="C354" s="6" t="s">
        <v>413</v>
      </c>
      <c r="D354" s="4" t="s">
        <v>13</v>
      </c>
      <c r="E354" s="33">
        <v>9217064000</v>
      </c>
      <c r="F354" s="3">
        <v>17.02</v>
      </c>
      <c r="G354" s="18">
        <f t="shared" ref="G354:G356" si="22">$E354/$F354</f>
        <v>541543125.73443007</v>
      </c>
      <c r="H354" s="3" t="str" cm="1">
        <f t="array" ref="H354">_xlfn.IFS($G354&gt;40000000,"Above $40",$G354&gt;20000000,"$40 M - $20 M",$G354&lt;=20000000,"Below $20M")</f>
        <v>Above $40</v>
      </c>
      <c r="I354" s="3">
        <v>2022</v>
      </c>
      <c r="O354"/>
    </row>
    <row r="355" spans="2:15" ht="26" hidden="1" x14ac:dyDescent="0.4">
      <c r="B355" s="3" t="s">
        <v>104</v>
      </c>
      <c r="C355" s="6" t="s">
        <v>414</v>
      </c>
      <c r="D355" s="4" t="s">
        <v>13</v>
      </c>
      <c r="E355" s="33">
        <v>7013107000</v>
      </c>
      <c r="F355" s="3">
        <v>17.02</v>
      </c>
      <c r="G355" s="18">
        <f t="shared" si="22"/>
        <v>412050940.07050532</v>
      </c>
      <c r="H355" s="3" t="str" cm="1">
        <f t="array" ref="H355">_xlfn.IFS($G355&gt;40000000,"Above $40",$G355&gt;20000000,"$40 M - $20 M",$G355&lt;=20000000,"Below $20M")</f>
        <v>Above $40</v>
      </c>
      <c r="I355" s="3">
        <v>2022</v>
      </c>
      <c r="O355"/>
    </row>
    <row r="356" spans="2:15" ht="16" hidden="1" x14ac:dyDescent="0.4">
      <c r="B356" s="3" t="s">
        <v>104</v>
      </c>
      <c r="C356" s="6" t="s">
        <v>415</v>
      </c>
      <c r="D356" s="4" t="s">
        <v>13</v>
      </c>
      <c r="E356" s="33">
        <v>681067000</v>
      </c>
      <c r="F356" s="3">
        <v>17.02</v>
      </c>
      <c r="G356" s="18">
        <f t="shared" si="22"/>
        <v>40015687.42655699</v>
      </c>
      <c r="H356" s="3" t="str" cm="1">
        <f t="array" ref="H356">_xlfn.IFS($G356&gt;40000000,"Above $40",$G356&gt;20000000,"$40 M - $20 M",$G356&lt;=20000000,"Below $20M")</f>
        <v>Above $40</v>
      </c>
      <c r="I356" s="3">
        <v>2022</v>
      </c>
      <c r="O356"/>
    </row>
    <row r="357" spans="2:15" ht="26" hidden="1" x14ac:dyDescent="0.4">
      <c r="B357" s="3" t="s">
        <v>104</v>
      </c>
      <c r="C357" s="6" t="s">
        <v>416</v>
      </c>
      <c r="D357" s="4" t="s">
        <v>31</v>
      </c>
      <c r="E357" s="33"/>
      <c r="F357" s="3"/>
      <c r="G357" s="18"/>
      <c r="H357" s="3"/>
      <c r="I357" s="3"/>
      <c r="O357"/>
    </row>
    <row r="358" spans="2:15" ht="16" hidden="1" x14ac:dyDescent="0.4">
      <c r="B358" s="3" t="s">
        <v>104</v>
      </c>
      <c r="C358" s="6" t="s">
        <v>417</v>
      </c>
      <c r="D358" s="4" t="s">
        <v>31</v>
      </c>
      <c r="E358" s="33"/>
      <c r="F358" s="3"/>
      <c r="G358" s="18"/>
      <c r="H358" s="3"/>
      <c r="I358" s="3"/>
      <c r="O358"/>
    </row>
    <row r="359" spans="2:15" ht="26" hidden="1" x14ac:dyDescent="0.4">
      <c r="B359" s="3" t="s">
        <v>104</v>
      </c>
      <c r="C359" s="6" t="s">
        <v>418</v>
      </c>
      <c r="D359" s="4" t="s">
        <v>13</v>
      </c>
      <c r="E359" s="33">
        <v>2472000</v>
      </c>
      <c r="F359" s="3">
        <v>18.62</v>
      </c>
      <c r="G359" s="18">
        <f>$E359/$F359</f>
        <v>132760.47261009665</v>
      </c>
      <c r="H359" s="3" t="str" cm="1">
        <f t="array" ref="H359">_xlfn.IFS($G359&gt;40000000,"Above $40",$G359&gt;20000000,"$40 M - $20 M",$G359&lt;=20000000,"Below $20M")</f>
        <v>Below $20M</v>
      </c>
      <c r="I359" s="3">
        <v>2023</v>
      </c>
      <c r="O359"/>
    </row>
    <row r="360" spans="2:15" ht="16" hidden="1" x14ac:dyDescent="0.4">
      <c r="B360" s="3" t="s">
        <v>104</v>
      </c>
      <c r="C360" s="6" t="s">
        <v>419</v>
      </c>
      <c r="D360" s="4" t="s">
        <v>13</v>
      </c>
      <c r="E360" s="33">
        <v>48485000000</v>
      </c>
      <c r="F360" s="3">
        <v>17.02</v>
      </c>
      <c r="G360" s="18">
        <f>$E360/$F360</f>
        <v>2848707403.0552292</v>
      </c>
      <c r="H360" s="3" t="str" cm="1">
        <f t="array" ref="H360">_xlfn.IFS($G360&gt;40000000,"Above $40",$G360&gt;20000000,"$40 M - $20 M",$G360&lt;=20000000,"Below $20M")</f>
        <v>Above $40</v>
      </c>
      <c r="I360" s="3">
        <v>2022</v>
      </c>
      <c r="O360"/>
    </row>
    <row r="361" spans="2:15" ht="26" hidden="1" x14ac:dyDescent="0.4">
      <c r="B361" s="3" t="s">
        <v>104</v>
      </c>
      <c r="C361" s="6" t="s">
        <v>420</v>
      </c>
      <c r="D361" s="4" t="s">
        <v>31</v>
      </c>
      <c r="E361" s="33"/>
      <c r="F361" s="3"/>
      <c r="G361" s="18"/>
      <c r="H361" s="3"/>
      <c r="I361" s="3"/>
      <c r="O361"/>
    </row>
    <row r="362" spans="2:15" ht="26" hidden="1" x14ac:dyDescent="0.4">
      <c r="B362" s="3" t="s">
        <v>104</v>
      </c>
      <c r="C362" s="6" t="s">
        <v>421</v>
      </c>
      <c r="D362" s="4" t="s">
        <v>31</v>
      </c>
      <c r="E362" s="33"/>
      <c r="F362" s="3"/>
      <c r="G362" s="18"/>
      <c r="H362" s="3"/>
      <c r="I362" s="3"/>
      <c r="O362"/>
    </row>
    <row r="363" spans="2:15" ht="26" hidden="1" x14ac:dyDescent="0.4">
      <c r="B363" s="3" t="s">
        <v>104</v>
      </c>
      <c r="C363" s="6" t="s">
        <v>422</v>
      </c>
      <c r="D363" s="4" t="s">
        <v>13</v>
      </c>
      <c r="E363" s="33">
        <v>47429000000</v>
      </c>
      <c r="F363" s="3">
        <v>17.02</v>
      </c>
      <c r="G363" s="18">
        <f t="shared" ref="G363:G364" si="23">$E363/$F363</f>
        <v>2786662749.7062283</v>
      </c>
      <c r="H363" s="3" t="str" cm="1">
        <f t="array" ref="H363">_xlfn.IFS($G363&gt;40000000,"Above $40",$G363&gt;20000000,"$40 M - $20 M",$G363&lt;=20000000,"Below $20M")</f>
        <v>Above $40</v>
      </c>
      <c r="I363" s="3">
        <v>2022</v>
      </c>
      <c r="O363"/>
    </row>
    <row r="364" spans="2:15" ht="26" hidden="1" x14ac:dyDescent="0.4">
      <c r="B364" s="3" t="s">
        <v>104</v>
      </c>
      <c r="C364" s="6" t="s">
        <v>423</v>
      </c>
      <c r="D364" s="4" t="s">
        <v>13</v>
      </c>
      <c r="E364" s="33">
        <v>2415340000</v>
      </c>
      <c r="F364" s="3">
        <v>17.02</v>
      </c>
      <c r="G364" s="18">
        <f t="shared" si="23"/>
        <v>141911868.39012927</v>
      </c>
      <c r="H364" s="3" t="str" cm="1">
        <f t="array" ref="H364">_xlfn.IFS($G364&gt;40000000,"Above $40",$G364&gt;20000000,"$40 M - $20 M",$G364&lt;=20000000,"Below $20M")</f>
        <v>Above $40</v>
      </c>
      <c r="I364" s="3">
        <v>2022</v>
      </c>
      <c r="O364"/>
    </row>
    <row r="365" spans="2:15" ht="16" hidden="1" x14ac:dyDescent="0.4">
      <c r="B365" s="3" t="s">
        <v>104</v>
      </c>
      <c r="C365" s="6" t="s">
        <v>424</v>
      </c>
      <c r="D365" s="4" t="s">
        <v>31</v>
      </c>
      <c r="E365" s="33"/>
      <c r="F365" s="3"/>
      <c r="G365" s="18"/>
      <c r="H365" s="3"/>
      <c r="I365" s="3"/>
      <c r="O365"/>
    </row>
    <row r="366" spans="2:15" ht="26" hidden="1" x14ac:dyDescent="0.4">
      <c r="B366" s="3" t="s">
        <v>104</v>
      </c>
      <c r="C366" s="6" t="s">
        <v>425</v>
      </c>
      <c r="D366" s="4" t="s">
        <v>31</v>
      </c>
      <c r="E366" s="33"/>
      <c r="F366" s="3"/>
      <c r="G366" s="18"/>
      <c r="H366" s="3"/>
      <c r="I366" s="3"/>
      <c r="O366"/>
    </row>
    <row r="367" spans="2:15" ht="26" hidden="1" x14ac:dyDescent="0.4">
      <c r="B367" s="3" t="s">
        <v>104</v>
      </c>
      <c r="C367" s="6" t="s">
        <v>426</v>
      </c>
      <c r="D367" s="4" t="s">
        <v>13</v>
      </c>
      <c r="E367" s="33">
        <v>54313000000</v>
      </c>
      <c r="F367" s="3">
        <v>17.02</v>
      </c>
      <c r="G367" s="18">
        <f>$E367/$F367</f>
        <v>3191128084.6063457</v>
      </c>
      <c r="H367" s="3" t="str" cm="1">
        <f t="array" ref="H367">_xlfn.IFS($G367&gt;40000000,"Above $40",$G367&gt;20000000,"$40 M - $20 M",$G367&lt;=20000000,"Below $20M")</f>
        <v>Above $40</v>
      </c>
      <c r="I367" s="3">
        <v>2022</v>
      </c>
      <c r="O367"/>
    </row>
    <row r="368" spans="2:15" ht="26" hidden="1" x14ac:dyDescent="0.4">
      <c r="B368" s="3" t="s">
        <v>104</v>
      </c>
      <c r="C368" s="6" t="s">
        <v>427</v>
      </c>
      <c r="D368" s="4" t="s">
        <v>13</v>
      </c>
      <c r="E368" s="33">
        <v>797910000</v>
      </c>
      <c r="F368" s="3">
        <v>17.02</v>
      </c>
      <c r="G368" s="18">
        <f>$E368/$F368</f>
        <v>46880728.554641597</v>
      </c>
      <c r="H368" s="3" t="str" cm="1">
        <f t="array" ref="H368">_xlfn.IFS($G368&gt;40000000,"Above $40",$G368&gt;20000000,"$40 M - $20 M",$G368&lt;=20000000,"Below $20M")</f>
        <v>Above $40</v>
      </c>
      <c r="I368" s="3">
        <v>2022</v>
      </c>
      <c r="O368"/>
    </row>
    <row r="369" spans="2:15" ht="16" hidden="1" x14ac:dyDescent="0.4">
      <c r="B369" s="3" t="s">
        <v>104</v>
      </c>
      <c r="C369" s="6" t="s">
        <v>428</v>
      </c>
      <c r="D369" s="4" t="s">
        <v>31</v>
      </c>
      <c r="E369" s="33"/>
      <c r="F369" s="3"/>
      <c r="G369" s="18"/>
      <c r="H369" s="3"/>
      <c r="I369" s="3"/>
      <c r="O369"/>
    </row>
    <row r="370" spans="2:15" ht="26" hidden="1" x14ac:dyDescent="0.4">
      <c r="B370" s="3" t="s">
        <v>104</v>
      </c>
      <c r="C370" s="6" t="s">
        <v>429</v>
      </c>
      <c r="D370" s="4" t="s">
        <v>31</v>
      </c>
      <c r="E370" s="33"/>
      <c r="F370" s="3"/>
      <c r="G370" s="18"/>
      <c r="H370" s="3"/>
      <c r="I370" s="3"/>
      <c r="O370"/>
    </row>
    <row r="371" spans="2:15" ht="26" hidden="1" x14ac:dyDescent="0.4">
      <c r="B371" s="3" t="s">
        <v>104</v>
      </c>
      <c r="C371" s="6" t="s">
        <v>430</v>
      </c>
      <c r="D371" s="4" t="s">
        <v>31</v>
      </c>
      <c r="E371" s="33"/>
      <c r="F371" s="3"/>
      <c r="G371" s="18"/>
      <c r="H371" s="3"/>
      <c r="I371" s="3"/>
      <c r="O371"/>
    </row>
    <row r="372" spans="2:15" ht="26" hidden="1" x14ac:dyDescent="0.4">
      <c r="B372" s="3" t="s">
        <v>104</v>
      </c>
      <c r="C372" s="6" t="s">
        <v>431</v>
      </c>
      <c r="D372" s="4" t="s">
        <v>31</v>
      </c>
      <c r="E372" s="33"/>
      <c r="F372" s="3"/>
      <c r="G372" s="18"/>
      <c r="H372" s="3"/>
      <c r="I372" s="3"/>
      <c r="O372"/>
    </row>
    <row r="373" spans="2:15" ht="16" hidden="1" x14ac:dyDescent="0.4">
      <c r="B373" s="3" t="s">
        <v>104</v>
      </c>
      <c r="C373" s="6" t="s">
        <v>432</v>
      </c>
      <c r="D373" s="4" t="s">
        <v>13</v>
      </c>
      <c r="E373" s="33">
        <v>112168000000</v>
      </c>
      <c r="F373" s="3">
        <v>17.02</v>
      </c>
      <c r="G373" s="18">
        <f>E373/F373</f>
        <v>6590364277.3207989</v>
      </c>
      <c r="H373" s="3" t="str" cm="1">
        <f t="array" ref="H373">_xlfn.IFS($G373&gt;40000000,"Above $40",$G373&gt;20000000,"$40 M - $20 M",$G373&lt;=20000000,"Below $20M")</f>
        <v>Above $40</v>
      </c>
      <c r="I373" s="3">
        <v>2022</v>
      </c>
      <c r="O373"/>
    </row>
    <row r="374" spans="2:15" ht="16" hidden="1" x14ac:dyDescent="0.4">
      <c r="B374" s="3" t="s">
        <v>104</v>
      </c>
      <c r="C374" s="6" t="s">
        <v>433</v>
      </c>
      <c r="D374" s="4" t="s">
        <v>31</v>
      </c>
      <c r="E374" s="33"/>
      <c r="F374" s="3"/>
      <c r="G374" s="18"/>
      <c r="H374" s="3"/>
      <c r="I374" s="3"/>
      <c r="O374"/>
    </row>
    <row r="375" spans="2:15" ht="26" hidden="1" x14ac:dyDescent="0.4">
      <c r="B375" s="3" t="s">
        <v>104</v>
      </c>
      <c r="C375" s="6" t="s">
        <v>434</v>
      </c>
      <c r="D375" s="4" t="s">
        <v>31</v>
      </c>
      <c r="E375" s="33"/>
      <c r="F375" s="3"/>
      <c r="G375" s="18"/>
      <c r="H375" s="3"/>
      <c r="I375" s="3"/>
      <c r="O375"/>
    </row>
    <row r="376" spans="2:15" ht="16" hidden="1" x14ac:dyDescent="0.4">
      <c r="B376" s="3" t="s">
        <v>104</v>
      </c>
      <c r="C376" s="6" t="s">
        <v>435</v>
      </c>
      <c r="D376" s="4" t="s">
        <v>31</v>
      </c>
      <c r="E376" s="3"/>
      <c r="F376" s="3"/>
      <c r="G376" s="18"/>
      <c r="H376" s="3"/>
      <c r="I376" s="3"/>
      <c r="O376"/>
    </row>
    <row r="377" spans="2:15" ht="16" x14ac:dyDescent="0.4">
      <c r="B377" s="3" t="s">
        <v>106</v>
      </c>
      <c r="C377" s="6" t="s">
        <v>436</v>
      </c>
      <c r="D377" s="4" t="s">
        <v>31</v>
      </c>
      <c r="E377" s="3"/>
      <c r="F377" s="3"/>
      <c r="G377" s="18"/>
      <c r="H377" s="3"/>
      <c r="I377" s="3"/>
      <c r="O377"/>
    </row>
    <row r="378" spans="2:15" ht="16" x14ac:dyDescent="0.4">
      <c r="B378" s="3" t="s">
        <v>106</v>
      </c>
      <c r="C378" s="6" t="s">
        <v>437</v>
      </c>
      <c r="D378" s="4" t="s">
        <v>31</v>
      </c>
      <c r="E378" s="3"/>
      <c r="F378" s="3"/>
      <c r="G378" s="18"/>
      <c r="H378" s="3"/>
      <c r="I378" s="3"/>
      <c r="O378"/>
    </row>
    <row r="379" spans="2:15" ht="26" hidden="1" x14ac:dyDescent="0.4">
      <c r="B379" s="3" t="s">
        <v>108</v>
      </c>
      <c r="C379" s="6" t="s">
        <v>438</v>
      </c>
      <c r="D379" s="4" t="s">
        <v>13</v>
      </c>
      <c r="E379" s="12" t="s">
        <v>439</v>
      </c>
      <c r="F379" s="3"/>
      <c r="G379" s="18"/>
      <c r="H379" s="3" t="str" cm="1">
        <f t="array" ref="H379">_xlfn.IFS($G379&gt;40000000,"Above $40",$G379&gt;20000000,"$40 M - $20 M",$G379&lt;=20000000,"Below $20M")</f>
        <v>Below $20M</v>
      </c>
      <c r="I379" s="3">
        <v>2019</v>
      </c>
      <c r="O379"/>
    </row>
    <row r="380" spans="2:15" ht="16" hidden="1" x14ac:dyDescent="0.4">
      <c r="B380" s="3" t="s">
        <v>108</v>
      </c>
      <c r="C380" s="6" t="s">
        <v>440</v>
      </c>
      <c r="D380" s="4" t="s">
        <v>31</v>
      </c>
      <c r="E380" s="3"/>
      <c r="F380" s="3"/>
      <c r="G380" s="18"/>
      <c r="H380" s="3"/>
      <c r="I380" s="3"/>
      <c r="O380"/>
    </row>
    <row r="381" spans="2:15" ht="16" hidden="1" x14ac:dyDescent="0.4">
      <c r="B381" s="3" t="s">
        <v>112</v>
      </c>
      <c r="C381" s="6" t="s">
        <v>441</v>
      </c>
      <c r="D381" s="4" t="s">
        <v>31</v>
      </c>
      <c r="E381" s="3"/>
      <c r="F381" s="3"/>
      <c r="G381" s="18"/>
      <c r="H381" s="3"/>
      <c r="I381" s="3"/>
      <c r="O381"/>
    </row>
    <row r="382" spans="2:15" ht="16" hidden="1" x14ac:dyDescent="0.4">
      <c r="B382" s="3" t="s">
        <v>112</v>
      </c>
      <c r="C382" s="6" t="s">
        <v>442</v>
      </c>
      <c r="D382" s="4" t="s">
        <v>13</v>
      </c>
      <c r="E382" s="36">
        <v>11898737000</v>
      </c>
      <c r="F382" s="3">
        <v>604.14</v>
      </c>
      <c r="G382" s="18">
        <f>E382/F382</f>
        <v>19695330.552520938</v>
      </c>
      <c r="H382" s="3" t="str" cm="1">
        <f t="array" ref="H382">_xlfn.IFS($G382&gt;40000000,"Above $40",$G382&gt;20000000,"$40 M - $20 M",$G382&lt;=20000000,"Below $20M")</f>
        <v>Below $20M</v>
      </c>
      <c r="I382" s="3">
        <v>2022</v>
      </c>
      <c r="O382"/>
    </row>
    <row r="383" spans="2:15" ht="16" hidden="1" x14ac:dyDescent="0.4">
      <c r="B383" s="3" t="s">
        <v>112</v>
      </c>
      <c r="C383" s="6" t="s">
        <v>443</v>
      </c>
      <c r="D383" s="4" t="s">
        <v>31</v>
      </c>
      <c r="E383" s="3"/>
      <c r="F383" s="3"/>
      <c r="G383" s="18"/>
      <c r="H383" s="3"/>
      <c r="I383" s="3"/>
      <c r="O383"/>
    </row>
    <row r="384" spans="2:15" ht="16" hidden="1" x14ac:dyDescent="0.4">
      <c r="B384" s="3" t="s">
        <v>112</v>
      </c>
      <c r="C384" s="6" t="s">
        <v>444</v>
      </c>
      <c r="D384" s="4" t="s">
        <v>31</v>
      </c>
      <c r="E384" s="3"/>
      <c r="F384" s="3"/>
      <c r="G384" s="18"/>
      <c r="H384" s="3"/>
      <c r="I384" s="3"/>
      <c r="O384"/>
    </row>
    <row r="385" spans="2:15" ht="26" hidden="1" x14ac:dyDescent="0.4">
      <c r="B385" s="3" t="s">
        <v>114</v>
      </c>
      <c r="C385" s="6" t="s">
        <v>445</v>
      </c>
      <c r="D385" s="4" t="s">
        <v>13</v>
      </c>
      <c r="E385" s="41">
        <v>38744706000</v>
      </c>
      <c r="F385" s="20">
        <v>3.1</v>
      </c>
      <c r="G385" s="26">
        <f>E385/F385</f>
        <v>12498292258.064516</v>
      </c>
      <c r="H385" s="3" t="str" cm="1">
        <f t="array" ref="H385">_xlfn.IFS($G385&gt;40000000,"Above $40",$G385&gt;20000000,"$40 M - $20 M",$G385&lt;=20000000,"Below $20M")</f>
        <v>Above $40</v>
      </c>
      <c r="I385" s="3">
        <v>2022</v>
      </c>
      <c r="O385"/>
    </row>
    <row r="386" spans="2:15" ht="16" hidden="1" x14ac:dyDescent="0.4">
      <c r="B386" s="3" t="s">
        <v>114</v>
      </c>
      <c r="C386" s="6" t="s">
        <v>446</v>
      </c>
      <c r="D386" s="4" t="s">
        <v>31</v>
      </c>
      <c r="E386" s="13"/>
      <c r="F386" s="3"/>
      <c r="G386" s="18"/>
      <c r="H386" s="3"/>
      <c r="I386" s="3"/>
      <c r="O386"/>
    </row>
    <row r="387" spans="2:15" ht="26" hidden="1" x14ac:dyDescent="0.4">
      <c r="B387" s="3" t="s">
        <v>114</v>
      </c>
      <c r="C387" s="6" t="s">
        <v>447</v>
      </c>
      <c r="D387" s="4" t="s">
        <v>31</v>
      </c>
      <c r="E387" s="13"/>
      <c r="F387" s="3"/>
      <c r="G387" s="18"/>
      <c r="H387" s="3"/>
      <c r="I387" s="3"/>
      <c r="O387"/>
    </row>
    <row r="388" spans="2:15" ht="16" hidden="1" x14ac:dyDescent="0.4">
      <c r="B388" s="3" t="s">
        <v>114</v>
      </c>
      <c r="C388" s="6" t="s">
        <v>448</v>
      </c>
      <c r="D388" s="4" t="s">
        <v>13</v>
      </c>
      <c r="E388" s="42">
        <v>15641547000</v>
      </c>
      <c r="F388" s="20">
        <v>3.1</v>
      </c>
      <c r="G388" s="18">
        <f>E388/F388</f>
        <v>5045660322.5806446</v>
      </c>
      <c r="H388" s="3" t="str" cm="1">
        <f t="array" ref="H388">_xlfn.IFS($G388&gt;40000000,"Above $40",$G388&gt;20000000,"$40 M - $20 M",$G388&lt;=20000000,"Below $20M")</f>
        <v>Above $40</v>
      </c>
      <c r="I388" s="3">
        <v>2022</v>
      </c>
      <c r="O388"/>
    </row>
    <row r="389" spans="2:15" ht="16" hidden="1" x14ac:dyDescent="0.4">
      <c r="B389" s="3" t="s">
        <v>118</v>
      </c>
      <c r="C389" s="6" t="s">
        <v>449</v>
      </c>
      <c r="D389" s="4" t="s">
        <v>13</v>
      </c>
      <c r="E389" s="29">
        <v>80000000</v>
      </c>
      <c r="F389" s="4">
        <v>18.170000000000002</v>
      </c>
      <c r="G389" s="18">
        <f>$E389/$F389</f>
        <v>4402861.8602091353</v>
      </c>
      <c r="H389" s="3" t="str" cm="1">
        <f t="array" ref="H389">_xlfn.IFS($G389&gt;40000000,"Above $40",$G389&gt;20000000,"$40 M - $20 M",$G389&lt;=20000000,"Below $20M")</f>
        <v>Below $20M</v>
      </c>
      <c r="I389" s="3">
        <v>2022</v>
      </c>
      <c r="O389"/>
    </row>
    <row r="390" spans="2:15" ht="16" hidden="1" x14ac:dyDescent="0.4">
      <c r="B390" s="3" t="s">
        <v>118</v>
      </c>
      <c r="C390" s="6" t="s">
        <v>450</v>
      </c>
      <c r="D390" s="4" t="s">
        <v>13</v>
      </c>
      <c r="E390" s="29">
        <v>70000000</v>
      </c>
      <c r="F390" s="4">
        <v>18.170000000000002</v>
      </c>
      <c r="G390" s="18">
        <f t="shared" ref="G390:G398" si="24">$E390/$F390</f>
        <v>3852504.1276829937</v>
      </c>
      <c r="H390" s="3" t="str" cm="1">
        <f t="array" ref="H390">_xlfn.IFS($G390&gt;40000000,"Above $40",$G390&gt;20000000,"$40 M - $20 M",$G390&lt;=20000000,"Below $20M")</f>
        <v>Below $20M</v>
      </c>
      <c r="I390" s="3">
        <v>2022</v>
      </c>
      <c r="O390"/>
    </row>
    <row r="391" spans="2:15" ht="16" hidden="1" x14ac:dyDescent="0.4">
      <c r="B391" s="3" t="s">
        <v>118</v>
      </c>
      <c r="C391" s="6" t="s">
        <v>451</v>
      </c>
      <c r="D391" s="4" t="s">
        <v>31</v>
      </c>
      <c r="E391" s="29"/>
      <c r="F391" s="4"/>
      <c r="G391" s="18"/>
      <c r="H391" s="3"/>
      <c r="I391" s="3"/>
      <c r="O391"/>
    </row>
    <row r="392" spans="2:15" ht="16" hidden="1" x14ac:dyDescent="0.4">
      <c r="B392" s="3" t="s">
        <v>118</v>
      </c>
      <c r="C392" s="6" t="s">
        <v>452</v>
      </c>
      <c r="D392" s="4" t="s">
        <v>13</v>
      </c>
      <c r="E392" s="29">
        <v>160000000</v>
      </c>
      <c r="F392" s="4">
        <v>18.170000000000002</v>
      </c>
      <c r="G392" s="18">
        <f t="shared" si="24"/>
        <v>8805723.7204182707</v>
      </c>
      <c r="H392" s="3" t="str" cm="1">
        <f t="array" ref="H392">_xlfn.IFS($G392&gt;40000000,"Above $40",$G392&gt;20000000,"$40 M - $20 M",$G392&lt;=20000000,"Below $20M")</f>
        <v>Below $20M</v>
      </c>
      <c r="I392" s="3">
        <v>2022</v>
      </c>
      <c r="O392"/>
    </row>
    <row r="393" spans="2:15" ht="16" hidden="1" x14ac:dyDescent="0.4">
      <c r="B393" s="3" t="s">
        <v>118</v>
      </c>
      <c r="C393" s="6" t="s">
        <v>453</v>
      </c>
      <c r="D393" s="4" t="s">
        <v>13</v>
      </c>
      <c r="E393" s="29">
        <v>240000000</v>
      </c>
      <c r="F393" s="4">
        <v>18.170000000000002</v>
      </c>
      <c r="G393" s="18">
        <f t="shared" si="24"/>
        <v>13208585.580627406</v>
      </c>
      <c r="H393" s="3" t="str" cm="1">
        <f t="array" ref="H393">_xlfn.IFS($G393&gt;40000000,"Above $40",$G393&gt;20000000,"$40 M - $20 M",$G393&lt;=20000000,"Below $20M")</f>
        <v>Below $20M</v>
      </c>
      <c r="I393" s="3">
        <v>2022</v>
      </c>
      <c r="O393"/>
    </row>
    <row r="394" spans="2:15" ht="16" hidden="1" x14ac:dyDescent="0.4">
      <c r="B394" s="3" t="s">
        <v>118</v>
      </c>
      <c r="C394" s="6" t="s">
        <v>454</v>
      </c>
      <c r="D394" s="4" t="s">
        <v>13</v>
      </c>
      <c r="E394" s="29">
        <v>230000000</v>
      </c>
      <c r="F394" s="4">
        <v>18.170000000000002</v>
      </c>
      <c r="G394" s="18">
        <f t="shared" si="24"/>
        <v>12658227.848101264</v>
      </c>
      <c r="H394" s="3" t="str" cm="1">
        <f t="array" ref="H394">_xlfn.IFS($G394&gt;40000000,"Above $40",$G394&gt;20000000,"$40 M - $20 M",$G394&lt;=20000000,"Below $20M")</f>
        <v>Below $20M</v>
      </c>
      <c r="I394" s="3">
        <v>2022</v>
      </c>
      <c r="O394"/>
    </row>
    <row r="395" spans="2:15" ht="16" hidden="1" x14ac:dyDescent="0.4">
      <c r="B395" s="3" t="s">
        <v>118</v>
      </c>
      <c r="C395" s="6" t="s">
        <v>455</v>
      </c>
      <c r="D395" s="4" t="s">
        <v>13</v>
      </c>
      <c r="E395" s="29">
        <v>600000000</v>
      </c>
      <c r="F395" s="4">
        <v>18.170000000000002</v>
      </c>
      <c r="G395" s="18">
        <f t="shared" si="24"/>
        <v>33021463.951568518</v>
      </c>
      <c r="H395" s="3" t="str" cm="1">
        <f t="array" ref="H395">_xlfn.IFS($G395&gt;40000000,"Above $40",$G395&gt;20000000,"$40 M - $20 M",$G395&lt;=20000000,"Below $20M")</f>
        <v>$40 M - $20 M</v>
      </c>
      <c r="I395" s="3">
        <v>2022</v>
      </c>
      <c r="O395"/>
    </row>
    <row r="396" spans="2:15" ht="16" hidden="1" x14ac:dyDescent="0.4">
      <c r="B396" s="3" t="s">
        <v>118</v>
      </c>
      <c r="C396" s="6" t="s">
        <v>456</v>
      </c>
      <c r="D396" s="4" t="s">
        <v>13</v>
      </c>
      <c r="E396" s="29">
        <v>200000000</v>
      </c>
      <c r="F396" s="4">
        <v>18.170000000000002</v>
      </c>
      <c r="G396" s="18">
        <f t="shared" si="24"/>
        <v>11007154.650522839</v>
      </c>
      <c r="H396" s="3" t="str" cm="1">
        <f t="array" ref="H396">_xlfn.IFS($G396&gt;40000000,"Above $40",$G396&gt;20000000,"$40 M - $20 M",$G396&lt;=20000000,"Below $20M")</f>
        <v>Below $20M</v>
      </c>
      <c r="I396" s="3">
        <v>2022</v>
      </c>
      <c r="O396"/>
    </row>
    <row r="397" spans="2:15" ht="16" hidden="1" x14ac:dyDescent="0.4">
      <c r="B397" s="3" t="s">
        <v>118</v>
      </c>
      <c r="C397" s="6" t="s">
        <v>229</v>
      </c>
      <c r="D397" s="4" t="s">
        <v>13</v>
      </c>
      <c r="E397" s="29">
        <v>380000000</v>
      </c>
      <c r="F397" s="4">
        <v>18.170000000000002</v>
      </c>
      <c r="G397" s="18">
        <f t="shared" si="24"/>
        <v>20913593.835993394</v>
      </c>
      <c r="H397" s="3" t="str" cm="1">
        <f t="array" ref="H397">_xlfn.IFS($G397&gt;40000000,"Above $40",$G397&gt;20000000,"$40 M - $20 M",$G397&lt;=20000000,"Below $20M")</f>
        <v>$40 M - $20 M</v>
      </c>
      <c r="I397" s="3">
        <v>2022</v>
      </c>
      <c r="O397"/>
    </row>
    <row r="398" spans="2:15" ht="16" hidden="1" x14ac:dyDescent="0.4">
      <c r="B398" s="3" t="s">
        <v>118</v>
      </c>
      <c r="C398" s="6" t="s">
        <v>457</v>
      </c>
      <c r="D398" s="4" t="s">
        <v>13</v>
      </c>
      <c r="E398" s="29">
        <v>220000000</v>
      </c>
      <c r="F398" s="4">
        <v>18.170000000000002</v>
      </c>
      <c r="G398" s="18">
        <f t="shared" si="24"/>
        <v>12107870.115575124</v>
      </c>
      <c r="H398" s="3" t="str" cm="1">
        <f t="array" ref="H398">_xlfn.IFS($G398&gt;40000000,"Above $40",$G398&gt;20000000,"$40 M - $20 M",$G398&lt;=20000000,"Below $20M")</f>
        <v>Below $20M</v>
      </c>
      <c r="I398" s="3">
        <v>2022</v>
      </c>
      <c r="O398"/>
    </row>
    <row r="399" spans="2:15" ht="16" hidden="1" x14ac:dyDescent="0.4">
      <c r="B399" s="3" t="s">
        <v>120</v>
      </c>
      <c r="C399" s="6" t="s">
        <v>458</v>
      </c>
      <c r="D399" s="4" t="s">
        <v>13</v>
      </c>
      <c r="E399" s="28">
        <v>54457265000</v>
      </c>
      <c r="F399" s="14">
        <v>322</v>
      </c>
      <c r="G399" s="18">
        <f>$E399/$F399</f>
        <v>169121940.99378881</v>
      </c>
      <c r="H399" s="3" t="str" cm="1">
        <f t="array" ref="H399">_xlfn.IFS($G399&gt;40000000,"Above $40",$G399&gt;20000000,"$40 M - $20 M",$G399&lt;=20000000,"Below $20M")</f>
        <v>Above $40</v>
      </c>
      <c r="I399" s="3">
        <v>2023</v>
      </c>
      <c r="O399"/>
    </row>
    <row r="400" spans="2:15" ht="16" hidden="1" x14ac:dyDescent="0.4">
      <c r="B400" s="3" t="s">
        <v>120</v>
      </c>
      <c r="C400" s="6" t="s">
        <v>459</v>
      </c>
      <c r="D400" s="4" t="s">
        <v>13</v>
      </c>
      <c r="E400" s="28">
        <v>14292781000</v>
      </c>
      <c r="F400" s="14">
        <v>322</v>
      </c>
      <c r="G400" s="18">
        <f>$E400/$F400</f>
        <v>44387518.63354037</v>
      </c>
      <c r="H400" s="3" t="str" cm="1">
        <f t="array" ref="H400">_xlfn.IFS($G400&gt;40000000,"Above $40",$G400&gt;20000000,"$40 M - $20 M",$G400&lt;=20000000,"Below $20M")</f>
        <v>Above $40</v>
      </c>
      <c r="I400" s="3">
        <v>2023</v>
      </c>
      <c r="O400"/>
    </row>
    <row r="401" spans="2:15" ht="16" hidden="1" x14ac:dyDescent="0.4">
      <c r="B401" s="3" t="s">
        <v>120</v>
      </c>
      <c r="C401" s="6" t="s">
        <v>460</v>
      </c>
      <c r="D401" s="4" t="s">
        <v>13</v>
      </c>
      <c r="E401" s="28">
        <v>6529682000</v>
      </c>
      <c r="F401" s="14">
        <v>322</v>
      </c>
      <c r="G401" s="18">
        <f t="shared" ref="G401:G409" si="25">$E401/$F401</f>
        <v>20278515.527950309</v>
      </c>
      <c r="H401" s="3" t="str" cm="1">
        <f t="array" ref="H401">_xlfn.IFS($G401&gt;40000000,"Above $40",$G401&gt;20000000,"$40 M - $20 M",$G401&lt;=20000000,"Below $20M")</f>
        <v>$40 M - $20 M</v>
      </c>
      <c r="I401" s="3">
        <v>2023</v>
      </c>
      <c r="O401"/>
    </row>
    <row r="402" spans="2:15" ht="16" hidden="1" x14ac:dyDescent="0.4">
      <c r="B402" s="3" t="s">
        <v>120</v>
      </c>
      <c r="C402" s="6" t="s">
        <v>461</v>
      </c>
      <c r="D402" s="4" t="s">
        <v>13</v>
      </c>
      <c r="E402" s="28">
        <v>7366240000</v>
      </c>
      <c r="F402" s="14">
        <v>322</v>
      </c>
      <c r="G402" s="18">
        <f t="shared" si="25"/>
        <v>22876521.739130434</v>
      </c>
      <c r="H402" s="3" t="str" cm="1">
        <f t="array" ref="H402">_xlfn.IFS($G402&gt;40000000,"Above $40",$G402&gt;20000000,"$40 M - $20 M",$G402&lt;=20000000,"Below $20M")</f>
        <v>$40 M - $20 M</v>
      </c>
      <c r="I402" s="3">
        <v>2023</v>
      </c>
      <c r="O402"/>
    </row>
    <row r="403" spans="2:15" ht="16" hidden="1" x14ac:dyDescent="0.4">
      <c r="B403" s="3" t="s">
        <v>120</v>
      </c>
      <c r="C403" s="6" t="s">
        <v>462</v>
      </c>
      <c r="D403" s="4" t="s">
        <v>13</v>
      </c>
      <c r="E403" s="28">
        <v>8253834000</v>
      </c>
      <c r="F403" s="14">
        <v>322</v>
      </c>
      <c r="G403" s="18">
        <f t="shared" si="25"/>
        <v>25633024.844720498</v>
      </c>
      <c r="H403" s="3" t="str" cm="1">
        <f t="array" ref="H403">_xlfn.IFS($G403&gt;40000000,"Above $40",$G403&gt;20000000,"$40 M - $20 M",$G403&lt;=20000000,"Below $20M")</f>
        <v>$40 M - $20 M</v>
      </c>
      <c r="I403" s="3">
        <v>2023</v>
      </c>
      <c r="O403"/>
    </row>
    <row r="404" spans="2:15" ht="16" hidden="1" x14ac:dyDescent="0.4">
      <c r="B404" s="3" t="s">
        <v>120</v>
      </c>
      <c r="C404" s="6" t="s">
        <v>463</v>
      </c>
      <c r="D404" s="4" t="s">
        <v>13</v>
      </c>
      <c r="E404" s="28">
        <v>6785999000</v>
      </c>
      <c r="F404" s="14">
        <v>322</v>
      </c>
      <c r="G404" s="18">
        <f t="shared" si="25"/>
        <v>21074531.055900622</v>
      </c>
      <c r="H404" s="3" t="str" cm="1">
        <f t="array" ref="H404">_xlfn.IFS($G404&gt;40000000,"Above $40",$G404&gt;20000000,"$40 M - $20 M",$G404&lt;=20000000,"Below $20M")</f>
        <v>$40 M - $20 M</v>
      </c>
      <c r="I404" s="3">
        <v>2023</v>
      </c>
      <c r="O404"/>
    </row>
    <row r="405" spans="2:15" ht="16" hidden="1" x14ac:dyDescent="0.4">
      <c r="B405" s="3" t="s">
        <v>120</v>
      </c>
      <c r="C405" s="6" t="s">
        <v>464</v>
      </c>
      <c r="D405" s="4" t="s">
        <v>13</v>
      </c>
      <c r="E405" s="28">
        <v>8621125000</v>
      </c>
      <c r="F405" s="14">
        <v>322</v>
      </c>
      <c r="G405" s="18">
        <f t="shared" si="25"/>
        <v>26773680.124223601</v>
      </c>
      <c r="H405" s="3" t="str" cm="1">
        <f t="array" ref="H405">_xlfn.IFS($G405&gt;40000000,"Above $40",$G405&gt;20000000,"$40 M - $20 M",$G405&lt;=20000000,"Below $20M")</f>
        <v>$40 M - $20 M</v>
      </c>
      <c r="I405" s="3">
        <v>2023</v>
      </c>
      <c r="O405"/>
    </row>
    <row r="406" spans="2:15" ht="16" hidden="1" x14ac:dyDescent="0.4">
      <c r="B406" s="3" t="s">
        <v>120</v>
      </c>
      <c r="C406" s="6" t="s">
        <v>465</v>
      </c>
      <c r="D406" s="4" t="s">
        <v>13</v>
      </c>
      <c r="E406" s="28">
        <v>5412199000</v>
      </c>
      <c r="F406" s="14">
        <v>322</v>
      </c>
      <c r="G406" s="18">
        <f t="shared" si="25"/>
        <v>16808071.428571429</v>
      </c>
      <c r="H406" s="3" t="str" cm="1">
        <f t="array" ref="H406">_xlfn.IFS($G406&gt;40000000,"Above $40",$G406&gt;20000000,"$40 M - $20 M",$G406&lt;=20000000,"Below $20M")</f>
        <v>Below $20M</v>
      </c>
      <c r="I406" s="3">
        <v>2023</v>
      </c>
      <c r="O406"/>
    </row>
    <row r="407" spans="2:15" ht="16" hidden="1" x14ac:dyDescent="0.4">
      <c r="B407" s="3" t="s">
        <v>120</v>
      </c>
      <c r="C407" s="6" t="s">
        <v>466</v>
      </c>
      <c r="D407" s="4" t="s">
        <v>13</v>
      </c>
      <c r="E407" s="28">
        <v>2980136000</v>
      </c>
      <c r="F407" s="14">
        <v>322</v>
      </c>
      <c r="G407" s="18">
        <f t="shared" si="25"/>
        <v>9255080.7453416158</v>
      </c>
      <c r="H407" s="3" t="str" cm="1">
        <f t="array" ref="H407">_xlfn.IFS($G407&gt;40000000,"Above $40",$G407&gt;20000000,"$40 M - $20 M",$G407&lt;=20000000,"Below $20M")</f>
        <v>Below $20M</v>
      </c>
      <c r="I407" s="3">
        <v>2023</v>
      </c>
      <c r="O407"/>
    </row>
    <row r="408" spans="2:15" ht="16" hidden="1" x14ac:dyDescent="0.4">
      <c r="B408" s="3" t="s">
        <v>120</v>
      </c>
      <c r="C408" s="6" t="s">
        <v>467</v>
      </c>
      <c r="D408" s="4" t="s">
        <v>13</v>
      </c>
      <c r="E408" s="28">
        <v>4743741000</v>
      </c>
      <c r="F408" s="14">
        <v>322</v>
      </c>
      <c r="G408" s="18">
        <f t="shared" si="25"/>
        <v>14732114.906832298</v>
      </c>
      <c r="H408" s="3" t="str" cm="1">
        <f t="array" ref="H408">_xlfn.IFS($G408&gt;40000000,"Above $40",$G408&gt;20000000,"$40 M - $20 M",$G408&lt;=20000000,"Below $20M")</f>
        <v>Below $20M</v>
      </c>
      <c r="I408" s="3">
        <v>2023</v>
      </c>
      <c r="O408"/>
    </row>
    <row r="409" spans="2:15" ht="16" hidden="1" x14ac:dyDescent="0.4">
      <c r="B409" s="3" t="s">
        <v>120</v>
      </c>
      <c r="C409" s="6" t="s">
        <v>468</v>
      </c>
      <c r="D409" s="4" t="s">
        <v>13</v>
      </c>
      <c r="E409" s="28">
        <v>294152000</v>
      </c>
      <c r="F409" s="14">
        <v>322</v>
      </c>
      <c r="G409" s="18">
        <f t="shared" si="25"/>
        <v>913515.52795031061</v>
      </c>
      <c r="H409" s="3" t="str" cm="1">
        <f t="array" ref="H409">_xlfn.IFS($G409&gt;40000000,"Above $40",$G409&gt;20000000,"$40 M - $20 M",$G409&lt;=20000000,"Below $20M")</f>
        <v>Below $20M</v>
      </c>
      <c r="I409" s="3">
        <v>2023</v>
      </c>
      <c r="O409"/>
    </row>
    <row r="410" spans="2:15" ht="16" x14ac:dyDescent="0.4">
      <c r="O410"/>
    </row>
    <row r="411" spans="2:15" ht="16" x14ac:dyDescent="0.4">
      <c r="O411"/>
    </row>
    <row r="412" spans="2:15" ht="16" x14ac:dyDescent="0.4">
      <c r="O412"/>
    </row>
    <row r="413" spans="2:15" ht="16" x14ac:dyDescent="0.4">
      <c r="O413"/>
    </row>
    <row r="414" spans="2:15" ht="16" x14ac:dyDescent="0.4">
      <c r="O414"/>
    </row>
    <row r="415" spans="2:15" ht="16" x14ac:dyDescent="0.4">
      <c r="O415"/>
    </row>
    <row r="416" spans="2:15" ht="16" x14ac:dyDescent="0.4">
      <c r="O416"/>
    </row>
    <row r="417" spans="15:15" ht="16" x14ac:dyDescent="0.4">
      <c r="O417"/>
    </row>
    <row r="418" spans="15:15" ht="16" x14ac:dyDescent="0.4">
      <c r="O418"/>
    </row>
    <row r="419" spans="15:15" ht="16" x14ac:dyDescent="0.4">
      <c r="O419"/>
    </row>
    <row r="420" spans="15:15" ht="16" x14ac:dyDescent="0.4">
      <c r="O420"/>
    </row>
    <row r="421" spans="15:15" ht="16" x14ac:dyDescent="0.4">
      <c r="O421"/>
    </row>
    <row r="422" spans="15:15" ht="16" x14ac:dyDescent="0.4">
      <c r="O422"/>
    </row>
    <row r="423" spans="15:15" ht="16" x14ac:dyDescent="0.4">
      <c r="O423"/>
    </row>
    <row r="424" spans="15:15" ht="16" x14ac:dyDescent="0.4">
      <c r="O424"/>
    </row>
    <row r="425" spans="15:15" ht="16" x14ac:dyDescent="0.4">
      <c r="O425"/>
    </row>
    <row r="426" spans="15:15" ht="16" x14ac:dyDescent="0.4">
      <c r="O426"/>
    </row>
    <row r="427" spans="15:15" ht="16" x14ac:dyDescent="0.4">
      <c r="O427"/>
    </row>
    <row r="428" spans="15:15" ht="16" x14ac:dyDescent="0.4">
      <c r="O428"/>
    </row>
    <row r="429" spans="15:15" ht="16" x14ac:dyDescent="0.4">
      <c r="O429"/>
    </row>
    <row r="430" spans="15:15" ht="16" x14ac:dyDescent="0.4">
      <c r="O430"/>
    </row>
    <row r="431" spans="15:15" ht="16" x14ac:dyDescent="0.4">
      <c r="O431"/>
    </row>
    <row r="432" spans="15:15" ht="16" x14ac:dyDescent="0.4">
      <c r="O432"/>
    </row>
    <row r="433" spans="15:15" ht="16" x14ac:dyDescent="0.4">
      <c r="O433"/>
    </row>
    <row r="434" spans="15:15" ht="16" x14ac:dyDescent="0.4">
      <c r="O434"/>
    </row>
    <row r="435" spans="15:15" ht="16" x14ac:dyDescent="0.4">
      <c r="O435"/>
    </row>
    <row r="436" spans="15:15" ht="16" x14ac:dyDescent="0.4">
      <c r="O436"/>
    </row>
    <row r="437" spans="15:15" ht="16" x14ac:dyDescent="0.4">
      <c r="O437"/>
    </row>
    <row r="438" spans="15:15" ht="16" x14ac:dyDescent="0.4">
      <c r="O438"/>
    </row>
    <row r="439" spans="15:15" ht="16" x14ac:dyDescent="0.4">
      <c r="O439"/>
    </row>
    <row r="440" spans="15:15" ht="16" x14ac:dyDescent="0.4">
      <c r="O440"/>
    </row>
    <row r="441" spans="15:15" ht="16" x14ac:dyDescent="0.4">
      <c r="O441"/>
    </row>
    <row r="442" spans="15:15" ht="16" x14ac:dyDescent="0.4">
      <c r="O442"/>
    </row>
    <row r="443" spans="15:15" ht="16" x14ac:dyDescent="0.4">
      <c r="O443"/>
    </row>
    <row r="444" spans="15:15" ht="16" x14ac:dyDescent="0.4">
      <c r="O444"/>
    </row>
    <row r="445" spans="15:15" ht="16" x14ac:dyDescent="0.4">
      <c r="O445"/>
    </row>
    <row r="446" spans="15:15" ht="16" x14ac:dyDescent="0.4">
      <c r="O446"/>
    </row>
    <row r="447" spans="15:15" ht="16" x14ac:dyDescent="0.4">
      <c r="O447"/>
    </row>
    <row r="448" spans="15:15" ht="16" x14ac:dyDescent="0.4">
      <c r="O448"/>
    </row>
    <row r="449" spans="15:15" ht="16" x14ac:dyDescent="0.4">
      <c r="O449"/>
    </row>
    <row r="450" spans="15:15" ht="16" x14ac:dyDescent="0.4">
      <c r="O450"/>
    </row>
    <row r="451" spans="15:15" ht="16" x14ac:dyDescent="0.4">
      <c r="O451"/>
    </row>
    <row r="452" spans="15:15" ht="16" x14ac:dyDescent="0.4">
      <c r="O452"/>
    </row>
    <row r="453" spans="15:15" ht="16" x14ac:dyDescent="0.4">
      <c r="O453"/>
    </row>
    <row r="454" spans="15:15" ht="16" x14ac:dyDescent="0.4">
      <c r="O454"/>
    </row>
    <row r="455" spans="15:15" ht="16" x14ac:dyDescent="0.4">
      <c r="O455"/>
    </row>
    <row r="456" spans="15:15" ht="16" x14ac:dyDescent="0.4">
      <c r="O456"/>
    </row>
    <row r="457" spans="15:15" ht="16" x14ac:dyDescent="0.4">
      <c r="O457"/>
    </row>
    <row r="458" spans="15:15" ht="16" x14ac:dyDescent="0.4">
      <c r="O458"/>
    </row>
    <row r="459" spans="15:15" ht="16" x14ac:dyDescent="0.4">
      <c r="O459"/>
    </row>
    <row r="460" spans="15:15" ht="16" x14ac:dyDescent="0.4">
      <c r="O460"/>
    </row>
    <row r="461" spans="15:15" ht="16" x14ac:dyDescent="0.4">
      <c r="O461"/>
    </row>
    <row r="462" spans="15:15" ht="16" x14ac:dyDescent="0.4">
      <c r="O462"/>
    </row>
    <row r="463" spans="15:15" ht="16" x14ac:dyDescent="0.4">
      <c r="O463"/>
    </row>
    <row r="464" spans="15:15" ht="16" x14ac:dyDescent="0.4">
      <c r="O464"/>
    </row>
    <row r="465" spans="15:15" ht="16" x14ac:dyDescent="0.4">
      <c r="O465"/>
    </row>
    <row r="466" spans="15:15" ht="16" x14ac:dyDescent="0.4">
      <c r="O466"/>
    </row>
    <row r="467" spans="15:15" ht="16" x14ac:dyDescent="0.4">
      <c r="O467"/>
    </row>
  </sheetData>
  <autoFilter ref="B3:I409" xr:uid="{AAA03C97-BCD4-0A4C-9179-8169B727B087}">
    <filterColumn colId="0">
      <filters>
        <filter val="Congo - Brazzavile"/>
        <filter val="Eswatini"/>
        <filter val="Libya"/>
        <filter val="South Sudan"/>
      </filters>
    </filterColumn>
  </autoFilter>
  <dataValidations count="2">
    <dataValidation type="list" allowBlank="1" showInputMessage="1" showErrorMessage="1" sqref="D4:D409" xr:uid="{F0403512-5B85-A147-9854-2170267C913F}">
      <formula1>"Yes, No"</formula1>
    </dataValidation>
    <dataValidation type="list" allowBlank="1" showInputMessage="1" showErrorMessage="1" sqref="I4:I409" xr:uid="{B58C658C-7A71-C248-B2D3-1189F97046E0}">
      <formula1>"2005,2006,2007,2008,2009,2010,2011,2012,2013,2014,2015,2016,2017,2018,2019,2020,2021,2022,2023,2024"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E8EC-340C-4640-ABD7-0F034C5A33D1}">
  <sheetPr>
    <tabColor rgb="FF0137A6"/>
  </sheetPr>
  <dimension ref="A2:H113"/>
  <sheetViews>
    <sheetView showGridLines="0" zoomScale="90" workbookViewId="0">
      <selection activeCell="D11" sqref="D11"/>
    </sheetView>
  </sheetViews>
  <sheetFormatPr defaultColWidth="11" defaultRowHeight="14.5" x14ac:dyDescent="0.4"/>
  <cols>
    <col min="1" max="1" width="11" style="48"/>
    <col min="2" max="2" width="21" style="48" bestFit="1" customWidth="1"/>
    <col min="3" max="3" width="98.33203125" style="48" bestFit="1" customWidth="1"/>
    <col min="4" max="5" width="21.1640625" style="48" customWidth="1"/>
    <col min="6" max="6" width="54.1640625" style="48" bestFit="1" customWidth="1"/>
    <col min="7" max="7" width="20.6640625" style="48" bestFit="1" customWidth="1"/>
    <col min="8" max="8" width="5.1640625" style="48" bestFit="1" customWidth="1"/>
    <col min="9" max="16384" width="11" style="48"/>
  </cols>
  <sheetData>
    <row r="2" spans="1:8" x14ac:dyDescent="0.4">
      <c r="B2" s="60" t="s">
        <v>9</v>
      </c>
      <c r="C2" s="78" t="s">
        <v>469</v>
      </c>
      <c r="D2" s="61"/>
      <c r="F2" s="80"/>
      <c r="G2" s="80"/>
      <c r="H2" s="61"/>
    </row>
    <row r="3" spans="1:8" x14ac:dyDescent="0.4">
      <c r="B3" s="76" t="s">
        <v>11</v>
      </c>
      <c r="C3" s="76" t="s">
        <v>470</v>
      </c>
      <c r="G3" s="81"/>
    </row>
    <row r="4" spans="1:8" x14ac:dyDescent="0.4">
      <c r="B4" s="76" t="s">
        <v>15</v>
      </c>
      <c r="C4" s="76" t="s">
        <v>470</v>
      </c>
      <c r="G4" s="82"/>
    </row>
    <row r="5" spans="1:8" x14ac:dyDescent="0.4">
      <c r="B5" s="76" t="s">
        <v>17</v>
      </c>
      <c r="C5" s="76" t="s">
        <v>470</v>
      </c>
      <c r="G5" s="83"/>
    </row>
    <row r="6" spans="1:8" x14ac:dyDescent="0.4">
      <c r="B6" s="76" t="s">
        <v>19</v>
      </c>
      <c r="C6" s="76" t="s">
        <v>471</v>
      </c>
      <c r="G6" s="83"/>
    </row>
    <row r="7" spans="1:8" x14ac:dyDescent="0.4">
      <c r="B7" s="76" t="s">
        <v>21</v>
      </c>
      <c r="C7" s="76" t="s">
        <v>470</v>
      </c>
      <c r="G7" s="49"/>
    </row>
    <row r="8" spans="1:8" x14ac:dyDescent="0.4">
      <c r="B8" s="76" t="s">
        <v>23</v>
      </c>
      <c r="C8" s="76" t="s">
        <v>472</v>
      </c>
      <c r="G8" s="84"/>
    </row>
    <row r="9" spans="1:8" x14ac:dyDescent="0.4">
      <c r="B9" s="76" t="s">
        <v>27</v>
      </c>
      <c r="C9" s="76" t="s">
        <v>470</v>
      </c>
      <c r="F9" s="85"/>
      <c r="G9" s="86"/>
    </row>
    <row r="10" spans="1:8" x14ac:dyDescent="0.4">
      <c r="B10" s="76" t="s">
        <v>25</v>
      </c>
      <c r="C10" s="76" t="s">
        <v>471</v>
      </c>
      <c r="F10" s="85"/>
      <c r="G10" s="87"/>
    </row>
    <row r="11" spans="1:8" x14ac:dyDescent="0.4">
      <c r="B11" s="76" t="s">
        <v>29</v>
      </c>
      <c r="C11" s="76" t="s">
        <v>473</v>
      </c>
      <c r="G11" s="81"/>
    </row>
    <row r="12" spans="1:8" x14ac:dyDescent="0.4">
      <c r="B12" s="76" t="s">
        <v>32</v>
      </c>
      <c r="C12" s="76" t="s">
        <v>470</v>
      </c>
      <c r="G12" s="88"/>
    </row>
    <row r="13" spans="1:8" x14ac:dyDescent="0.4">
      <c r="B13" s="76" t="s">
        <v>34</v>
      </c>
      <c r="C13" s="76" t="s">
        <v>470</v>
      </c>
      <c r="G13" s="89"/>
    </row>
    <row r="14" spans="1:8" x14ac:dyDescent="0.4">
      <c r="B14" s="76" t="s">
        <v>36</v>
      </c>
      <c r="C14" s="76" t="s">
        <v>470</v>
      </c>
      <c r="G14" s="90"/>
    </row>
    <row r="15" spans="1:8" s="49" customFormat="1" x14ac:dyDescent="0.4">
      <c r="A15" s="79"/>
      <c r="B15" s="76" t="s">
        <v>38</v>
      </c>
      <c r="C15" s="77" t="s">
        <v>470</v>
      </c>
      <c r="F15" s="85"/>
      <c r="G15" s="91"/>
    </row>
    <row r="16" spans="1:8" x14ac:dyDescent="0.4">
      <c r="B16" s="76" t="s">
        <v>42</v>
      </c>
      <c r="C16" s="76" t="s">
        <v>473</v>
      </c>
      <c r="D16" s="49"/>
      <c r="H16" s="49"/>
    </row>
    <row r="17" spans="2:8" x14ac:dyDescent="0.4">
      <c r="B17" s="76" t="s">
        <v>44</v>
      </c>
      <c r="C17" s="76" t="s">
        <v>474</v>
      </c>
      <c r="D17" s="49"/>
      <c r="G17" s="92"/>
      <c r="H17" s="49"/>
    </row>
    <row r="18" spans="2:8" x14ac:dyDescent="0.4">
      <c r="B18" s="76" t="s">
        <v>46</v>
      </c>
      <c r="C18" s="77" t="s">
        <v>470</v>
      </c>
      <c r="D18" s="49"/>
      <c r="F18" s="85"/>
      <c r="H18" s="49"/>
    </row>
    <row r="19" spans="2:8" x14ac:dyDescent="0.4">
      <c r="B19" s="76" t="s">
        <v>48</v>
      </c>
      <c r="C19" s="76" t="s">
        <v>471</v>
      </c>
      <c r="D19" s="49"/>
      <c r="F19" s="85"/>
      <c r="G19" s="93"/>
      <c r="H19" s="49"/>
    </row>
    <row r="20" spans="2:8" x14ac:dyDescent="0.4">
      <c r="B20" s="76" t="s">
        <v>50</v>
      </c>
      <c r="C20" s="76" t="s">
        <v>471</v>
      </c>
    </row>
    <row r="21" spans="2:8" x14ac:dyDescent="0.4">
      <c r="B21" s="76" t="s">
        <v>52</v>
      </c>
      <c r="C21" s="76" t="s">
        <v>475</v>
      </c>
    </row>
    <row r="22" spans="2:8" x14ac:dyDescent="0.4">
      <c r="B22" s="76" t="s">
        <v>54</v>
      </c>
      <c r="C22" s="77" t="s">
        <v>476</v>
      </c>
    </row>
    <row r="23" spans="2:8" x14ac:dyDescent="0.4">
      <c r="B23" s="76" t="s">
        <v>56</v>
      </c>
      <c r="C23" s="76" t="s">
        <v>471</v>
      </c>
    </row>
    <row r="24" spans="2:8" x14ac:dyDescent="0.4">
      <c r="B24" s="76" t="s">
        <v>58</v>
      </c>
      <c r="C24" s="76" t="s">
        <v>474</v>
      </c>
    </row>
    <row r="25" spans="2:8" x14ac:dyDescent="0.4">
      <c r="B25" s="76" t="s">
        <v>60</v>
      </c>
      <c r="C25" s="77" t="s">
        <v>476</v>
      </c>
      <c r="G25" s="49"/>
    </row>
    <row r="26" spans="2:8" x14ac:dyDescent="0.4">
      <c r="B26" s="76" t="s">
        <v>62</v>
      </c>
      <c r="C26" s="77" t="s">
        <v>476</v>
      </c>
      <c r="G26" s="49"/>
    </row>
    <row r="27" spans="2:8" x14ac:dyDescent="0.4">
      <c r="B27" s="76" t="s">
        <v>64</v>
      </c>
      <c r="C27" s="76" t="s">
        <v>474</v>
      </c>
      <c r="G27" s="49"/>
    </row>
    <row r="28" spans="2:8" x14ac:dyDescent="0.4">
      <c r="B28" s="76" t="s">
        <v>66</v>
      </c>
      <c r="C28" s="76" t="s">
        <v>471</v>
      </c>
      <c r="G28" s="49"/>
    </row>
    <row r="29" spans="2:8" x14ac:dyDescent="0.4">
      <c r="B29" s="76" t="s">
        <v>68</v>
      </c>
      <c r="C29" s="76" t="s">
        <v>471</v>
      </c>
      <c r="G29" s="49"/>
    </row>
    <row r="30" spans="2:8" x14ac:dyDescent="0.4">
      <c r="B30" s="76" t="s">
        <v>70</v>
      </c>
      <c r="C30" s="76" t="s">
        <v>471</v>
      </c>
      <c r="G30" s="49"/>
    </row>
    <row r="31" spans="2:8" x14ac:dyDescent="0.4">
      <c r="B31" s="76" t="s">
        <v>74</v>
      </c>
      <c r="C31" s="76" t="s">
        <v>471</v>
      </c>
      <c r="G31" s="49"/>
    </row>
    <row r="32" spans="2:8" x14ac:dyDescent="0.4">
      <c r="B32" s="76" t="s">
        <v>76</v>
      </c>
      <c r="C32" s="76" t="s">
        <v>471</v>
      </c>
      <c r="G32" s="49"/>
    </row>
    <row r="33" spans="2:7" x14ac:dyDescent="0.4">
      <c r="B33" s="76" t="s">
        <v>78</v>
      </c>
      <c r="C33" s="76" t="s">
        <v>471</v>
      </c>
      <c r="G33" s="49"/>
    </row>
    <row r="34" spans="2:7" x14ac:dyDescent="0.4">
      <c r="B34" s="76" t="s">
        <v>80</v>
      </c>
      <c r="C34" s="76" t="s">
        <v>474</v>
      </c>
      <c r="G34" s="49"/>
    </row>
    <row r="35" spans="2:7" x14ac:dyDescent="0.4">
      <c r="B35" s="76" t="s">
        <v>82</v>
      </c>
      <c r="C35" s="77" t="s">
        <v>476</v>
      </c>
      <c r="G35" s="49"/>
    </row>
    <row r="36" spans="2:7" x14ac:dyDescent="0.4">
      <c r="B36" s="76" t="s">
        <v>84</v>
      </c>
      <c r="C36" s="77" t="s">
        <v>476</v>
      </c>
      <c r="G36" s="49"/>
    </row>
    <row r="37" spans="2:7" x14ac:dyDescent="0.4">
      <c r="B37" s="76" t="s">
        <v>86</v>
      </c>
      <c r="C37" s="76" t="s">
        <v>471</v>
      </c>
      <c r="G37" s="49"/>
    </row>
    <row r="38" spans="2:7" x14ac:dyDescent="0.4">
      <c r="B38" s="76" t="s">
        <v>88</v>
      </c>
      <c r="C38" s="76" t="s">
        <v>471</v>
      </c>
      <c r="G38" s="49"/>
    </row>
    <row r="39" spans="2:7" x14ac:dyDescent="0.4">
      <c r="B39" s="76" t="s">
        <v>90</v>
      </c>
      <c r="C39" s="76" t="s">
        <v>477</v>
      </c>
      <c r="G39" s="49"/>
    </row>
    <row r="40" spans="2:7" x14ac:dyDescent="0.4">
      <c r="B40" s="76" t="s">
        <v>92</v>
      </c>
      <c r="C40" s="76" t="s">
        <v>478</v>
      </c>
      <c r="G40" s="49"/>
    </row>
    <row r="41" spans="2:7" x14ac:dyDescent="0.4">
      <c r="B41" s="76" t="s">
        <v>94</v>
      </c>
      <c r="C41" s="77" t="s">
        <v>476</v>
      </c>
      <c r="G41" s="49"/>
    </row>
    <row r="42" spans="2:7" x14ac:dyDescent="0.4">
      <c r="B42" s="76" t="s">
        <v>96</v>
      </c>
      <c r="C42" s="77" t="s">
        <v>476</v>
      </c>
      <c r="G42" s="49"/>
    </row>
    <row r="43" spans="2:7" x14ac:dyDescent="0.4">
      <c r="B43" s="76" t="s">
        <v>98</v>
      </c>
      <c r="C43" s="76" t="s">
        <v>471</v>
      </c>
      <c r="G43" s="49"/>
    </row>
    <row r="44" spans="2:7" x14ac:dyDescent="0.4">
      <c r="B44" s="76" t="s">
        <v>100</v>
      </c>
      <c r="C44" s="77" t="s">
        <v>476</v>
      </c>
      <c r="G44" s="49"/>
    </row>
    <row r="45" spans="2:7" x14ac:dyDescent="0.4">
      <c r="B45" s="76" t="s">
        <v>102</v>
      </c>
      <c r="C45" s="76" t="s">
        <v>471</v>
      </c>
      <c r="G45" s="49"/>
    </row>
    <row r="46" spans="2:7" x14ac:dyDescent="0.4">
      <c r="B46" s="76" t="s">
        <v>104</v>
      </c>
      <c r="C46" s="76" t="s">
        <v>477</v>
      </c>
      <c r="G46" s="49"/>
    </row>
    <row r="47" spans="2:7" x14ac:dyDescent="0.4">
      <c r="B47" s="76" t="s">
        <v>106</v>
      </c>
      <c r="C47" s="76" t="s">
        <v>471</v>
      </c>
      <c r="G47" s="49"/>
    </row>
    <row r="48" spans="2:7" x14ac:dyDescent="0.4">
      <c r="B48" s="76" t="s">
        <v>108</v>
      </c>
      <c r="C48" s="76" t="s">
        <v>471</v>
      </c>
      <c r="G48" s="49"/>
    </row>
    <row r="49" spans="2:7" x14ac:dyDescent="0.4">
      <c r="B49" s="76" t="s">
        <v>110</v>
      </c>
      <c r="C49" s="76" t="s">
        <v>479</v>
      </c>
      <c r="G49" s="49"/>
    </row>
    <row r="50" spans="2:7" x14ac:dyDescent="0.4">
      <c r="B50" s="76" t="s">
        <v>112</v>
      </c>
      <c r="C50" s="77" t="s">
        <v>476</v>
      </c>
      <c r="G50" s="49"/>
    </row>
    <row r="51" spans="2:7" x14ac:dyDescent="0.4">
      <c r="B51" s="76" t="s">
        <v>114</v>
      </c>
      <c r="C51" s="77" t="s">
        <v>476</v>
      </c>
      <c r="G51" s="49"/>
    </row>
    <row r="52" spans="2:7" x14ac:dyDescent="0.4">
      <c r="B52" s="76" t="s">
        <v>116</v>
      </c>
      <c r="C52" s="76" t="s">
        <v>474</v>
      </c>
      <c r="G52" s="49"/>
    </row>
    <row r="53" spans="2:7" x14ac:dyDescent="0.4">
      <c r="B53" s="76" t="s">
        <v>118</v>
      </c>
      <c r="C53" s="76" t="s">
        <v>474</v>
      </c>
      <c r="G53" s="49"/>
    </row>
    <row r="54" spans="2:7" x14ac:dyDescent="0.4">
      <c r="B54" s="76" t="s">
        <v>120</v>
      </c>
      <c r="C54" s="76" t="s">
        <v>474</v>
      </c>
      <c r="G54" s="49"/>
    </row>
    <row r="55" spans="2:7" x14ac:dyDescent="0.4">
      <c r="B55" s="49"/>
      <c r="C55" s="73"/>
      <c r="G55" s="49"/>
    </row>
    <row r="56" spans="2:7" x14ac:dyDescent="0.4">
      <c r="B56" s="49"/>
      <c r="C56" s="73"/>
      <c r="G56" s="49"/>
    </row>
    <row r="57" spans="2:7" x14ac:dyDescent="0.4">
      <c r="B57" s="49"/>
      <c r="C57" s="74"/>
      <c r="G57" s="49"/>
    </row>
    <row r="58" spans="2:7" x14ac:dyDescent="0.4">
      <c r="B58" s="49"/>
      <c r="C58" s="74"/>
      <c r="G58" s="49"/>
    </row>
    <row r="59" spans="2:7" x14ac:dyDescent="0.4">
      <c r="B59" s="49"/>
      <c r="C59" s="73"/>
      <c r="G59" s="49"/>
    </row>
    <row r="60" spans="2:7" x14ac:dyDescent="0.4">
      <c r="B60" s="49"/>
      <c r="C60" s="73"/>
    </row>
    <row r="61" spans="2:7" x14ac:dyDescent="0.4">
      <c r="B61" s="49"/>
      <c r="C61" s="73"/>
    </row>
    <row r="62" spans="2:7" x14ac:dyDescent="0.4">
      <c r="B62" s="49"/>
      <c r="C62" s="73"/>
    </row>
    <row r="63" spans="2:7" x14ac:dyDescent="0.4">
      <c r="B63" s="49"/>
      <c r="C63" s="74"/>
    </row>
    <row r="64" spans="2:7" x14ac:dyDescent="0.4">
      <c r="B64" s="49"/>
      <c r="C64" s="74"/>
    </row>
    <row r="65" spans="2:3" x14ac:dyDescent="0.4">
      <c r="B65" s="49"/>
      <c r="C65" s="73"/>
    </row>
    <row r="66" spans="2:3" x14ac:dyDescent="0.4">
      <c r="B66" s="49"/>
      <c r="C66" s="74"/>
    </row>
    <row r="67" spans="2:3" x14ac:dyDescent="0.4">
      <c r="B67" s="49"/>
      <c r="C67" s="73"/>
    </row>
    <row r="68" spans="2:3" x14ac:dyDescent="0.4">
      <c r="B68" s="49"/>
      <c r="C68" s="73"/>
    </row>
    <row r="69" spans="2:3" x14ac:dyDescent="0.4">
      <c r="B69" s="49"/>
      <c r="C69" s="73"/>
    </row>
    <row r="70" spans="2:3" x14ac:dyDescent="0.4">
      <c r="B70" s="49"/>
      <c r="C70" s="73"/>
    </row>
    <row r="71" spans="2:3" x14ac:dyDescent="0.4">
      <c r="B71" s="49"/>
      <c r="C71" s="73"/>
    </row>
    <row r="72" spans="2:3" x14ac:dyDescent="0.4">
      <c r="B72" s="49"/>
      <c r="C72" s="74"/>
    </row>
    <row r="73" spans="2:3" x14ac:dyDescent="0.4">
      <c r="B73" s="49"/>
      <c r="C73" s="74"/>
    </row>
    <row r="74" spans="2:3" x14ac:dyDescent="0.4">
      <c r="B74" s="49"/>
      <c r="C74" s="73"/>
    </row>
    <row r="75" spans="2:3" x14ac:dyDescent="0.4">
      <c r="B75" s="49"/>
      <c r="C75" s="73"/>
    </row>
    <row r="76" spans="2:3" x14ac:dyDescent="0.4">
      <c r="B76" s="49"/>
      <c r="C76" s="73"/>
    </row>
    <row r="77" spans="2:3" x14ac:dyDescent="0.4">
      <c r="B77" s="75"/>
      <c r="C77" s="73"/>
    </row>
    <row r="78" spans="2:3" x14ac:dyDescent="0.4">
      <c r="B78" s="75"/>
    </row>
    <row r="79" spans="2:3" x14ac:dyDescent="0.4">
      <c r="B79" s="75"/>
    </row>
    <row r="80" spans="2:3" x14ac:dyDescent="0.4">
      <c r="B80" s="75"/>
    </row>
    <row r="81" spans="2:2" x14ac:dyDescent="0.4">
      <c r="B81" s="75"/>
    </row>
    <row r="82" spans="2:2" x14ac:dyDescent="0.4">
      <c r="B82" s="75"/>
    </row>
    <row r="83" spans="2:2" x14ac:dyDescent="0.4">
      <c r="B83" s="75"/>
    </row>
    <row r="84" spans="2:2" x14ac:dyDescent="0.4">
      <c r="B84" s="75"/>
    </row>
    <row r="85" spans="2:2" x14ac:dyDescent="0.4">
      <c r="B85" s="75"/>
    </row>
    <row r="86" spans="2:2" x14ac:dyDescent="0.4">
      <c r="B86" s="75"/>
    </row>
    <row r="87" spans="2:2" x14ac:dyDescent="0.4">
      <c r="B87" s="75"/>
    </row>
    <row r="88" spans="2:2" x14ac:dyDescent="0.4">
      <c r="B88" s="75"/>
    </row>
    <row r="89" spans="2:2" x14ac:dyDescent="0.4">
      <c r="B89" s="75"/>
    </row>
    <row r="90" spans="2:2" x14ac:dyDescent="0.4">
      <c r="B90" s="75"/>
    </row>
    <row r="91" spans="2:2" x14ac:dyDescent="0.4">
      <c r="B91" s="75"/>
    </row>
    <row r="92" spans="2:2" x14ac:dyDescent="0.4">
      <c r="B92" s="75"/>
    </row>
    <row r="93" spans="2:2" x14ac:dyDescent="0.4">
      <c r="B93" s="75"/>
    </row>
    <row r="94" spans="2:2" x14ac:dyDescent="0.4">
      <c r="B94" s="75"/>
    </row>
    <row r="95" spans="2:2" x14ac:dyDescent="0.4">
      <c r="B95" s="75"/>
    </row>
    <row r="96" spans="2:2" x14ac:dyDescent="0.4">
      <c r="B96" s="75"/>
    </row>
    <row r="97" spans="2:2" x14ac:dyDescent="0.4">
      <c r="B97" s="75"/>
    </row>
    <row r="98" spans="2:2" x14ac:dyDescent="0.4">
      <c r="B98" s="75"/>
    </row>
    <row r="99" spans="2:2" x14ac:dyDescent="0.4">
      <c r="B99" s="75"/>
    </row>
    <row r="100" spans="2:2" x14ac:dyDescent="0.4">
      <c r="B100" s="75"/>
    </row>
    <row r="101" spans="2:2" x14ac:dyDescent="0.4">
      <c r="B101" s="75"/>
    </row>
    <row r="102" spans="2:2" x14ac:dyDescent="0.4">
      <c r="B102" s="75"/>
    </row>
    <row r="103" spans="2:2" x14ac:dyDescent="0.4">
      <c r="B103" s="75"/>
    </row>
    <row r="104" spans="2:2" x14ac:dyDescent="0.4">
      <c r="B104" s="75"/>
    </row>
    <row r="105" spans="2:2" x14ac:dyDescent="0.4">
      <c r="B105" s="75"/>
    </row>
    <row r="106" spans="2:2" x14ac:dyDescent="0.4">
      <c r="B106" s="75"/>
    </row>
    <row r="107" spans="2:2" x14ac:dyDescent="0.4">
      <c r="B107" s="75"/>
    </row>
    <row r="108" spans="2:2" x14ac:dyDescent="0.4">
      <c r="B108" s="75"/>
    </row>
    <row r="109" spans="2:2" x14ac:dyDescent="0.4">
      <c r="B109" s="75"/>
    </row>
    <row r="110" spans="2:2" x14ac:dyDescent="0.4">
      <c r="B110" s="75"/>
    </row>
    <row r="111" spans="2:2" x14ac:dyDescent="0.4">
      <c r="B111" s="75"/>
    </row>
    <row r="112" spans="2:2" x14ac:dyDescent="0.4">
      <c r="B112" s="75"/>
    </row>
    <row r="113" spans="2:2" x14ac:dyDescent="0.4">
      <c r="B113" s="75"/>
    </row>
  </sheetData>
  <dataValidations count="1">
    <dataValidation type="list" allowBlank="1" showInputMessage="1" showErrorMessage="1" sqref="J15" xr:uid="{1C1441C2-2F23-084D-B365-2020F56EF06F}">
      <formula1>"2005,2006,2007,2008,2009,2010,2011,2012,2013,2014,2015,2016,2017,2018,2019,2020,2021,2022,2023,2024"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6BE1-F245-6A42-9641-DFBE09E4F253}">
  <sheetPr>
    <tabColor rgb="FF0137A6"/>
  </sheetPr>
  <dimension ref="D2:F19"/>
  <sheetViews>
    <sheetView showGridLines="0" zoomScale="110" workbookViewId="0">
      <selection activeCell="A10" sqref="A10"/>
    </sheetView>
  </sheetViews>
  <sheetFormatPr defaultColWidth="11" defaultRowHeight="16" x14ac:dyDescent="0.4"/>
  <cols>
    <col min="4" max="4" width="54.1640625" bestFit="1" customWidth="1"/>
    <col min="5" max="5" width="20.6640625" bestFit="1" customWidth="1"/>
    <col min="6" max="6" width="5.1640625" bestFit="1" customWidth="1"/>
  </cols>
  <sheetData>
    <row r="2" spans="4:6" x14ac:dyDescent="0.4">
      <c r="D2" s="62" t="s">
        <v>480</v>
      </c>
      <c r="E2" s="62"/>
      <c r="F2" s="63"/>
    </row>
    <row r="3" spans="4:6" x14ac:dyDescent="0.4">
      <c r="D3" s="50" t="s">
        <v>481</v>
      </c>
      <c r="E3" s="65">
        <v>433901000</v>
      </c>
      <c r="F3" s="50">
        <v>2022</v>
      </c>
    </row>
    <row r="4" spans="4:6" x14ac:dyDescent="0.4">
      <c r="D4" s="50" t="s">
        <v>482</v>
      </c>
      <c r="E4" s="66">
        <v>5329456000</v>
      </c>
      <c r="F4" s="50">
        <v>2022</v>
      </c>
    </row>
    <row r="5" spans="4:6" x14ac:dyDescent="0.4">
      <c r="D5" s="50" t="s">
        <v>483</v>
      </c>
      <c r="E5" s="67">
        <v>31990000</v>
      </c>
      <c r="F5" s="50">
        <v>2022</v>
      </c>
    </row>
    <row r="6" spans="4:6" x14ac:dyDescent="0.4">
      <c r="D6" s="50" t="s">
        <v>484</v>
      </c>
      <c r="E6" s="67">
        <v>77878000</v>
      </c>
      <c r="F6" s="50">
        <v>2022</v>
      </c>
    </row>
    <row r="7" spans="4:6" x14ac:dyDescent="0.4">
      <c r="D7" s="50" t="s">
        <v>485</v>
      </c>
      <c r="E7" s="64">
        <v>129857000</v>
      </c>
      <c r="F7" s="50">
        <v>2022</v>
      </c>
    </row>
    <row r="8" spans="4:6" x14ac:dyDescent="0.4">
      <c r="D8" s="50" t="s">
        <v>486</v>
      </c>
      <c r="E8" s="68">
        <v>20196000</v>
      </c>
      <c r="F8" s="50">
        <v>2023</v>
      </c>
    </row>
    <row r="9" spans="4:6" x14ac:dyDescent="0.4">
      <c r="D9" s="51" t="s">
        <v>350</v>
      </c>
      <c r="E9" s="52">
        <v>37769832000</v>
      </c>
      <c r="F9" s="50">
        <v>2022</v>
      </c>
    </row>
    <row r="10" spans="4:6" x14ac:dyDescent="0.4">
      <c r="D10" s="51" t="s">
        <v>487</v>
      </c>
      <c r="E10" s="69">
        <v>5404000000</v>
      </c>
      <c r="F10" s="50">
        <v>2023</v>
      </c>
    </row>
    <row r="11" spans="4:6" x14ac:dyDescent="0.4">
      <c r="D11" s="50" t="s">
        <v>351</v>
      </c>
      <c r="E11" s="65">
        <v>7446000</v>
      </c>
      <c r="F11" s="50">
        <v>2022</v>
      </c>
    </row>
    <row r="12" spans="4:6" x14ac:dyDescent="0.4">
      <c r="D12" s="50" t="s">
        <v>145</v>
      </c>
      <c r="E12" s="70">
        <v>505700000000</v>
      </c>
      <c r="F12" s="50">
        <v>2022</v>
      </c>
    </row>
    <row r="13" spans="4:6" x14ac:dyDescent="0.4">
      <c r="D13" s="50" t="s">
        <v>488</v>
      </c>
      <c r="E13" s="53">
        <v>612300000</v>
      </c>
      <c r="F13" s="50">
        <v>2018</v>
      </c>
    </row>
    <row r="14" spans="4:6" x14ac:dyDescent="0.4">
      <c r="D14" s="50" t="s">
        <v>489</v>
      </c>
      <c r="E14" s="71">
        <v>23844988</v>
      </c>
      <c r="F14" s="50">
        <v>2022</v>
      </c>
    </row>
    <row r="15" spans="4:6" x14ac:dyDescent="0.4">
      <c r="D15" s="51" t="s">
        <v>490</v>
      </c>
      <c r="E15" s="54">
        <v>612300000</v>
      </c>
      <c r="F15" s="64">
        <v>2022</v>
      </c>
    </row>
    <row r="16" spans="4:6" x14ac:dyDescent="0.4">
      <c r="D16" s="50" t="s">
        <v>30</v>
      </c>
      <c r="E16" s="50" t="s">
        <v>491</v>
      </c>
      <c r="F16" s="64">
        <v>2022</v>
      </c>
    </row>
    <row r="17" spans="4:6" x14ac:dyDescent="0.4">
      <c r="D17" s="50" t="s">
        <v>87</v>
      </c>
      <c r="E17" s="72" t="s">
        <v>492</v>
      </c>
      <c r="F17" s="64">
        <v>2022</v>
      </c>
    </row>
    <row r="18" spans="4:6" x14ac:dyDescent="0.4">
      <c r="D18" s="51" t="s">
        <v>51</v>
      </c>
      <c r="E18" s="50">
        <v>18076855462</v>
      </c>
      <c r="F18" s="64">
        <v>2022</v>
      </c>
    </row>
    <row r="19" spans="4:6" x14ac:dyDescent="0.4">
      <c r="D19" s="51" t="s">
        <v>493</v>
      </c>
      <c r="E19" s="55">
        <v>30317000</v>
      </c>
      <c r="F19" s="64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BDE5-94D8-644F-A2C7-2D1A24C1158B}">
  <sheetPr>
    <tabColor rgb="FF0137A6"/>
  </sheetPr>
  <dimension ref="B2:P181"/>
  <sheetViews>
    <sheetView showGridLines="0" workbookViewId="0">
      <selection activeCell="J1" sqref="J1"/>
    </sheetView>
  </sheetViews>
  <sheetFormatPr defaultColWidth="10.83203125" defaultRowHeight="14.5" x14ac:dyDescent="0.4"/>
  <cols>
    <col min="1" max="1" width="10.83203125" style="106"/>
    <col min="2" max="2" width="19.33203125" style="106" customWidth="1"/>
    <col min="3" max="3" width="37.1640625" style="106" customWidth="1"/>
    <col min="4" max="4" width="14.6640625" style="106" customWidth="1"/>
    <col min="5" max="14" width="10.83203125" style="106"/>
    <col min="15" max="15" width="19.33203125" style="106" bestFit="1" customWidth="1"/>
    <col min="16" max="16" width="14.33203125" style="106" bestFit="1" customWidth="1"/>
    <col min="17" max="16384" width="10.83203125" style="106"/>
  </cols>
  <sheetData>
    <row r="2" spans="2:16" x14ac:dyDescent="0.4">
      <c r="O2" s="115"/>
      <c r="P2" s="115"/>
    </row>
    <row r="3" spans="2:16" ht="43.5" x14ac:dyDescent="0.4">
      <c r="B3" s="116" t="s">
        <v>1</v>
      </c>
      <c r="C3" s="117" t="s">
        <v>2</v>
      </c>
      <c r="D3" s="118" t="s">
        <v>3</v>
      </c>
      <c r="E3" s="116" t="s">
        <v>4</v>
      </c>
      <c r="F3" s="116" t="s">
        <v>5</v>
      </c>
      <c r="G3" s="116" t="s">
        <v>6</v>
      </c>
      <c r="H3" s="116" t="s">
        <v>7</v>
      </c>
      <c r="I3" s="116" t="s">
        <v>8</v>
      </c>
      <c r="P3" s="119"/>
    </row>
    <row r="4" spans="2:16" x14ac:dyDescent="0.4">
      <c r="B4" s="64" t="s">
        <v>15</v>
      </c>
      <c r="C4" s="51" t="s">
        <v>30</v>
      </c>
      <c r="D4" s="120" t="s">
        <v>31</v>
      </c>
      <c r="E4" s="64"/>
      <c r="F4" s="64"/>
      <c r="G4" s="121"/>
      <c r="H4" s="64"/>
      <c r="I4" s="64"/>
      <c r="O4" s="122"/>
      <c r="P4" s="119"/>
    </row>
    <row r="5" spans="2:16" x14ac:dyDescent="0.4">
      <c r="B5" s="64" t="s">
        <v>15</v>
      </c>
      <c r="C5" s="51" t="s">
        <v>33</v>
      </c>
      <c r="D5" s="120" t="s">
        <v>31</v>
      </c>
      <c r="E5" s="64"/>
      <c r="F5" s="64"/>
      <c r="G5" s="121"/>
      <c r="H5" s="64"/>
      <c r="I5" s="64"/>
      <c r="O5" s="122"/>
      <c r="P5" s="119"/>
    </row>
    <row r="6" spans="2:16" x14ac:dyDescent="0.4">
      <c r="B6" s="64" t="s">
        <v>15</v>
      </c>
      <c r="C6" s="51" t="s">
        <v>37</v>
      </c>
      <c r="D6" s="120" t="s">
        <v>31</v>
      </c>
      <c r="E6" s="64"/>
      <c r="F6" s="64"/>
      <c r="G6" s="121"/>
      <c r="H6" s="64"/>
      <c r="I6" s="64"/>
      <c r="O6" s="122"/>
      <c r="P6" s="119"/>
    </row>
    <row r="7" spans="2:16" x14ac:dyDescent="0.4">
      <c r="B7" s="64" t="s">
        <v>17</v>
      </c>
      <c r="C7" s="51" t="s">
        <v>43</v>
      </c>
      <c r="D7" s="120" t="s">
        <v>31</v>
      </c>
      <c r="E7" s="64"/>
      <c r="F7" s="64"/>
      <c r="G7" s="121"/>
      <c r="H7" s="64"/>
      <c r="I7" s="64"/>
      <c r="O7" s="122"/>
      <c r="P7" s="119"/>
    </row>
    <row r="8" spans="2:16" x14ac:dyDescent="0.4">
      <c r="B8" s="64" t="s">
        <v>17</v>
      </c>
      <c r="C8" s="51" t="s">
        <v>51</v>
      </c>
      <c r="D8" s="120" t="s">
        <v>31</v>
      </c>
      <c r="E8" s="64"/>
      <c r="F8" s="64"/>
      <c r="G8" s="121"/>
      <c r="H8" s="64"/>
      <c r="I8" s="64"/>
      <c r="O8" s="122"/>
      <c r="P8" s="119"/>
    </row>
    <row r="9" spans="2:16" x14ac:dyDescent="0.4">
      <c r="B9" s="64" t="s">
        <v>17</v>
      </c>
      <c r="C9" s="51" t="s">
        <v>53</v>
      </c>
      <c r="D9" s="120" t="s">
        <v>31</v>
      </c>
      <c r="E9" s="64"/>
      <c r="F9" s="64"/>
      <c r="G9" s="121"/>
      <c r="H9" s="64"/>
      <c r="I9" s="64"/>
      <c r="O9" s="122"/>
      <c r="P9" s="119"/>
    </row>
    <row r="10" spans="2:16" x14ac:dyDescent="0.4">
      <c r="B10" s="64" t="s">
        <v>19</v>
      </c>
      <c r="C10" s="51" t="s">
        <v>79</v>
      </c>
      <c r="D10" s="120" t="s">
        <v>31</v>
      </c>
      <c r="E10" s="64"/>
      <c r="F10" s="64"/>
      <c r="G10" s="121"/>
      <c r="H10" s="64"/>
      <c r="I10" s="64"/>
      <c r="O10" s="122"/>
      <c r="P10" s="119"/>
    </row>
    <row r="11" spans="2:16" x14ac:dyDescent="0.4">
      <c r="B11" s="64" t="s">
        <v>19</v>
      </c>
      <c r="C11" s="51" t="s">
        <v>81</v>
      </c>
      <c r="D11" s="120" t="s">
        <v>31</v>
      </c>
      <c r="E11" s="64"/>
      <c r="F11" s="64"/>
      <c r="G11" s="121"/>
      <c r="H11" s="64"/>
      <c r="I11" s="64"/>
      <c r="O11" s="122"/>
      <c r="P11" s="119"/>
    </row>
    <row r="12" spans="2:16" x14ac:dyDescent="0.4">
      <c r="B12" s="64" t="s">
        <v>23</v>
      </c>
      <c r="C12" s="51" t="s">
        <v>105</v>
      </c>
      <c r="D12" s="120" t="s">
        <v>31</v>
      </c>
      <c r="E12" s="64"/>
      <c r="F12" s="64"/>
      <c r="G12" s="121"/>
      <c r="H12" s="64"/>
      <c r="I12" s="64"/>
      <c r="O12" s="122"/>
      <c r="P12" s="119"/>
    </row>
    <row r="13" spans="2:16" ht="29" x14ac:dyDescent="0.4">
      <c r="B13" s="64" t="s">
        <v>27</v>
      </c>
      <c r="C13" s="51" t="s">
        <v>107</v>
      </c>
      <c r="D13" s="120" t="s">
        <v>31</v>
      </c>
      <c r="E13" s="64"/>
      <c r="F13" s="64"/>
      <c r="G13" s="121"/>
      <c r="H13" s="64"/>
      <c r="I13" s="64"/>
      <c r="O13" s="122"/>
      <c r="P13" s="119"/>
    </row>
    <row r="14" spans="2:16" x14ac:dyDescent="0.4">
      <c r="B14" s="64" t="s">
        <v>27</v>
      </c>
      <c r="C14" s="51" t="s">
        <v>109</v>
      </c>
      <c r="D14" s="120" t="s">
        <v>31</v>
      </c>
      <c r="E14" s="64"/>
      <c r="F14" s="64"/>
      <c r="G14" s="121"/>
      <c r="H14" s="64"/>
      <c r="I14" s="64"/>
      <c r="O14" s="122"/>
      <c r="P14" s="119"/>
    </row>
    <row r="15" spans="2:16" x14ac:dyDescent="0.4">
      <c r="B15" s="64" t="s">
        <v>27</v>
      </c>
      <c r="C15" s="51" t="s">
        <v>111</v>
      </c>
      <c r="D15" s="120" t="s">
        <v>31</v>
      </c>
      <c r="E15" s="64"/>
      <c r="F15" s="64"/>
      <c r="G15" s="121"/>
      <c r="H15" s="64"/>
      <c r="I15" s="64"/>
      <c r="O15" s="122"/>
      <c r="P15" s="119"/>
    </row>
    <row r="16" spans="2:16" x14ac:dyDescent="0.4">
      <c r="B16" s="64" t="s">
        <v>32</v>
      </c>
      <c r="C16" s="51" t="s">
        <v>129</v>
      </c>
      <c r="D16" s="120" t="s">
        <v>31</v>
      </c>
      <c r="E16" s="64"/>
      <c r="F16" s="64"/>
      <c r="G16" s="121"/>
      <c r="H16" s="64"/>
      <c r="I16" s="64"/>
      <c r="O16" s="122"/>
      <c r="P16" s="119"/>
    </row>
    <row r="17" spans="2:16" x14ac:dyDescent="0.4">
      <c r="B17" s="64" t="s">
        <v>32</v>
      </c>
      <c r="C17" s="51" t="s">
        <v>130</v>
      </c>
      <c r="D17" s="120" t="s">
        <v>31</v>
      </c>
      <c r="E17" s="64"/>
      <c r="F17" s="64"/>
      <c r="G17" s="121"/>
      <c r="H17" s="64"/>
      <c r="I17" s="64"/>
      <c r="O17" s="122"/>
      <c r="P17" s="119"/>
    </row>
    <row r="18" spans="2:16" x14ac:dyDescent="0.4">
      <c r="B18" s="64" t="s">
        <v>32</v>
      </c>
      <c r="C18" s="51" t="s">
        <v>131</v>
      </c>
      <c r="D18" s="120" t="s">
        <v>31</v>
      </c>
      <c r="E18" s="64"/>
      <c r="F18" s="64"/>
      <c r="G18" s="121"/>
      <c r="H18" s="64"/>
      <c r="I18" s="64"/>
      <c r="O18" s="122"/>
      <c r="P18" s="119"/>
    </row>
    <row r="19" spans="2:16" x14ac:dyDescent="0.4">
      <c r="B19" s="64" t="s">
        <v>34</v>
      </c>
      <c r="C19" s="51" t="s">
        <v>132</v>
      </c>
      <c r="D19" s="120" t="s">
        <v>31</v>
      </c>
      <c r="E19" s="64"/>
      <c r="F19" s="64"/>
      <c r="G19" s="121"/>
      <c r="H19" s="64"/>
      <c r="I19" s="64"/>
      <c r="O19" s="122"/>
      <c r="P19" s="119"/>
    </row>
    <row r="20" spans="2:16" x14ac:dyDescent="0.4">
      <c r="B20" s="64" t="s">
        <v>34</v>
      </c>
      <c r="C20" s="51" t="s">
        <v>133</v>
      </c>
      <c r="D20" s="120" t="s">
        <v>31</v>
      </c>
      <c r="E20" s="64"/>
      <c r="F20" s="64"/>
      <c r="G20" s="121"/>
      <c r="H20" s="64"/>
      <c r="I20" s="64"/>
      <c r="O20" s="122"/>
      <c r="P20" s="119"/>
    </row>
    <row r="21" spans="2:16" x14ac:dyDescent="0.4">
      <c r="B21" s="64" t="s">
        <v>36</v>
      </c>
      <c r="C21" s="51" t="s">
        <v>138</v>
      </c>
      <c r="D21" s="120" t="s">
        <v>31</v>
      </c>
      <c r="E21" s="64"/>
      <c r="F21" s="64"/>
      <c r="G21" s="121"/>
      <c r="H21" s="64"/>
      <c r="I21" s="64"/>
      <c r="O21" s="122"/>
      <c r="P21" s="119"/>
    </row>
    <row r="22" spans="2:16" x14ac:dyDescent="0.4">
      <c r="B22" s="64" t="s">
        <v>36</v>
      </c>
      <c r="C22" s="51" t="s">
        <v>139</v>
      </c>
      <c r="D22" s="120" t="s">
        <v>31</v>
      </c>
      <c r="E22" s="64"/>
      <c r="F22" s="64"/>
      <c r="G22" s="121"/>
      <c r="H22" s="64"/>
      <c r="I22" s="64"/>
      <c r="O22" s="122"/>
      <c r="P22" s="119"/>
    </row>
    <row r="23" spans="2:16" x14ac:dyDescent="0.4">
      <c r="B23" s="64" t="s">
        <v>36</v>
      </c>
      <c r="C23" s="51" t="s">
        <v>494</v>
      </c>
      <c r="D23" s="120" t="s">
        <v>31</v>
      </c>
      <c r="E23" s="64"/>
      <c r="F23" s="64"/>
      <c r="G23" s="121"/>
      <c r="H23" s="64"/>
      <c r="I23" s="64"/>
      <c r="O23" s="122"/>
      <c r="P23" s="119"/>
    </row>
    <row r="24" spans="2:16" x14ac:dyDescent="0.4">
      <c r="B24" s="64" t="s">
        <v>36</v>
      </c>
      <c r="C24" s="51" t="s">
        <v>495</v>
      </c>
      <c r="D24" s="120" t="s">
        <v>31</v>
      </c>
      <c r="E24" s="64"/>
      <c r="F24" s="64"/>
      <c r="G24" s="121"/>
      <c r="H24" s="64"/>
      <c r="I24" s="64"/>
      <c r="O24" s="122"/>
      <c r="P24" s="119"/>
    </row>
    <row r="25" spans="2:16" x14ac:dyDescent="0.4">
      <c r="B25" s="64" t="s">
        <v>38</v>
      </c>
      <c r="C25" s="51" t="s">
        <v>137</v>
      </c>
      <c r="D25" s="120" t="s">
        <v>31</v>
      </c>
      <c r="E25" s="64"/>
      <c r="F25" s="64"/>
      <c r="G25" s="121"/>
      <c r="H25" s="64"/>
      <c r="I25" s="64"/>
      <c r="O25" s="122"/>
      <c r="P25" s="119"/>
    </row>
    <row r="26" spans="2:16" x14ac:dyDescent="0.4">
      <c r="B26" s="64" t="s">
        <v>38</v>
      </c>
      <c r="C26" s="51" t="s">
        <v>138</v>
      </c>
      <c r="D26" s="120" t="s">
        <v>31</v>
      </c>
      <c r="E26" s="64"/>
      <c r="F26" s="64"/>
      <c r="G26" s="121"/>
      <c r="H26" s="64"/>
      <c r="I26" s="64"/>
      <c r="O26" s="122"/>
      <c r="P26" s="119"/>
    </row>
    <row r="27" spans="2:16" x14ac:dyDescent="0.4">
      <c r="B27" s="64" t="s">
        <v>38</v>
      </c>
      <c r="C27" s="51" t="s">
        <v>139</v>
      </c>
      <c r="D27" s="120" t="s">
        <v>31</v>
      </c>
      <c r="E27" s="64"/>
      <c r="F27" s="64"/>
      <c r="G27" s="121"/>
      <c r="H27" s="64"/>
      <c r="I27" s="64"/>
      <c r="O27" s="122"/>
      <c r="P27" s="119"/>
    </row>
    <row r="28" spans="2:16" x14ac:dyDescent="0.4">
      <c r="B28" s="64" t="s">
        <v>38</v>
      </c>
      <c r="C28" s="51" t="s">
        <v>140</v>
      </c>
      <c r="D28" s="120" t="s">
        <v>31</v>
      </c>
      <c r="E28" s="64"/>
      <c r="F28" s="64"/>
      <c r="G28" s="121"/>
      <c r="H28" s="64"/>
      <c r="I28" s="64"/>
      <c r="O28" s="122"/>
      <c r="P28" s="119"/>
    </row>
    <row r="29" spans="2:16" x14ac:dyDescent="0.4">
      <c r="B29" s="64" t="s">
        <v>38</v>
      </c>
      <c r="C29" s="51" t="s">
        <v>141</v>
      </c>
      <c r="D29" s="120" t="s">
        <v>31</v>
      </c>
      <c r="E29" s="64"/>
      <c r="F29" s="64"/>
      <c r="G29" s="121"/>
      <c r="H29" s="64"/>
      <c r="I29" s="64"/>
      <c r="O29" s="122"/>
      <c r="P29" s="119"/>
    </row>
    <row r="30" spans="2:16" x14ac:dyDescent="0.4">
      <c r="B30" s="64" t="s">
        <v>40</v>
      </c>
      <c r="C30" s="51" t="s">
        <v>144</v>
      </c>
      <c r="D30" s="120" t="s">
        <v>31</v>
      </c>
      <c r="E30" s="123"/>
      <c r="F30" s="64"/>
      <c r="G30" s="121"/>
      <c r="H30" s="64"/>
      <c r="I30" s="64"/>
      <c r="O30" s="122"/>
      <c r="P30" s="119"/>
    </row>
    <row r="31" spans="2:16" x14ac:dyDescent="0.4">
      <c r="B31" s="64" t="s">
        <v>40</v>
      </c>
      <c r="C31" s="51" t="s">
        <v>145</v>
      </c>
      <c r="D31" s="120" t="s">
        <v>31</v>
      </c>
      <c r="E31" s="123"/>
      <c r="F31" s="64"/>
      <c r="G31" s="121"/>
      <c r="H31" s="64"/>
      <c r="I31" s="64"/>
      <c r="O31" s="122"/>
      <c r="P31" s="119"/>
    </row>
    <row r="32" spans="2:16" x14ac:dyDescent="0.4">
      <c r="B32" s="64" t="s">
        <v>46</v>
      </c>
      <c r="C32" s="124" t="s">
        <v>166</v>
      </c>
      <c r="D32" s="120" t="s">
        <v>31</v>
      </c>
      <c r="E32" s="64"/>
      <c r="F32" s="64"/>
      <c r="G32" s="121"/>
      <c r="H32" s="64"/>
      <c r="I32" s="64"/>
      <c r="O32" s="122"/>
      <c r="P32" s="119"/>
    </row>
    <row r="33" spans="2:16" x14ac:dyDescent="0.4">
      <c r="B33" s="64" t="s">
        <v>46</v>
      </c>
      <c r="C33" s="124" t="s">
        <v>167</v>
      </c>
      <c r="D33" s="120" t="s">
        <v>31</v>
      </c>
      <c r="E33" s="64"/>
      <c r="F33" s="64"/>
      <c r="G33" s="121"/>
      <c r="H33" s="64"/>
      <c r="I33" s="64"/>
      <c r="O33" s="122"/>
      <c r="P33" s="119"/>
    </row>
    <row r="34" spans="2:16" ht="29" x14ac:dyDescent="0.4">
      <c r="B34" s="64" t="s">
        <v>46</v>
      </c>
      <c r="C34" s="124" t="s">
        <v>168</v>
      </c>
      <c r="D34" s="120" t="s">
        <v>31</v>
      </c>
      <c r="E34" s="64"/>
      <c r="F34" s="64"/>
      <c r="G34" s="121"/>
      <c r="H34" s="64"/>
      <c r="I34" s="64"/>
      <c r="O34" s="122"/>
      <c r="P34" s="119"/>
    </row>
    <row r="35" spans="2:16" x14ac:dyDescent="0.4">
      <c r="B35" s="64" t="s">
        <v>46</v>
      </c>
      <c r="C35" s="51" t="s">
        <v>169</v>
      </c>
      <c r="D35" s="120" t="s">
        <v>31</v>
      </c>
      <c r="E35" s="120"/>
      <c r="F35" s="64"/>
      <c r="G35" s="121"/>
      <c r="H35" s="64"/>
      <c r="I35" s="64"/>
      <c r="O35" s="122"/>
      <c r="P35" s="119"/>
    </row>
    <row r="36" spans="2:16" x14ac:dyDescent="0.4">
      <c r="B36" s="64" t="s">
        <v>50</v>
      </c>
      <c r="C36" s="51" t="s">
        <v>173</v>
      </c>
      <c r="D36" s="120" t="s">
        <v>31</v>
      </c>
      <c r="E36" s="64"/>
      <c r="F36" s="64"/>
      <c r="G36" s="121"/>
      <c r="H36" s="64"/>
      <c r="I36" s="64"/>
      <c r="O36" s="122"/>
      <c r="P36" s="119"/>
    </row>
    <row r="37" spans="2:16" x14ac:dyDescent="0.4">
      <c r="B37" s="64" t="s">
        <v>50</v>
      </c>
      <c r="C37" s="51" t="s">
        <v>174</v>
      </c>
      <c r="D37" s="120" t="s">
        <v>31</v>
      </c>
      <c r="E37" s="64"/>
      <c r="F37" s="64"/>
      <c r="G37" s="121"/>
      <c r="H37" s="64"/>
      <c r="I37" s="64"/>
      <c r="O37" s="122"/>
      <c r="P37" s="119"/>
    </row>
    <row r="38" spans="2:16" x14ac:dyDescent="0.4">
      <c r="B38" s="64" t="s">
        <v>50</v>
      </c>
      <c r="C38" s="51" t="s">
        <v>175</v>
      </c>
      <c r="D38" s="120" t="s">
        <v>31</v>
      </c>
      <c r="E38" s="64"/>
      <c r="F38" s="64"/>
      <c r="G38" s="121"/>
      <c r="H38" s="64"/>
      <c r="I38" s="64"/>
      <c r="O38" s="122"/>
      <c r="P38" s="119"/>
    </row>
    <row r="39" spans="2:16" x14ac:dyDescent="0.4">
      <c r="B39" s="64" t="s">
        <v>50</v>
      </c>
      <c r="C39" s="51" t="s">
        <v>176</v>
      </c>
      <c r="D39" s="120" t="s">
        <v>31</v>
      </c>
      <c r="E39" s="64"/>
      <c r="F39" s="64"/>
      <c r="G39" s="121"/>
      <c r="H39" s="64"/>
      <c r="I39" s="64"/>
      <c r="O39" s="122"/>
      <c r="P39" s="119"/>
    </row>
    <row r="40" spans="2:16" x14ac:dyDescent="0.4">
      <c r="B40" s="64" t="s">
        <v>50</v>
      </c>
      <c r="C40" s="51" t="s">
        <v>177</v>
      </c>
      <c r="D40" s="120" t="s">
        <v>31</v>
      </c>
      <c r="E40" s="64"/>
      <c r="F40" s="64"/>
      <c r="G40" s="121"/>
      <c r="H40" s="64"/>
      <c r="I40" s="64"/>
    </row>
    <row r="41" spans="2:16" x14ac:dyDescent="0.4">
      <c r="B41" s="64" t="s">
        <v>52</v>
      </c>
      <c r="C41" s="51" t="s">
        <v>178</v>
      </c>
      <c r="D41" s="120" t="s">
        <v>31</v>
      </c>
      <c r="E41" s="64"/>
      <c r="F41" s="125"/>
      <c r="G41" s="121"/>
      <c r="H41" s="64"/>
      <c r="I41" s="64"/>
    </row>
    <row r="42" spans="2:16" x14ac:dyDescent="0.4">
      <c r="B42" s="64" t="s">
        <v>52</v>
      </c>
      <c r="C42" s="51" t="s">
        <v>180</v>
      </c>
      <c r="D42" s="120" t="s">
        <v>31</v>
      </c>
      <c r="E42" s="64"/>
      <c r="F42" s="125"/>
      <c r="G42" s="121"/>
      <c r="H42" s="64"/>
      <c r="I42" s="64"/>
    </row>
    <row r="43" spans="2:16" x14ac:dyDescent="0.4">
      <c r="B43" s="64" t="s">
        <v>52</v>
      </c>
      <c r="C43" s="51" t="s">
        <v>183</v>
      </c>
      <c r="D43" s="120" t="s">
        <v>31</v>
      </c>
      <c r="E43" s="126"/>
      <c r="F43" s="125"/>
      <c r="G43" s="121"/>
      <c r="H43" s="64"/>
      <c r="I43" s="64"/>
    </row>
    <row r="44" spans="2:16" x14ac:dyDescent="0.4">
      <c r="B44" s="64" t="s">
        <v>56</v>
      </c>
      <c r="C44" s="124" t="s">
        <v>191</v>
      </c>
      <c r="D44" s="120" t="s">
        <v>31</v>
      </c>
      <c r="E44" s="64"/>
      <c r="F44" s="64"/>
      <c r="G44" s="121"/>
      <c r="H44" s="64"/>
      <c r="I44" s="64"/>
    </row>
    <row r="45" spans="2:16" x14ac:dyDescent="0.4">
      <c r="B45" s="64" t="s">
        <v>56</v>
      </c>
      <c r="C45" s="51" t="s">
        <v>192</v>
      </c>
      <c r="D45" s="120" t="s">
        <v>31</v>
      </c>
      <c r="E45" s="64"/>
      <c r="F45" s="64"/>
      <c r="G45" s="121"/>
      <c r="H45" s="64"/>
      <c r="I45" s="64"/>
    </row>
    <row r="46" spans="2:16" x14ac:dyDescent="0.4">
      <c r="B46" s="64" t="s">
        <v>56</v>
      </c>
      <c r="C46" s="51" t="s">
        <v>194</v>
      </c>
      <c r="D46" s="120" t="s">
        <v>31</v>
      </c>
      <c r="E46" s="64"/>
      <c r="F46" s="64"/>
      <c r="G46" s="121"/>
      <c r="H46" s="64"/>
      <c r="I46" s="64"/>
    </row>
    <row r="47" spans="2:16" x14ac:dyDescent="0.4">
      <c r="B47" s="64" t="s">
        <v>58</v>
      </c>
      <c r="C47" s="124" t="s">
        <v>216</v>
      </c>
      <c r="D47" s="120" t="s">
        <v>31</v>
      </c>
      <c r="E47" s="127"/>
      <c r="F47" s="128"/>
      <c r="G47" s="129"/>
      <c r="H47" s="64"/>
      <c r="I47" s="64"/>
    </row>
    <row r="48" spans="2:16" x14ac:dyDescent="0.4">
      <c r="B48" s="64" t="s">
        <v>60</v>
      </c>
      <c r="C48" s="51" t="s">
        <v>217</v>
      </c>
      <c r="D48" s="120" t="s">
        <v>31</v>
      </c>
      <c r="E48" s="130"/>
      <c r="F48" s="130"/>
      <c r="G48" s="131"/>
      <c r="H48" s="130"/>
      <c r="I48" s="64"/>
    </row>
    <row r="49" spans="2:9" x14ac:dyDescent="0.4">
      <c r="B49" s="64" t="s">
        <v>60</v>
      </c>
      <c r="C49" s="51" t="s">
        <v>218</v>
      </c>
      <c r="D49" s="120" t="s">
        <v>31</v>
      </c>
      <c r="E49" s="130"/>
      <c r="F49" s="130"/>
      <c r="G49" s="131"/>
      <c r="H49" s="130"/>
      <c r="I49" s="64"/>
    </row>
    <row r="50" spans="2:9" x14ac:dyDescent="0.4">
      <c r="B50" s="64" t="s">
        <v>62</v>
      </c>
      <c r="C50" s="51" t="s">
        <v>220</v>
      </c>
      <c r="D50" s="120" t="s">
        <v>31</v>
      </c>
      <c r="E50" s="64"/>
      <c r="F50" s="64"/>
      <c r="G50" s="121"/>
      <c r="H50" s="64"/>
      <c r="I50" s="64"/>
    </row>
    <row r="51" spans="2:9" x14ac:dyDescent="0.4">
      <c r="B51" s="64" t="s">
        <v>62</v>
      </c>
      <c r="C51" s="51" t="s">
        <v>221</v>
      </c>
      <c r="D51" s="120" t="s">
        <v>31</v>
      </c>
      <c r="E51" s="64"/>
      <c r="F51" s="64"/>
      <c r="G51" s="121"/>
      <c r="H51" s="64"/>
      <c r="I51" s="64"/>
    </row>
    <row r="52" spans="2:9" x14ac:dyDescent="0.4">
      <c r="B52" s="64" t="s">
        <v>62</v>
      </c>
      <c r="C52" s="51" t="s">
        <v>222</v>
      </c>
      <c r="D52" s="120" t="s">
        <v>31</v>
      </c>
      <c r="E52" s="64"/>
      <c r="F52" s="64"/>
      <c r="G52" s="121"/>
      <c r="H52" s="64"/>
      <c r="I52" s="64"/>
    </row>
    <row r="53" spans="2:9" ht="29" x14ac:dyDescent="0.4">
      <c r="B53" s="64" t="s">
        <v>62</v>
      </c>
      <c r="C53" s="51" t="s">
        <v>223</v>
      </c>
      <c r="D53" s="120" t="s">
        <v>31</v>
      </c>
      <c r="E53" s="64"/>
      <c r="F53" s="64"/>
      <c r="G53" s="121"/>
      <c r="H53" s="64"/>
      <c r="I53" s="64"/>
    </row>
    <row r="54" spans="2:9" x14ac:dyDescent="0.4">
      <c r="B54" s="64" t="s">
        <v>64</v>
      </c>
      <c r="C54" s="51" t="s">
        <v>249</v>
      </c>
      <c r="D54" s="120" t="s">
        <v>31</v>
      </c>
      <c r="E54" s="64"/>
      <c r="F54" s="64"/>
      <c r="G54" s="121"/>
      <c r="H54" s="64"/>
      <c r="I54" s="64"/>
    </row>
    <row r="55" spans="2:9" ht="29" x14ac:dyDescent="0.4">
      <c r="B55" s="51" t="s">
        <v>66</v>
      </c>
      <c r="C55" s="51" t="s">
        <v>264</v>
      </c>
      <c r="D55" s="120" t="s">
        <v>31</v>
      </c>
      <c r="E55" s="64"/>
      <c r="F55" s="125"/>
      <c r="G55" s="121"/>
      <c r="H55" s="64"/>
      <c r="I55" s="64"/>
    </row>
    <row r="56" spans="2:9" ht="29" x14ac:dyDescent="0.4">
      <c r="B56" s="51" t="s">
        <v>66</v>
      </c>
      <c r="C56" s="51" t="s">
        <v>265</v>
      </c>
      <c r="D56" s="120" t="s">
        <v>31</v>
      </c>
      <c r="E56" s="64"/>
      <c r="F56" s="64"/>
      <c r="G56" s="121"/>
      <c r="H56" s="64"/>
      <c r="I56" s="64"/>
    </row>
    <row r="57" spans="2:9" ht="29" x14ac:dyDescent="0.4">
      <c r="B57" s="51" t="s">
        <v>66</v>
      </c>
      <c r="C57" s="51" t="s">
        <v>266</v>
      </c>
      <c r="D57" s="120" t="s">
        <v>31</v>
      </c>
      <c r="E57" s="64"/>
      <c r="F57" s="64"/>
      <c r="G57" s="121"/>
      <c r="H57" s="64"/>
      <c r="I57" s="64"/>
    </row>
    <row r="58" spans="2:9" ht="29" x14ac:dyDescent="0.4">
      <c r="B58" s="51" t="s">
        <v>66</v>
      </c>
      <c r="C58" s="51" t="s">
        <v>267</v>
      </c>
      <c r="D58" s="120" t="s">
        <v>31</v>
      </c>
      <c r="E58" s="64"/>
      <c r="F58" s="64"/>
      <c r="G58" s="121"/>
      <c r="H58" s="64"/>
      <c r="I58" s="64"/>
    </row>
    <row r="59" spans="2:9" ht="29" x14ac:dyDescent="0.4">
      <c r="B59" s="51" t="s">
        <v>66</v>
      </c>
      <c r="C59" s="51" t="s">
        <v>268</v>
      </c>
      <c r="D59" s="120" t="s">
        <v>31</v>
      </c>
      <c r="E59" s="64"/>
      <c r="F59" s="64"/>
      <c r="G59" s="121"/>
      <c r="H59" s="64"/>
      <c r="I59" s="64"/>
    </row>
    <row r="60" spans="2:9" x14ac:dyDescent="0.4">
      <c r="B60" s="51" t="s">
        <v>66</v>
      </c>
      <c r="C60" s="51" t="s">
        <v>269</v>
      </c>
      <c r="D60" s="120" t="s">
        <v>31</v>
      </c>
      <c r="E60" s="64"/>
      <c r="F60" s="64"/>
      <c r="G60" s="121"/>
      <c r="H60" s="64"/>
      <c r="I60" s="64"/>
    </row>
    <row r="61" spans="2:9" x14ac:dyDescent="0.4">
      <c r="B61" s="51" t="s">
        <v>68</v>
      </c>
      <c r="C61" s="51" t="s">
        <v>270</v>
      </c>
      <c r="D61" s="120" t="s">
        <v>31</v>
      </c>
      <c r="E61" s="64"/>
      <c r="F61" s="64"/>
      <c r="G61" s="121"/>
      <c r="H61" s="64"/>
      <c r="I61" s="64"/>
    </row>
    <row r="62" spans="2:9" x14ac:dyDescent="0.4">
      <c r="B62" s="51" t="s">
        <v>68</v>
      </c>
      <c r="C62" s="51" t="s">
        <v>271</v>
      </c>
      <c r="D62" s="120" t="s">
        <v>31</v>
      </c>
      <c r="E62" s="64"/>
      <c r="F62" s="64"/>
      <c r="G62" s="121"/>
      <c r="H62" s="64"/>
      <c r="I62" s="64"/>
    </row>
    <row r="63" spans="2:9" x14ac:dyDescent="0.4">
      <c r="B63" s="51" t="s">
        <v>70</v>
      </c>
      <c r="C63" s="51" t="s">
        <v>273</v>
      </c>
      <c r="D63" s="120" t="s">
        <v>31</v>
      </c>
      <c r="E63" s="64"/>
      <c r="F63" s="64"/>
      <c r="G63" s="121"/>
      <c r="H63" s="64"/>
      <c r="I63" s="64"/>
    </row>
    <row r="64" spans="2:9" x14ac:dyDescent="0.4">
      <c r="B64" s="51" t="s">
        <v>70</v>
      </c>
      <c r="C64" s="51" t="s">
        <v>274</v>
      </c>
      <c r="D64" s="120" t="s">
        <v>31</v>
      </c>
      <c r="E64" s="64"/>
      <c r="F64" s="64"/>
      <c r="G64" s="121"/>
      <c r="H64" s="64"/>
      <c r="I64" s="64"/>
    </row>
    <row r="65" spans="2:9" x14ac:dyDescent="0.4">
      <c r="B65" s="51" t="s">
        <v>70</v>
      </c>
      <c r="C65" s="51" t="s">
        <v>275</v>
      </c>
      <c r="D65" s="120" t="s">
        <v>31</v>
      </c>
      <c r="E65" s="64"/>
      <c r="F65" s="64"/>
      <c r="G65" s="121"/>
      <c r="H65" s="64"/>
      <c r="I65" s="64"/>
    </row>
    <row r="66" spans="2:9" x14ac:dyDescent="0.4">
      <c r="B66" s="51" t="s">
        <v>70</v>
      </c>
      <c r="C66" s="51" t="s">
        <v>276</v>
      </c>
      <c r="D66" s="120" t="s">
        <v>31</v>
      </c>
      <c r="E66" s="64"/>
      <c r="F66" s="64"/>
      <c r="G66" s="121"/>
      <c r="H66" s="64"/>
      <c r="I66" s="64"/>
    </row>
    <row r="67" spans="2:9" x14ac:dyDescent="0.4">
      <c r="B67" s="51" t="s">
        <v>72</v>
      </c>
      <c r="C67" s="51" t="s">
        <v>277</v>
      </c>
      <c r="D67" s="120" t="s">
        <v>31</v>
      </c>
      <c r="E67" s="64"/>
      <c r="F67" s="64"/>
      <c r="G67" s="121"/>
      <c r="H67" s="64"/>
      <c r="I67" s="64"/>
    </row>
    <row r="68" spans="2:9" x14ac:dyDescent="0.4">
      <c r="B68" s="51" t="s">
        <v>72</v>
      </c>
      <c r="C68" s="51" t="s">
        <v>278</v>
      </c>
      <c r="D68" s="120" t="s">
        <v>31</v>
      </c>
      <c r="E68" s="64"/>
      <c r="F68" s="64"/>
      <c r="G68" s="121"/>
      <c r="H68" s="64"/>
      <c r="I68" s="64"/>
    </row>
    <row r="69" spans="2:9" x14ac:dyDescent="0.4">
      <c r="B69" s="51" t="s">
        <v>72</v>
      </c>
      <c r="C69" s="51" t="s">
        <v>279</v>
      </c>
      <c r="D69" s="120" t="s">
        <v>31</v>
      </c>
      <c r="E69" s="64"/>
      <c r="F69" s="64"/>
      <c r="G69" s="121"/>
      <c r="H69" s="64"/>
      <c r="I69" s="64"/>
    </row>
    <row r="70" spans="2:9" x14ac:dyDescent="0.4">
      <c r="B70" s="51" t="s">
        <v>72</v>
      </c>
      <c r="C70" s="51" t="s">
        <v>280</v>
      </c>
      <c r="D70" s="120" t="s">
        <v>31</v>
      </c>
      <c r="E70" s="64"/>
      <c r="F70" s="64"/>
      <c r="G70" s="121"/>
      <c r="H70" s="64"/>
      <c r="I70" s="64"/>
    </row>
    <row r="71" spans="2:9" x14ac:dyDescent="0.4">
      <c r="B71" s="51" t="s">
        <v>72</v>
      </c>
      <c r="C71" s="51" t="s">
        <v>281</v>
      </c>
      <c r="D71" s="120" t="s">
        <v>31</v>
      </c>
      <c r="E71" s="64"/>
      <c r="F71" s="64"/>
      <c r="G71" s="121"/>
      <c r="H71" s="64"/>
      <c r="I71" s="64"/>
    </row>
    <row r="72" spans="2:9" x14ac:dyDescent="0.4">
      <c r="B72" s="51" t="s">
        <v>74</v>
      </c>
      <c r="C72" s="51" t="s">
        <v>282</v>
      </c>
      <c r="D72" s="120" t="s">
        <v>31</v>
      </c>
      <c r="E72" s="64"/>
      <c r="F72" s="64"/>
      <c r="G72" s="121"/>
      <c r="H72" s="64"/>
      <c r="I72" s="64"/>
    </row>
    <row r="73" spans="2:9" x14ac:dyDescent="0.4">
      <c r="B73" s="51" t="s">
        <v>74</v>
      </c>
      <c r="C73" s="51" t="s">
        <v>283</v>
      </c>
      <c r="D73" s="120" t="s">
        <v>31</v>
      </c>
      <c r="E73" s="64"/>
      <c r="F73" s="64"/>
      <c r="G73" s="121"/>
      <c r="H73" s="64"/>
      <c r="I73" s="64"/>
    </row>
    <row r="74" spans="2:9" x14ac:dyDescent="0.4">
      <c r="B74" s="51" t="s">
        <v>74</v>
      </c>
      <c r="C74" s="51" t="s">
        <v>284</v>
      </c>
      <c r="D74" s="120" t="s">
        <v>31</v>
      </c>
      <c r="E74" s="64"/>
      <c r="F74" s="64"/>
      <c r="G74" s="121"/>
      <c r="H74" s="64"/>
      <c r="I74" s="64"/>
    </row>
    <row r="75" spans="2:9" x14ac:dyDescent="0.4">
      <c r="B75" s="51" t="s">
        <v>74</v>
      </c>
      <c r="C75" s="51" t="s">
        <v>285</v>
      </c>
      <c r="D75" s="120" t="s">
        <v>31</v>
      </c>
      <c r="E75" s="64"/>
      <c r="F75" s="64"/>
      <c r="G75" s="121"/>
      <c r="H75" s="64"/>
      <c r="I75" s="64"/>
    </row>
    <row r="76" spans="2:9" x14ac:dyDescent="0.4">
      <c r="B76" s="51" t="s">
        <v>74</v>
      </c>
      <c r="C76" s="51" t="s">
        <v>286</v>
      </c>
      <c r="D76" s="120" t="s">
        <v>31</v>
      </c>
      <c r="E76" s="64"/>
      <c r="F76" s="64"/>
      <c r="G76" s="121"/>
      <c r="H76" s="64"/>
      <c r="I76" s="64"/>
    </row>
    <row r="77" spans="2:9" x14ac:dyDescent="0.4">
      <c r="B77" s="51" t="s">
        <v>74</v>
      </c>
      <c r="C77" s="51" t="s">
        <v>287</v>
      </c>
      <c r="D77" s="120" t="s">
        <v>31</v>
      </c>
      <c r="E77" s="64"/>
      <c r="F77" s="64"/>
      <c r="G77" s="121"/>
      <c r="H77" s="64"/>
      <c r="I77" s="64"/>
    </row>
    <row r="78" spans="2:9" x14ac:dyDescent="0.4">
      <c r="B78" s="51" t="s">
        <v>74</v>
      </c>
      <c r="C78" s="51" t="s">
        <v>288</v>
      </c>
      <c r="D78" s="120" t="s">
        <v>31</v>
      </c>
      <c r="E78" s="64"/>
      <c r="F78" s="64"/>
      <c r="G78" s="121"/>
      <c r="H78" s="64"/>
      <c r="I78" s="64"/>
    </row>
    <row r="79" spans="2:9" x14ac:dyDescent="0.4">
      <c r="B79" s="51" t="s">
        <v>74</v>
      </c>
      <c r="C79" s="51" t="s">
        <v>289</v>
      </c>
      <c r="D79" s="120" t="s">
        <v>31</v>
      </c>
      <c r="E79" s="64"/>
      <c r="F79" s="64"/>
      <c r="G79" s="121"/>
      <c r="H79" s="64"/>
      <c r="I79" s="64"/>
    </row>
    <row r="80" spans="2:9" x14ac:dyDescent="0.4">
      <c r="B80" s="51" t="s">
        <v>74</v>
      </c>
      <c r="C80" s="51" t="s">
        <v>290</v>
      </c>
      <c r="D80" s="120" t="s">
        <v>31</v>
      </c>
      <c r="E80" s="64"/>
      <c r="F80" s="64"/>
      <c r="G80" s="121"/>
      <c r="H80" s="64"/>
      <c r="I80" s="64"/>
    </row>
    <row r="81" spans="2:9" x14ac:dyDescent="0.4">
      <c r="B81" s="51" t="s">
        <v>74</v>
      </c>
      <c r="C81" s="51" t="s">
        <v>291</v>
      </c>
      <c r="D81" s="120" t="s">
        <v>31</v>
      </c>
      <c r="E81" s="64"/>
      <c r="F81" s="64"/>
      <c r="G81" s="121"/>
      <c r="H81" s="64"/>
      <c r="I81" s="64"/>
    </row>
    <row r="82" spans="2:9" x14ac:dyDescent="0.4">
      <c r="B82" s="51" t="s">
        <v>76</v>
      </c>
      <c r="C82" s="51" t="s">
        <v>292</v>
      </c>
      <c r="D82" s="120" t="s">
        <v>31</v>
      </c>
      <c r="E82" s="64"/>
      <c r="F82" s="64"/>
      <c r="G82" s="121"/>
      <c r="H82" s="64"/>
      <c r="I82" s="64"/>
    </row>
    <row r="83" spans="2:9" x14ac:dyDescent="0.4">
      <c r="B83" s="51" t="s">
        <v>76</v>
      </c>
      <c r="C83" s="51" t="s">
        <v>293</v>
      </c>
      <c r="D83" s="120" t="s">
        <v>31</v>
      </c>
      <c r="E83" s="64"/>
      <c r="F83" s="64"/>
      <c r="G83" s="121"/>
      <c r="H83" s="64"/>
      <c r="I83" s="64"/>
    </row>
    <row r="84" spans="2:9" x14ac:dyDescent="0.4">
      <c r="B84" s="51" t="s">
        <v>76</v>
      </c>
      <c r="C84" s="51" t="s">
        <v>294</v>
      </c>
      <c r="D84" s="120" t="s">
        <v>31</v>
      </c>
      <c r="E84" s="64"/>
      <c r="F84" s="64"/>
      <c r="G84" s="121"/>
      <c r="H84" s="64"/>
      <c r="I84" s="64"/>
    </row>
    <row r="85" spans="2:9" x14ac:dyDescent="0.4">
      <c r="B85" s="51" t="s">
        <v>76</v>
      </c>
      <c r="C85" s="51" t="s">
        <v>295</v>
      </c>
      <c r="D85" s="120" t="s">
        <v>31</v>
      </c>
      <c r="E85" s="64"/>
      <c r="F85" s="64"/>
      <c r="G85" s="121"/>
      <c r="H85" s="64"/>
      <c r="I85" s="64"/>
    </row>
    <row r="86" spans="2:9" x14ac:dyDescent="0.4">
      <c r="B86" s="51" t="s">
        <v>76</v>
      </c>
      <c r="C86" s="51" t="s">
        <v>296</v>
      </c>
      <c r="D86" s="120" t="s">
        <v>31</v>
      </c>
      <c r="E86" s="64"/>
      <c r="F86" s="64"/>
      <c r="G86" s="121"/>
      <c r="H86" s="64"/>
      <c r="I86" s="64"/>
    </row>
    <row r="87" spans="2:9" x14ac:dyDescent="0.4">
      <c r="B87" s="51" t="s">
        <v>76</v>
      </c>
      <c r="C87" s="51" t="s">
        <v>297</v>
      </c>
      <c r="D87" s="120" t="s">
        <v>31</v>
      </c>
      <c r="E87" s="64"/>
      <c r="F87" s="64"/>
      <c r="G87" s="121"/>
      <c r="H87" s="64"/>
      <c r="I87" s="64"/>
    </row>
    <row r="88" spans="2:9" x14ac:dyDescent="0.4">
      <c r="B88" s="51" t="s">
        <v>76</v>
      </c>
      <c r="C88" s="51" t="s">
        <v>298</v>
      </c>
      <c r="D88" s="120" t="s">
        <v>31</v>
      </c>
      <c r="E88" s="64"/>
      <c r="F88" s="64"/>
      <c r="G88" s="121"/>
      <c r="H88" s="64"/>
      <c r="I88" s="64"/>
    </row>
    <row r="89" spans="2:9" x14ac:dyDescent="0.4">
      <c r="B89" s="51" t="s">
        <v>76</v>
      </c>
      <c r="C89" s="51" t="s">
        <v>299</v>
      </c>
      <c r="D89" s="120" t="s">
        <v>31</v>
      </c>
      <c r="E89" s="64"/>
      <c r="F89" s="64"/>
      <c r="G89" s="121"/>
      <c r="H89" s="64"/>
      <c r="I89" s="64"/>
    </row>
    <row r="90" spans="2:9" x14ac:dyDescent="0.4">
      <c r="B90" s="51" t="s">
        <v>76</v>
      </c>
      <c r="C90" s="51" t="s">
        <v>300</v>
      </c>
      <c r="D90" s="120" t="s">
        <v>31</v>
      </c>
      <c r="E90" s="64"/>
      <c r="F90" s="64"/>
      <c r="G90" s="121"/>
      <c r="H90" s="64"/>
      <c r="I90" s="64"/>
    </row>
    <row r="91" spans="2:9" x14ac:dyDescent="0.4">
      <c r="B91" s="51" t="s">
        <v>78</v>
      </c>
      <c r="C91" s="51" t="s">
        <v>301</v>
      </c>
      <c r="D91" s="120" t="s">
        <v>31</v>
      </c>
      <c r="E91" s="64"/>
      <c r="F91" s="64"/>
      <c r="G91" s="121"/>
      <c r="H91" s="64"/>
      <c r="I91" s="64"/>
    </row>
    <row r="92" spans="2:9" ht="29" x14ac:dyDescent="0.4">
      <c r="B92" s="51" t="s">
        <v>78</v>
      </c>
      <c r="C92" s="51" t="s">
        <v>302</v>
      </c>
      <c r="D92" s="120" t="s">
        <v>31</v>
      </c>
      <c r="E92" s="64"/>
      <c r="F92" s="64"/>
      <c r="G92" s="121"/>
      <c r="H92" s="64"/>
      <c r="I92" s="64"/>
    </row>
    <row r="93" spans="2:9" x14ac:dyDescent="0.4">
      <c r="B93" s="51" t="s">
        <v>78</v>
      </c>
      <c r="C93" s="51" t="s">
        <v>303</v>
      </c>
      <c r="D93" s="120" t="s">
        <v>31</v>
      </c>
      <c r="E93" s="64"/>
      <c r="F93" s="64"/>
      <c r="G93" s="121"/>
      <c r="H93" s="64"/>
      <c r="I93" s="64"/>
    </row>
    <row r="94" spans="2:9" ht="29" x14ac:dyDescent="0.4">
      <c r="B94" s="51" t="s">
        <v>78</v>
      </c>
      <c r="C94" s="51" t="s">
        <v>304</v>
      </c>
      <c r="D94" s="120" t="s">
        <v>31</v>
      </c>
      <c r="E94" s="64"/>
      <c r="F94" s="64"/>
      <c r="G94" s="121"/>
      <c r="H94" s="64"/>
      <c r="I94" s="64"/>
    </row>
    <row r="95" spans="2:9" ht="29" x14ac:dyDescent="0.4">
      <c r="B95" s="51" t="s">
        <v>82</v>
      </c>
      <c r="C95" s="51" t="s">
        <v>316</v>
      </c>
      <c r="D95" s="120" t="s">
        <v>31</v>
      </c>
      <c r="E95" s="64"/>
      <c r="F95" s="64"/>
      <c r="G95" s="121"/>
      <c r="H95" s="64"/>
      <c r="I95" s="64"/>
    </row>
    <row r="96" spans="2:9" x14ac:dyDescent="0.4">
      <c r="B96" s="51" t="s">
        <v>82</v>
      </c>
      <c r="C96" s="51" t="s">
        <v>317</v>
      </c>
      <c r="D96" s="120" t="s">
        <v>31</v>
      </c>
      <c r="E96" s="64"/>
      <c r="F96" s="64"/>
      <c r="G96" s="121"/>
      <c r="H96" s="64"/>
      <c r="I96" s="64"/>
    </row>
    <row r="97" spans="2:9" x14ac:dyDescent="0.4">
      <c r="B97" s="51" t="s">
        <v>82</v>
      </c>
      <c r="C97" s="51" t="s">
        <v>318</v>
      </c>
      <c r="D97" s="120" t="s">
        <v>31</v>
      </c>
      <c r="E97" s="64"/>
      <c r="F97" s="64"/>
      <c r="G97" s="121"/>
      <c r="H97" s="64"/>
      <c r="I97" s="64"/>
    </row>
    <row r="98" spans="2:9" x14ac:dyDescent="0.4">
      <c r="B98" s="51" t="s">
        <v>82</v>
      </c>
      <c r="C98" s="51" t="s">
        <v>319</v>
      </c>
      <c r="D98" s="120" t="s">
        <v>31</v>
      </c>
      <c r="E98" s="64"/>
      <c r="F98" s="64"/>
      <c r="G98" s="121"/>
      <c r="H98" s="64"/>
      <c r="I98" s="64"/>
    </row>
    <row r="99" spans="2:9" x14ac:dyDescent="0.4">
      <c r="B99" s="51" t="s">
        <v>82</v>
      </c>
      <c r="C99" s="51" t="s">
        <v>320</v>
      </c>
      <c r="D99" s="120" t="s">
        <v>31</v>
      </c>
      <c r="E99" s="64"/>
      <c r="F99" s="64"/>
      <c r="G99" s="121"/>
      <c r="H99" s="64"/>
      <c r="I99" s="64"/>
    </row>
    <row r="100" spans="2:9" ht="29" x14ac:dyDescent="0.4">
      <c r="B100" s="51" t="s">
        <v>84</v>
      </c>
      <c r="C100" s="51" t="s">
        <v>321</v>
      </c>
      <c r="D100" s="120" t="s">
        <v>31</v>
      </c>
      <c r="E100" s="64"/>
      <c r="F100" s="64"/>
      <c r="G100" s="121"/>
      <c r="H100" s="64"/>
      <c r="I100" s="64"/>
    </row>
    <row r="101" spans="2:9" x14ac:dyDescent="0.4">
      <c r="B101" s="51" t="s">
        <v>84</v>
      </c>
      <c r="C101" s="51" t="s">
        <v>322</v>
      </c>
      <c r="D101" s="120" t="s">
        <v>31</v>
      </c>
      <c r="E101" s="64"/>
      <c r="F101" s="64"/>
      <c r="G101" s="121"/>
      <c r="H101" s="64"/>
      <c r="I101" s="64"/>
    </row>
    <row r="102" spans="2:9" x14ac:dyDescent="0.4">
      <c r="B102" s="51" t="s">
        <v>84</v>
      </c>
      <c r="C102" s="51" t="s">
        <v>496</v>
      </c>
      <c r="D102" s="120" t="s">
        <v>31</v>
      </c>
      <c r="E102" s="64"/>
      <c r="F102" s="64"/>
      <c r="G102" s="121"/>
      <c r="H102" s="64"/>
      <c r="I102" s="64"/>
    </row>
    <row r="103" spans="2:9" ht="29" x14ac:dyDescent="0.4">
      <c r="B103" s="51" t="s">
        <v>84</v>
      </c>
      <c r="C103" s="51" t="s">
        <v>497</v>
      </c>
      <c r="D103" s="120" t="s">
        <v>31</v>
      </c>
      <c r="E103" s="64"/>
      <c r="F103" s="64"/>
      <c r="G103" s="121"/>
      <c r="H103" s="64"/>
      <c r="I103" s="64"/>
    </row>
    <row r="104" spans="2:9" x14ac:dyDescent="0.4">
      <c r="B104" s="51" t="s">
        <v>86</v>
      </c>
      <c r="C104" s="51" t="s">
        <v>326</v>
      </c>
      <c r="D104" s="120" t="s">
        <v>31</v>
      </c>
      <c r="E104" s="64"/>
      <c r="F104" s="64"/>
      <c r="G104" s="121"/>
      <c r="H104" s="64"/>
      <c r="I104" s="64"/>
    </row>
    <row r="105" spans="2:9" x14ac:dyDescent="0.4">
      <c r="B105" s="51" t="s">
        <v>86</v>
      </c>
      <c r="C105" s="51" t="s">
        <v>327</v>
      </c>
      <c r="D105" s="120" t="s">
        <v>31</v>
      </c>
      <c r="E105" s="64"/>
      <c r="F105" s="64"/>
      <c r="G105" s="121"/>
      <c r="H105" s="64"/>
      <c r="I105" s="64"/>
    </row>
    <row r="106" spans="2:9" x14ac:dyDescent="0.4">
      <c r="B106" s="51" t="s">
        <v>86</v>
      </c>
      <c r="C106" s="51" t="s">
        <v>328</v>
      </c>
      <c r="D106" s="120" t="s">
        <v>31</v>
      </c>
      <c r="E106" s="64"/>
      <c r="F106" s="64"/>
      <c r="G106" s="121"/>
      <c r="H106" s="64"/>
      <c r="I106" s="64"/>
    </row>
    <row r="107" spans="2:9" x14ac:dyDescent="0.4">
      <c r="B107" s="51" t="s">
        <v>86</v>
      </c>
      <c r="C107" s="51" t="s">
        <v>329</v>
      </c>
      <c r="D107" s="120" t="s">
        <v>31</v>
      </c>
      <c r="E107" s="64"/>
      <c r="F107" s="64"/>
      <c r="G107" s="121"/>
      <c r="H107" s="64"/>
      <c r="I107" s="64"/>
    </row>
    <row r="108" spans="2:9" x14ac:dyDescent="0.4">
      <c r="B108" s="51" t="s">
        <v>86</v>
      </c>
      <c r="C108" s="51" t="s">
        <v>330</v>
      </c>
      <c r="D108" s="120" t="s">
        <v>31</v>
      </c>
      <c r="E108" s="64"/>
      <c r="F108" s="64"/>
      <c r="G108" s="121"/>
      <c r="H108" s="64"/>
      <c r="I108" s="64"/>
    </row>
    <row r="109" spans="2:9" x14ac:dyDescent="0.4">
      <c r="B109" s="51" t="s">
        <v>86</v>
      </c>
      <c r="C109" s="51" t="s">
        <v>331</v>
      </c>
      <c r="D109" s="120" t="s">
        <v>31</v>
      </c>
      <c r="E109" s="64"/>
      <c r="F109" s="64"/>
      <c r="G109" s="121"/>
      <c r="H109" s="64"/>
      <c r="I109" s="64"/>
    </row>
    <row r="110" spans="2:9" x14ac:dyDescent="0.4">
      <c r="B110" s="51" t="s">
        <v>86</v>
      </c>
      <c r="C110" s="51" t="s">
        <v>332</v>
      </c>
      <c r="D110" s="120" t="s">
        <v>31</v>
      </c>
      <c r="E110" s="64"/>
      <c r="F110" s="64"/>
      <c r="G110" s="121"/>
      <c r="H110" s="64"/>
      <c r="I110" s="64"/>
    </row>
    <row r="111" spans="2:9" x14ac:dyDescent="0.4">
      <c r="B111" s="51" t="s">
        <v>86</v>
      </c>
      <c r="C111" s="51" t="s">
        <v>333</v>
      </c>
      <c r="D111" s="120" t="s">
        <v>31</v>
      </c>
      <c r="E111" s="64"/>
      <c r="F111" s="64"/>
      <c r="G111" s="121"/>
      <c r="H111" s="64"/>
      <c r="I111" s="64"/>
    </row>
    <row r="112" spans="2:9" x14ac:dyDescent="0.4">
      <c r="B112" s="51" t="s">
        <v>86</v>
      </c>
      <c r="C112" s="51" t="s">
        <v>334</v>
      </c>
      <c r="D112" s="120" t="s">
        <v>31</v>
      </c>
      <c r="E112" s="64"/>
      <c r="F112" s="64"/>
      <c r="G112" s="121"/>
      <c r="H112" s="64"/>
      <c r="I112" s="64"/>
    </row>
    <row r="113" spans="2:9" x14ac:dyDescent="0.4">
      <c r="B113" s="51" t="s">
        <v>86</v>
      </c>
      <c r="C113" s="51" t="s">
        <v>336</v>
      </c>
      <c r="D113" s="120" t="s">
        <v>31</v>
      </c>
      <c r="E113" s="64"/>
      <c r="F113" s="64"/>
      <c r="G113" s="121"/>
      <c r="H113" s="64"/>
      <c r="I113" s="64"/>
    </row>
    <row r="114" spans="2:9" x14ac:dyDescent="0.4">
      <c r="B114" s="51" t="s">
        <v>86</v>
      </c>
      <c r="C114" s="51" t="s">
        <v>337</v>
      </c>
      <c r="D114" s="120" t="s">
        <v>31</v>
      </c>
      <c r="E114" s="64"/>
      <c r="F114" s="64"/>
      <c r="G114" s="121"/>
      <c r="H114" s="64"/>
      <c r="I114" s="64"/>
    </row>
    <row r="115" spans="2:9" x14ac:dyDescent="0.4">
      <c r="B115" s="51" t="s">
        <v>86</v>
      </c>
      <c r="C115" s="51" t="s">
        <v>338</v>
      </c>
      <c r="D115" s="120" t="s">
        <v>31</v>
      </c>
      <c r="E115" s="64"/>
      <c r="F115" s="64"/>
      <c r="G115" s="121"/>
      <c r="H115" s="64"/>
      <c r="I115" s="64"/>
    </row>
    <row r="116" spans="2:9" x14ac:dyDescent="0.4">
      <c r="B116" s="51" t="s">
        <v>86</v>
      </c>
      <c r="C116" s="51" t="s">
        <v>339</v>
      </c>
      <c r="D116" s="120" t="s">
        <v>31</v>
      </c>
      <c r="E116" s="64"/>
      <c r="F116" s="64"/>
      <c r="G116" s="121"/>
      <c r="H116" s="64"/>
      <c r="I116" s="64"/>
    </row>
    <row r="117" spans="2:9" x14ac:dyDescent="0.4">
      <c r="B117" s="51" t="s">
        <v>86</v>
      </c>
      <c r="C117" s="51" t="s">
        <v>340</v>
      </c>
      <c r="D117" s="120" t="s">
        <v>31</v>
      </c>
      <c r="E117" s="64"/>
      <c r="F117" s="64"/>
      <c r="G117" s="121"/>
      <c r="H117" s="64"/>
      <c r="I117" s="64"/>
    </row>
    <row r="118" spans="2:9" x14ac:dyDescent="0.4">
      <c r="B118" s="51" t="s">
        <v>90</v>
      </c>
      <c r="C118" s="51" t="s">
        <v>345</v>
      </c>
      <c r="D118" s="120" t="s">
        <v>31</v>
      </c>
      <c r="E118" s="64"/>
      <c r="F118" s="64"/>
      <c r="G118" s="121"/>
      <c r="H118" s="64"/>
      <c r="I118" s="64"/>
    </row>
    <row r="119" spans="2:9" x14ac:dyDescent="0.4">
      <c r="B119" s="51" t="s">
        <v>90</v>
      </c>
      <c r="C119" s="51" t="s">
        <v>348</v>
      </c>
      <c r="D119" s="120" t="s">
        <v>31</v>
      </c>
      <c r="E119" s="64"/>
      <c r="F119" s="64"/>
      <c r="G119" s="121"/>
      <c r="H119" s="64"/>
      <c r="I119" s="64"/>
    </row>
    <row r="120" spans="2:9" x14ac:dyDescent="0.4">
      <c r="B120" s="51" t="s">
        <v>90</v>
      </c>
      <c r="C120" s="51" t="s">
        <v>349</v>
      </c>
      <c r="D120" s="120" t="s">
        <v>31</v>
      </c>
      <c r="E120" s="64"/>
      <c r="F120" s="64"/>
      <c r="G120" s="121"/>
      <c r="H120" s="64"/>
      <c r="I120" s="64"/>
    </row>
    <row r="121" spans="2:9" x14ac:dyDescent="0.4">
      <c r="B121" s="51" t="s">
        <v>90</v>
      </c>
      <c r="C121" s="51" t="s">
        <v>351</v>
      </c>
      <c r="D121" s="120" t="s">
        <v>31</v>
      </c>
      <c r="E121" s="64"/>
      <c r="F121" s="64"/>
      <c r="G121" s="121"/>
      <c r="H121" s="64"/>
      <c r="I121" s="64"/>
    </row>
    <row r="122" spans="2:9" x14ac:dyDescent="0.4">
      <c r="B122" s="51" t="s">
        <v>90</v>
      </c>
      <c r="C122" s="51" t="s">
        <v>353</v>
      </c>
      <c r="D122" s="120" t="s">
        <v>31</v>
      </c>
      <c r="E122" s="64"/>
      <c r="F122" s="64"/>
      <c r="G122" s="121"/>
      <c r="H122" s="64"/>
      <c r="I122" s="64"/>
    </row>
    <row r="123" spans="2:9" x14ac:dyDescent="0.4">
      <c r="B123" s="51" t="s">
        <v>90</v>
      </c>
      <c r="C123" s="51" t="s">
        <v>355</v>
      </c>
      <c r="D123" s="120" t="s">
        <v>31</v>
      </c>
      <c r="E123" s="64"/>
      <c r="F123" s="64"/>
      <c r="G123" s="121"/>
      <c r="H123" s="64"/>
      <c r="I123" s="64"/>
    </row>
    <row r="124" spans="2:9" x14ac:dyDescent="0.4">
      <c r="B124" s="51" t="s">
        <v>90</v>
      </c>
      <c r="C124" s="51" t="s">
        <v>356</v>
      </c>
      <c r="D124" s="120" t="s">
        <v>31</v>
      </c>
      <c r="E124" s="64"/>
      <c r="F124" s="64"/>
      <c r="G124" s="121"/>
      <c r="H124" s="64"/>
      <c r="I124" s="64"/>
    </row>
    <row r="125" spans="2:9" x14ac:dyDescent="0.4">
      <c r="B125" s="51" t="s">
        <v>90</v>
      </c>
      <c r="C125" s="51" t="s">
        <v>191</v>
      </c>
      <c r="D125" s="120" t="s">
        <v>31</v>
      </c>
      <c r="E125" s="52"/>
      <c r="F125" s="64"/>
      <c r="G125" s="121"/>
      <c r="H125" s="64"/>
      <c r="I125" s="64"/>
    </row>
    <row r="126" spans="2:9" x14ac:dyDescent="0.4">
      <c r="B126" s="51" t="s">
        <v>90</v>
      </c>
      <c r="C126" s="51" t="s">
        <v>359</v>
      </c>
      <c r="D126" s="120" t="s">
        <v>31</v>
      </c>
      <c r="E126" s="64"/>
      <c r="F126" s="64"/>
      <c r="G126" s="121"/>
      <c r="H126" s="64"/>
      <c r="I126" s="64"/>
    </row>
    <row r="127" spans="2:9" x14ac:dyDescent="0.4">
      <c r="B127" s="51" t="s">
        <v>90</v>
      </c>
      <c r="C127" s="51" t="s">
        <v>362</v>
      </c>
      <c r="D127" s="120" t="s">
        <v>31</v>
      </c>
      <c r="E127" s="64"/>
      <c r="F127" s="64"/>
      <c r="G127" s="121"/>
      <c r="H127" s="64"/>
      <c r="I127" s="64"/>
    </row>
    <row r="128" spans="2:9" x14ac:dyDescent="0.4">
      <c r="B128" s="51" t="s">
        <v>92</v>
      </c>
      <c r="C128" s="51" t="s">
        <v>364</v>
      </c>
      <c r="D128" s="120" t="s">
        <v>31</v>
      </c>
      <c r="E128" s="64"/>
      <c r="F128" s="64"/>
      <c r="G128" s="121"/>
      <c r="H128" s="64"/>
      <c r="I128" s="64"/>
    </row>
    <row r="129" spans="2:9" x14ac:dyDescent="0.4">
      <c r="B129" s="51" t="s">
        <v>92</v>
      </c>
      <c r="C129" s="51" t="s">
        <v>366</v>
      </c>
      <c r="D129" s="120" t="s">
        <v>31</v>
      </c>
      <c r="E129" s="64"/>
      <c r="F129" s="64"/>
      <c r="G129" s="121"/>
      <c r="H129" s="64"/>
      <c r="I129" s="64"/>
    </row>
    <row r="130" spans="2:9" x14ac:dyDescent="0.4">
      <c r="B130" s="51" t="s">
        <v>92</v>
      </c>
      <c r="C130" s="51" t="s">
        <v>367</v>
      </c>
      <c r="D130" s="120" t="s">
        <v>31</v>
      </c>
      <c r="E130" s="64"/>
      <c r="F130" s="64"/>
      <c r="G130" s="121"/>
      <c r="H130" s="64"/>
      <c r="I130" s="64"/>
    </row>
    <row r="131" spans="2:9" x14ac:dyDescent="0.4">
      <c r="B131" s="51" t="s">
        <v>92</v>
      </c>
      <c r="C131" s="51" t="s">
        <v>368</v>
      </c>
      <c r="D131" s="120" t="s">
        <v>31</v>
      </c>
      <c r="E131" s="64"/>
      <c r="F131" s="64"/>
      <c r="G131" s="121"/>
      <c r="H131" s="64"/>
      <c r="I131" s="64"/>
    </row>
    <row r="132" spans="2:9" x14ac:dyDescent="0.4">
      <c r="B132" s="64" t="s">
        <v>94</v>
      </c>
      <c r="C132" s="51" t="s">
        <v>369</v>
      </c>
      <c r="D132" s="120" t="s">
        <v>31</v>
      </c>
      <c r="E132" s="64"/>
      <c r="F132" s="64"/>
      <c r="G132" s="121"/>
      <c r="H132" s="64"/>
      <c r="I132" s="64"/>
    </row>
    <row r="133" spans="2:9" x14ac:dyDescent="0.4">
      <c r="B133" s="64" t="s">
        <v>94</v>
      </c>
      <c r="C133" s="51" t="s">
        <v>370</v>
      </c>
      <c r="D133" s="120" t="s">
        <v>31</v>
      </c>
      <c r="E133" s="64"/>
      <c r="F133" s="64"/>
      <c r="G133" s="121"/>
      <c r="H133" s="64"/>
      <c r="I133" s="64"/>
    </row>
    <row r="134" spans="2:9" x14ac:dyDescent="0.4">
      <c r="B134" s="64" t="s">
        <v>94</v>
      </c>
      <c r="C134" s="51" t="s">
        <v>371</v>
      </c>
      <c r="D134" s="120" t="s">
        <v>31</v>
      </c>
      <c r="E134" s="64"/>
      <c r="F134" s="64"/>
      <c r="G134" s="121"/>
      <c r="H134" s="64"/>
      <c r="I134" s="64"/>
    </row>
    <row r="135" spans="2:9" x14ac:dyDescent="0.4">
      <c r="B135" s="64" t="s">
        <v>94</v>
      </c>
      <c r="C135" s="51" t="s">
        <v>142</v>
      </c>
      <c r="D135" s="120" t="s">
        <v>31</v>
      </c>
      <c r="E135" s="64"/>
      <c r="F135" s="64"/>
      <c r="G135" s="121"/>
      <c r="H135" s="64"/>
      <c r="I135" s="64"/>
    </row>
    <row r="136" spans="2:9" x14ac:dyDescent="0.4">
      <c r="B136" s="51" t="s">
        <v>98</v>
      </c>
      <c r="C136" s="51" t="s">
        <v>382</v>
      </c>
      <c r="D136" s="120" t="s">
        <v>31</v>
      </c>
      <c r="E136" s="64"/>
      <c r="F136" s="64"/>
      <c r="G136" s="121"/>
      <c r="H136" s="64"/>
      <c r="I136" s="64"/>
    </row>
    <row r="137" spans="2:9" x14ac:dyDescent="0.4">
      <c r="B137" s="51" t="s">
        <v>98</v>
      </c>
      <c r="C137" s="51" t="s">
        <v>383</v>
      </c>
      <c r="D137" s="120" t="s">
        <v>31</v>
      </c>
      <c r="E137" s="64"/>
      <c r="F137" s="64"/>
      <c r="G137" s="121"/>
      <c r="H137" s="64"/>
      <c r="I137" s="64"/>
    </row>
    <row r="138" spans="2:9" x14ac:dyDescent="0.4">
      <c r="B138" s="51" t="s">
        <v>98</v>
      </c>
      <c r="C138" s="51" t="s">
        <v>384</v>
      </c>
      <c r="D138" s="120" t="s">
        <v>31</v>
      </c>
      <c r="E138" s="64"/>
      <c r="F138" s="64"/>
      <c r="G138" s="121"/>
      <c r="H138" s="64"/>
      <c r="I138" s="64"/>
    </row>
    <row r="139" spans="2:9" x14ac:dyDescent="0.4">
      <c r="B139" s="51" t="s">
        <v>98</v>
      </c>
      <c r="C139" s="51" t="s">
        <v>385</v>
      </c>
      <c r="D139" s="120" t="s">
        <v>31</v>
      </c>
      <c r="E139" s="64"/>
      <c r="F139" s="64"/>
      <c r="G139" s="121"/>
      <c r="H139" s="64"/>
      <c r="I139" s="64"/>
    </row>
    <row r="140" spans="2:9" ht="29" x14ac:dyDescent="0.4">
      <c r="B140" s="51" t="s">
        <v>98</v>
      </c>
      <c r="C140" s="51" t="s">
        <v>386</v>
      </c>
      <c r="D140" s="120" t="s">
        <v>31</v>
      </c>
      <c r="E140" s="64"/>
      <c r="F140" s="64"/>
      <c r="G140" s="121"/>
      <c r="H140" s="64"/>
      <c r="I140" s="64"/>
    </row>
    <row r="141" spans="2:9" x14ac:dyDescent="0.4">
      <c r="B141" s="51" t="s">
        <v>100</v>
      </c>
      <c r="C141" s="51" t="s">
        <v>387</v>
      </c>
      <c r="D141" s="120" t="s">
        <v>31</v>
      </c>
      <c r="E141" s="64"/>
      <c r="F141" s="64"/>
      <c r="G141" s="121"/>
      <c r="H141" s="64"/>
      <c r="I141" s="64"/>
    </row>
    <row r="142" spans="2:9" x14ac:dyDescent="0.4">
      <c r="B142" s="51" t="s">
        <v>100</v>
      </c>
      <c r="C142" s="51" t="s">
        <v>389</v>
      </c>
      <c r="D142" s="120" t="s">
        <v>31</v>
      </c>
      <c r="E142" s="64"/>
      <c r="F142" s="64"/>
      <c r="G142" s="121"/>
      <c r="H142" s="64"/>
      <c r="I142" s="64"/>
    </row>
    <row r="143" spans="2:9" x14ac:dyDescent="0.4">
      <c r="B143" s="51" t="s">
        <v>100</v>
      </c>
      <c r="C143" s="51" t="s">
        <v>390</v>
      </c>
      <c r="D143" s="120" t="s">
        <v>31</v>
      </c>
      <c r="E143" s="64"/>
      <c r="F143" s="64"/>
      <c r="G143" s="121"/>
      <c r="H143" s="64"/>
      <c r="I143" s="64"/>
    </row>
    <row r="144" spans="2:9" x14ac:dyDescent="0.4">
      <c r="B144" s="51" t="s">
        <v>100</v>
      </c>
      <c r="C144" s="51" t="s">
        <v>391</v>
      </c>
      <c r="D144" s="120" t="s">
        <v>31</v>
      </c>
      <c r="E144" s="64"/>
      <c r="F144" s="64"/>
      <c r="G144" s="121"/>
      <c r="H144" s="64"/>
      <c r="I144" s="64"/>
    </row>
    <row r="145" spans="2:9" x14ac:dyDescent="0.4">
      <c r="B145" s="51" t="s">
        <v>100</v>
      </c>
      <c r="C145" s="51" t="s">
        <v>392</v>
      </c>
      <c r="D145" s="120" t="s">
        <v>31</v>
      </c>
      <c r="E145" s="64"/>
      <c r="F145" s="64"/>
      <c r="G145" s="121"/>
      <c r="H145" s="64"/>
      <c r="I145" s="64"/>
    </row>
    <row r="146" spans="2:9" x14ac:dyDescent="0.4">
      <c r="B146" s="51" t="s">
        <v>100</v>
      </c>
      <c r="C146" s="51" t="s">
        <v>393</v>
      </c>
      <c r="D146" s="120" t="s">
        <v>31</v>
      </c>
      <c r="E146" s="64"/>
      <c r="F146" s="64"/>
      <c r="G146" s="121"/>
      <c r="H146" s="64"/>
      <c r="I146" s="64"/>
    </row>
    <row r="147" spans="2:9" x14ac:dyDescent="0.4">
      <c r="B147" s="64" t="s">
        <v>102</v>
      </c>
      <c r="C147" s="51" t="s">
        <v>394</v>
      </c>
      <c r="D147" s="120" t="s">
        <v>31</v>
      </c>
      <c r="E147" s="64"/>
      <c r="F147" s="64"/>
      <c r="G147" s="121"/>
      <c r="H147" s="64"/>
      <c r="I147" s="64"/>
    </row>
    <row r="148" spans="2:9" x14ac:dyDescent="0.4">
      <c r="B148" s="64" t="s">
        <v>104</v>
      </c>
      <c r="C148" s="51" t="s">
        <v>396</v>
      </c>
      <c r="D148" s="120" t="s">
        <v>31</v>
      </c>
      <c r="E148" s="132"/>
      <c r="F148" s="64"/>
      <c r="G148" s="121"/>
      <c r="H148" s="64"/>
      <c r="I148" s="64"/>
    </row>
    <row r="149" spans="2:9" x14ac:dyDescent="0.4">
      <c r="B149" s="64" t="s">
        <v>104</v>
      </c>
      <c r="C149" s="51" t="s">
        <v>398</v>
      </c>
      <c r="D149" s="120" t="s">
        <v>31</v>
      </c>
      <c r="E149" s="132"/>
      <c r="F149" s="64"/>
      <c r="G149" s="121"/>
      <c r="H149" s="64"/>
      <c r="I149" s="64"/>
    </row>
    <row r="150" spans="2:9" x14ac:dyDescent="0.4">
      <c r="B150" s="64" t="s">
        <v>104</v>
      </c>
      <c r="C150" s="51" t="s">
        <v>399</v>
      </c>
      <c r="D150" s="120" t="s">
        <v>31</v>
      </c>
      <c r="E150" s="132"/>
      <c r="F150" s="64"/>
      <c r="G150" s="121"/>
      <c r="H150" s="64"/>
      <c r="I150" s="64"/>
    </row>
    <row r="151" spans="2:9" x14ac:dyDescent="0.4">
      <c r="B151" s="64" t="s">
        <v>104</v>
      </c>
      <c r="C151" s="51" t="s">
        <v>400</v>
      </c>
      <c r="D151" s="120" t="s">
        <v>31</v>
      </c>
      <c r="E151" s="132"/>
      <c r="F151" s="64"/>
      <c r="G151" s="121"/>
      <c r="H151" s="64"/>
      <c r="I151" s="64"/>
    </row>
    <row r="152" spans="2:9" x14ac:dyDescent="0.4">
      <c r="B152" s="64" t="s">
        <v>104</v>
      </c>
      <c r="C152" s="51" t="s">
        <v>401</v>
      </c>
      <c r="D152" s="120" t="s">
        <v>31</v>
      </c>
      <c r="E152" s="132"/>
      <c r="F152" s="64"/>
      <c r="G152" s="121"/>
      <c r="H152" s="64"/>
      <c r="I152" s="64"/>
    </row>
    <row r="153" spans="2:9" x14ac:dyDescent="0.4">
      <c r="B153" s="64" t="s">
        <v>104</v>
      </c>
      <c r="C153" s="51" t="s">
        <v>404</v>
      </c>
      <c r="D153" s="120" t="s">
        <v>31</v>
      </c>
      <c r="E153" s="132"/>
      <c r="F153" s="64"/>
      <c r="G153" s="121"/>
      <c r="H153" s="64"/>
      <c r="I153" s="64"/>
    </row>
    <row r="154" spans="2:9" x14ac:dyDescent="0.4">
      <c r="B154" s="64" t="s">
        <v>104</v>
      </c>
      <c r="C154" s="51" t="s">
        <v>405</v>
      </c>
      <c r="D154" s="120" t="s">
        <v>31</v>
      </c>
      <c r="E154" s="132"/>
      <c r="F154" s="64"/>
      <c r="G154" s="121"/>
      <c r="H154" s="64"/>
      <c r="I154" s="64"/>
    </row>
    <row r="155" spans="2:9" x14ac:dyDescent="0.4">
      <c r="B155" s="64" t="s">
        <v>104</v>
      </c>
      <c r="C155" s="51" t="s">
        <v>408</v>
      </c>
      <c r="D155" s="120" t="s">
        <v>31</v>
      </c>
      <c r="E155" s="132"/>
      <c r="F155" s="64"/>
      <c r="G155" s="121"/>
      <c r="H155" s="64"/>
      <c r="I155" s="64"/>
    </row>
    <row r="156" spans="2:9" x14ac:dyDescent="0.4">
      <c r="B156" s="64" t="s">
        <v>104</v>
      </c>
      <c r="C156" s="51" t="s">
        <v>411</v>
      </c>
      <c r="D156" s="120" t="s">
        <v>31</v>
      </c>
      <c r="E156" s="132"/>
      <c r="F156" s="64"/>
      <c r="G156" s="121"/>
      <c r="H156" s="64"/>
      <c r="I156" s="64"/>
    </row>
    <row r="157" spans="2:9" x14ac:dyDescent="0.4">
      <c r="B157" s="64" t="s">
        <v>104</v>
      </c>
      <c r="C157" s="51" t="s">
        <v>412</v>
      </c>
      <c r="D157" s="120" t="s">
        <v>31</v>
      </c>
      <c r="E157" s="132"/>
      <c r="F157" s="64"/>
      <c r="G157" s="121"/>
      <c r="H157" s="64"/>
      <c r="I157" s="64"/>
    </row>
    <row r="158" spans="2:9" ht="29" x14ac:dyDescent="0.4">
      <c r="B158" s="64" t="s">
        <v>104</v>
      </c>
      <c r="C158" s="51" t="s">
        <v>416</v>
      </c>
      <c r="D158" s="120" t="s">
        <v>31</v>
      </c>
      <c r="E158" s="132"/>
      <c r="F158" s="64"/>
      <c r="G158" s="121"/>
      <c r="H158" s="64"/>
      <c r="I158" s="64"/>
    </row>
    <row r="159" spans="2:9" x14ac:dyDescent="0.4">
      <c r="B159" s="64" t="s">
        <v>104</v>
      </c>
      <c r="C159" s="51" t="s">
        <v>417</v>
      </c>
      <c r="D159" s="120" t="s">
        <v>31</v>
      </c>
      <c r="E159" s="132"/>
      <c r="F159" s="64"/>
      <c r="G159" s="121"/>
      <c r="H159" s="64"/>
      <c r="I159" s="64"/>
    </row>
    <row r="160" spans="2:9" ht="29" x14ac:dyDescent="0.4">
      <c r="B160" s="64" t="s">
        <v>104</v>
      </c>
      <c r="C160" s="51" t="s">
        <v>420</v>
      </c>
      <c r="D160" s="120" t="s">
        <v>31</v>
      </c>
      <c r="E160" s="132"/>
      <c r="F160" s="64"/>
      <c r="G160" s="121"/>
      <c r="H160" s="64"/>
      <c r="I160" s="64"/>
    </row>
    <row r="161" spans="2:9" ht="29" x14ac:dyDescent="0.4">
      <c r="B161" s="64" t="s">
        <v>104</v>
      </c>
      <c r="C161" s="51" t="s">
        <v>421</v>
      </c>
      <c r="D161" s="120" t="s">
        <v>31</v>
      </c>
      <c r="E161" s="132"/>
      <c r="F161" s="64"/>
      <c r="G161" s="121"/>
      <c r="H161" s="64"/>
      <c r="I161" s="64"/>
    </row>
    <row r="162" spans="2:9" x14ac:dyDescent="0.4">
      <c r="B162" s="64" t="s">
        <v>104</v>
      </c>
      <c r="C162" s="51" t="s">
        <v>424</v>
      </c>
      <c r="D162" s="120" t="s">
        <v>31</v>
      </c>
      <c r="E162" s="132"/>
      <c r="F162" s="64"/>
      <c r="G162" s="121"/>
      <c r="H162" s="64"/>
      <c r="I162" s="64"/>
    </row>
    <row r="163" spans="2:9" ht="29" x14ac:dyDescent="0.4">
      <c r="B163" s="64" t="s">
        <v>104</v>
      </c>
      <c r="C163" s="51" t="s">
        <v>425</v>
      </c>
      <c r="D163" s="120" t="s">
        <v>31</v>
      </c>
      <c r="E163" s="132"/>
      <c r="F163" s="64"/>
      <c r="G163" s="121"/>
      <c r="H163" s="64"/>
      <c r="I163" s="64"/>
    </row>
    <row r="164" spans="2:9" x14ac:dyDescent="0.4">
      <c r="B164" s="64" t="s">
        <v>104</v>
      </c>
      <c r="C164" s="51" t="s">
        <v>428</v>
      </c>
      <c r="D164" s="120" t="s">
        <v>31</v>
      </c>
      <c r="E164" s="132"/>
      <c r="F164" s="64"/>
      <c r="G164" s="121"/>
      <c r="H164" s="64"/>
      <c r="I164" s="64"/>
    </row>
    <row r="165" spans="2:9" ht="29" x14ac:dyDescent="0.4">
      <c r="B165" s="64" t="s">
        <v>104</v>
      </c>
      <c r="C165" s="51" t="s">
        <v>429</v>
      </c>
      <c r="D165" s="120" t="s">
        <v>31</v>
      </c>
      <c r="E165" s="132"/>
      <c r="F165" s="64"/>
      <c r="G165" s="121"/>
      <c r="H165" s="64"/>
      <c r="I165" s="64"/>
    </row>
    <row r="166" spans="2:9" x14ac:dyDescent="0.4">
      <c r="B166" s="64" t="s">
        <v>104</v>
      </c>
      <c r="C166" s="51" t="s">
        <v>430</v>
      </c>
      <c r="D166" s="120" t="s">
        <v>31</v>
      </c>
      <c r="E166" s="132"/>
      <c r="F166" s="64"/>
      <c r="G166" s="121"/>
      <c r="H166" s="64"/>
      <c r="I166" s="64"/>
    </row>
    <row r="167" spans="2:9" x14ac:dyDescent="0.4">
      <c r="B167" s="64" t="s">
        <v>104</v>
      </c>
      <c r="C167" s="51" t="s">
        <v>431</v>
      </c>
      <c r="D167" s="120" t="s">
        <v>31</v>
      </c>
      <c r="E167" s="132"/>
      <c r="F167" s="64"/>
      <c r="G167" s="121"/>
      <c r="H167" s="64"/>
      <c r="I167" s="64"/>
    </row>
    <row r="168" spans="2:9" x14ac:dyDescent="0.4">
      <c r="B168" s="64" t="s">
        <v>104</v>
      </c>
      <c r="C168" s="51" t="s">
        <v>433</v>
      </c>
      <c r="D168" s="120" t="s">
        <v>31</v>
      </c>
      <c r="E168" s="132"/>
      <c r="F168" s="64"/>
      <c r="G168" s="121"/>
      <c r="H168" s="64"/>
      <c r="I168" s="64"/>
    </row>
    <row r="169" spans="2:9" ht="29" x14ac:dyDescent="0.4">
      <c r="B169" s="64" t="s">
        <v>104</v>
      </c>
      <c r="C169" s="51" t="s">
        <v>434</v>
      </c>
      <c r="D169" s="120" t="s">
        <v>31</v>
      </c>
      <c r="E169" s="132"/>
      <c r="F169" s="64"/>
      <c r="G169" s="121"/>
      <c r="H169" s="64"/>
      <c r="I169" s="64"/>
    </row>
    <row r="170" spans="2:9" x14ac:dyDescent="0.4">
      <c r="B170" s="64" t="s">
        <v>104</v>
      </c>
      <c r="C170" s="51" t="s">
        <v>435</v>
      </c>
      <c r="D170" s="120" t="s">
        <v>31</v>
      </c>
      <c r="E170" s="64"/>
      <c r="F170" s="64"/>
      <c r="G170" s="121"/>
      <c r="H170" s="64"/>
      <c r="I170" s="64"/>
    </row>
    <row r="171" spans="2:9" x14ac:dyDescent="0.4">
      <c r="B171" s="64" t="s">
        <v>106</v>
      </c>
      <c r="C171" s="51" t="s">
        <v>436</v>
      </c>
      <c r="D171" s="120" t="s">
        <v>31</v>
      </c>
      <c r="E171" s="64"/>
      <c r="F171" s="64"/>
      <c r="G171" s="121"/>
      <c r="H171" s="64"/>
      <c r="I171" s="64"/>
    </row>
    <row r="172" spans="2:9" x14ac:dyDescent="0.4">
      <c r="B172" s="64" t="s">
        <v>106</v>
      </c>
      <c r="C172" s="51" t="s">
        <v>437</v>
      </c>
      <c r="D172" s="120" t="s">
        <v>31</v>
      </c>
      <c r="E172" s="64"/>
      <c r="F172" s="64"/>
      <c r="G172" s="121"/>
      <c r="H172" s="64"/>
      <c r="I172" s="64"/>
    </row>
    <row r="173" spans="2:9" x14ac:dyDescent="0.4">
      <c r="B173" s="64" t="s">
        <v>108</v>
      </c>
      <c r="C173" s="51" t="s">
        <v>440</v>
      </c>
      <c r="D173" s="120" t="s">
        <v>31</v>
      </c>
      <c r="E173" s="64"/>
      <c r="F173" s="64"/>
      <c r="G173" s="121"/>
      <c r="H173" s="64"/>
      <c r="I173" s="64"/>
    </row>
    <row r="174" spans="2:9" x14ac:dyDescent="0.4">
      <c r="B174" s="64" t="s">
        <v>112</v>
      </c>
      <c r="C174" s="51" t="s">
        <v>441</v>
      </c>
      <c r="D174" s="120" t="s">
        <v>31</v>
      </c>
      <c r="E174" s="64"/>
      <c r="F174" s="64"/>
      <c r="G174" s="121"/>
      <c r="H174" s="64"/>
      <c r="I174" s="64"/>
    </row>
    <row r="175" spans="2:9" x14ac:dyDescent="0.4">
      <c r="B175" s="64" t="s">
        <v>112</v>
      </c>
      <c r="C175" s="51" t="s">
        <v>443</v>
      </c>
      <c r="D175" s="120" t="s">
        <v>31</v>
      </c>
      <c r="E175" s="64"/>
      <c r="F175" s="64"/>
      <c r="G175" s="121"/>
      <c r="H175" s="64"/>
      <c r="I175" s="64"/>
    </row>
    <row r="176" spans="2:9" x14ac:dyDescent="0.4">
      <c r="B176" s="64" t="s">
        <v>112</v>
      </c>
      <c r="C176" s="51" t="s">
        <v>444</v>
      </c>
      <c r="D176" s="120" t="s">
        <v>31</v>
      </c>
      <c r="E176" s="64"/>
      <c r="F176" s="64"/>
      <c r="G176" s="121"/>
      <c r="H176" s="64"/>
      <c r="I176" s="64"/>
    </row>
    <row r="177" spans="2:9" x14ac:dyDescent="0.4">
      <c r="B177" s="64" t="s">
        <v>114</v>
      </c>
      <c r="C177" s="51" t="s">
        <v>446</v>
      </c>
      <c r="D177" s="120" t="s">
        <v>31</v>
      </c>
      <c r="E177" s="133"/>
      <c r="F177" s="64"/>
      <c r="G177" s="121"/>
      <c r="H177" s="64"/>
      <c r="I177" s="64"/>
    </row>
    <row r="178" spans="2:9" ht="29" x14ac:dyDescent="0.4">
      <c r="B178" s="64" t="s">
        <v>114</v>
      </c>
      <c r="C178" s="51" t="s">
        <v>447</v>
      </c>
      <c r="D178" s="120" t="s">
        <v>31</v>
      </c>
      <c r="E178" s="133"/>
      <c r="F178" s="64"/>
      <c r="G178" s="121"/>
      <c r="H178" s="64"/>
      <c r="I178" s="64"/>
    </row>
    <row r="179" spans="2:9" x14ac:dyDescent="0.4">
      <c r="B179" s="64" t="s">
        <v>118</v>
      </c>
      <c r="C179" s="51" t="s">
        <v>451</v>
      </c>
      <c r="D179" s="120" t="s">
        <v>31</v>
      </c>
      <c r="E179" s="134"/>
      <c r="F179" s="120"/>
      <c r="G179" s="121"/>
      <c r="H179" s="64"/>
      <c r="I179" s="64"/>
    </row>
    <row r="180" spans="2:9" x14ac:dyDescent="0.4">
      <c r="B180" s="64" t="s">
        <v>118</v>
      </c>
      <c r="C180" s="51" t="s">
        <v>498</v>
      </c>
      <c r="D180" s="120" t="s">
        <v>31</v>
      </c>
      <c r="E180" s="64"/>
      <c r="F180" s="64"/>
      <c r="G180" s="121"/>
      <c r="H180" s="64"/>
      <c r="I180" s="64"/>
    </row>
    <row r="181" spans="2:9" x14ac:dyDescent="0.4">
      <c r="B181" s="64" t="s">
        <v>118</v>
      </c>
      <c r="C181" s="51" t="s">
        <v>499</v>
      </c>
      <c r="D181" s="120" t="s">
        <v>31</v>
      </c>
      <c r="E181" s="64"/>
      <c r="F181" s="64"/>
      <c r="G181" s="121"/>
      <c r="H181" s="64"/>
      <c r="I181" s="64"/>
    </row>
  </sheetData>
  <dataValidations count="2">
    <dataValidation type="list" allowBlank="1" showInputMessage="1" showErrorMessage="1" sqref="I4:I181" xr:uid="{1258E98F-DD42-8B4B-AD6F-5713B09D17D7}">
      <formula1>"2005,2006,2007,2008,2009,2010,2011,2012,2013,2014,2015,2016,2017,2018,2019,2020,2021,2022,2023,2024"</formula1>
    </dataValidation>
    <dataValidation type="list" allowBlank="1" showInputMessage="1" showErrorMessage="1" sqref="D4:D181" xr:uid="{D048FCBE-BA4C-BF4E-BB6C-5B1478FB84B2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F7E0-4528-424C-8C8B-572C8C8F9A33}">
  <sheetPr>
    <tabColor rgb="FF0137A6"/>
  </sheetPr>
  <dimension ref="B2:C37"/>
  <sheetViews>
    <sheetView showGridLines="0" topLeftCell="A28" workbookViewId="0">
      <selection activeCell="D30" sqref="D30"/>
    </sheetView>
  </sheetViews>
  <sheetFormatPr defaultColWidth="10.83203125" defaultRowHeight="14.5" x14ac:dyDescent="0.4"/>
  <cols>
    <col min="1" max="1" width="10.83203125" style="106"/>
    <col min="2" max="2" width="19.33203125" style="106" bestFit="1" customWidth="1"/>
    <col min="3" max="3" width="16.5" style="106" bestFit="1" customWidth="1"/>
    <col min="4" max="4" width="56.6640625" style="106" bestFit="1" customWidth="1"/>
    <col min="5" max="5" width="15.5" style="106" bestFit="1" customWidth="1"/>
    <col min="6" max="16384" width="10.83203125" style="106"/>
  </cols>
  <sheetData>
    <row r="2" spans="2:3" x14ac:dyDescent="0.4">
      <c r="B2" s="112" t="s">
        <v>1</v>
      </c>
      <c r="C2" s="112" t="s">
        <v>500</v>
      </c>
    </row>
    <row r="3" spans="2:3" x14ac:dyDescent="0.4">
      <c r="B3" s="113" t="s">
        <v>15</v>
      </c>
      <c r="C3" s="114">
        <v>35</v>
      </c>
    </row>
    <row r="4" spans="2:3" x14ac:dyDescent="0.4">
      <c r="B4" s="113" t="s">
        <v>23</v>
      </c>
      <c r="C4" s="114">
        <v>110</v>
      </c>
    </row>
    <row r="5" spans="2:3" x14ac:dyDescent="0.4">
      <c r="B5" s="113" t="s">
        <v>27</v>
      </c>
      <c r="C5" s="114">
        <v>60</v>
      </c>
    </row>
    <row r="6" spans="2:3" x14ac:dyDescent="0.4">
      <c r="B6" s="113" t="s">
        <v>32</v>
      </c>
      <c r="C6" s="114">
        <v>100</v>
      </c>
    </row>
    <row r="7" spans="2:3" x14ac:dyDescent="0.4">
      <c r="B7" s="113" t="s">
        <v>34</v>
      </c>
      <c r="C7" s="114">
        <v>120</v>
      </c>
    </row>
    <row r="8" spans="2:3" x14ac:dyDescent="0.4">
      <c r="B8" s="113" t="s">
        <v>36</v>
      </c>
      <c r="C8" s="114">
        <v>125</v>
      </c>
    </row>
    <row r="9" spans="2:3" x14ac:dyDescent="0.4">
      <c r="B9" s="113" t="s">
        <v>38</v>
      </c>
      <c r="C9" s="114">
        <v>90</v>
      </c>
    </row>
    <row r="10" spans="2:3" x14ac:dyDescent="0.4">
      <c r="B10" s="113" t="s">
        <v>501</v>
      </c>
      <c r="C10" s="114">
        <v>50</v>
      </c>
    </row>
    <row r="11" spans="2:3" x14ac:dyDescent="0.4">
      <c r="B11" s="113" t="s">
        <v>46</v>
      </c>
      <c r="C11" s="114">
        <v>90</v>
      </c>
    </row>
    <row r="12" spans="2:3" x14ac:dyDescent="0.4">
      <c r="B12" s="113" t="s">
        <v>50</v>
      </c>
      <c r="C12" s="114">
        <v>45</v>
      </c>
    </row>
    <row r="13" spans="2:3" x14ac:dyDescent="0.4">
      <c r="B13" s="113" t="s">
        <v>52</v>
      </c>
      <c r="C13" s="114">
        <v>50</v>
      </c>
    </row>
    <row r="14" spans="2:3" x14ac:dyDescent="0.4">
      <c r="B14" s="113" t="s">
        <v>56</v>
      </c>
      <c r="C14" s="114">
        <v>90</v>
      </c>
    </row>
    <row r="15" spans="2:3" x14ac:dyDescent="0.4">
      <c r="B15" s="113" t="s">
        <v>60</v>
      </c>
      <c r="C15" s="114">
        <v>40</v>
      </c>
    </row>
    <row r="16" spans="2:3" x14ac:dyDescent="0.4">
      <c r="B16" s="113" t="s">
        <v>62</v>
      </c>
      <c r="C16" s="114">
        <v>120</v>
      </c>
    </row>
    <row r="17" spans="2:3" x14ac:dyDescent="0.4">
      <c r="B17" s="113" t="s">
        <v>66</v>
      </c>
      <c r="C17" s="114">
        <v>100</v>
      </c>
    </row>
    <row r="18" spans="2:3" x14ac:dyDescent="0.4">
      <c r="B18" s="113" t="s">
        <v>68</v>
      </c>
      <c r="C18" s="114">
        <v>90</v>
      </c>
    </row>
    <row r="19" spans="2:3" x14ac:dyDescent="0.4">
      <c r="B19" s="113" t="s">
        <v>70</v>
      </c>
      <c r="C19" s="114">
        <v>110</v>
      </c>
    </row>
    <row r="20" spans="2:3" x14ac:dyDescent="0.4">
      <c r="B20" s="113" t="s">
        <v>72</v>
      </c>
      <c r="C20" s="114">
        <v>130</v>
      </c>
    </row>
    <row r="21" spans="2:3" x14ac:dyDescent="0.4">
      <c r="B21" s="113" t="s">
        <v>74</v>
      </c>
      <c r="C21" s="114">
        <v>95</v>
      </c>
    </row>
    <row r="22" spans="2:3" x14ac:dyDescent="0.4">
      <c r="B22" s="113" t="s">
        <v>76</v>
      </c>
      <c r="C22" s="114">
        <v>50</v>
      </c>
    </row>
    <row r="23" spans="2:3" x14ac:dyDescent="0.4">
      <c r="B23" s="113" t="s">
        <v>78</v>
      </c>
      <c r="C23" s="114">
        <v>150</v>
      </c>
    </row>
    <row r="24" spans="2:3" x14ac:dyDescent="0.4">
      <c r="B24" s="113" t="s">
        <v>82</v>
      </c>
      <c r="C24" s="114">
        <v>130</v>
      </c>
    </row>
    <row r="25" spans="2:3" x14ac:dyDescent="0.4">
      <c r="B25" s="113" t="s">
        <v>84</v>
      </c>
      <c r="C25" s="114">
        <v>70</v>
      </c>
    </row>
    <row r="26" spans="2:3" x14ac:dyDescent="0.4">
      <c r="B26" s="113" t="s">
        <v>86</v>
      </c>
      <c r="C26" s="114">
        <v>30</v>
      </c>
    </row>
    <row r="27" spans="2:3" x14ac:dyDescent="0.4">
      <c r="B27" s="113" t="s">
        <v>90</v>
      </c>
      <c r="C27" s="114">
        <v>30</v>
      </c>
    </row>
    <row r="28" spans="2:3" x14ac:dyDescent="0.4">
      <c r="B28" s="113" t="s">
        <v>92</v>
      </c>
      <c r="C28" s="114">
        <v>15</v>
      </c>
    </row>
    <row r="29" spans="2:3" x14ac:dyDescent="0.4">
      <c r="B29" s="113" t="s">
        <v>94</v>
      </c>
      <c r="C29" s="114">
        <v>100</v>
      </c>
    </row>
    <row r="30" spans="2:3" x14ac:dyDescent="0.4">
      <c r="B30" s="113" t="s">
        <v>98</v>
      </c>
      <c r="C30" s="114">
        <v>135</v>
      </c>
    </row>
    <row r="31" spans="2:3" x14ac:dyDescent="0.4">
      <c r="B31" s="113" t="s">
        <v>100</v>
      </c>
      <c r="C31" s="114">
        <v>100</v>
      </c>
    </row>
    <row r="32" spans="2:3" x14ac:dyDescent="0.4">
      <c r="B32" s="113" t="s">
        <v>102</v>
      </c>
      <c r="C32" s="114">
        <v>75</v>
      </c>
    </row>
    <row r="33" spans="2:3" x14ac:dyDescent="0.4">
      <c r="B33" s="113" t="s">
        <v>104</v>
      </c>
      <c r="C33" s="114">
        <v>35</v>
      </c>
    </row>
    <row r="34" spans="2:3" x14ac:dyDescent="0.4">
      <c r="B34" s="113" t="s">
        <v>106</v>
      </c>
      <c r="C34" s="114">
        <v>15</v>
      </c>
    </row>
    <row r="35" spans="2:3" x14ac:dyDescent="0.4">
      <c r="B35" s="113" t="s">
        <v>108</v>
      </c>
      <c r="C35" s="114">
        <v>30</v>
      </c>
    </row>
    <row r="36" spans="2:3" x14ac:dyDescent="0.4">
      <c r="B36" s="113" t="s">
        <v>112</v>
      </c>
      <c r="C36" s="114">
        <v>65</v>
      </c>
    </row>
    <row r="37" spans="2:3" x14ac:dyDescent="0.4">
      <c r="B37" s="113" t="s">
        <v>114</v>
      </c>
      <c r="C37" s="114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1B08-9229-664D-A1CE-397AC03BFACE}">
  <sheetPr>
    <tabColor rgb="FF0137A6"/>
  </sheetPr>
  <dimension ref="B2:H37"/>
  <sheetViews>
    <sheetView showGridLines="0" topLeftCell="A11" zoomScale="117" workbookViewId="0">
      <selection activeCell="D31" sqref="D31"/>
    </sheetView>
  </sheetViews>
  <sheetFormatPr defaultColWidth="10.83203125" defaultRowHeight="14.5" x14ac:dyDescent="0.4"/>
  <cols>
    <col min="1" max="1" width="10.83203125" style="106"/>
    <col min="2" max="2" width="22.83203125" style="106" bestFit="1" customWidth="1"/>
    <col min="3" max="3" width="67.1640625" style="106" bestFit="1" customWidth="1"/>
    <col min="4" max="4" width="32.83203125" style="106" bestFit="1" customWidth="1"/>
    <col min="5" max="5" width="99.83203125" style="106" bestFit="1" customWidth="1"/>
    <col min="6" max="6" width="41" style="106" bestFit="1" customWidth="1"/>
    <col min="7" max="16384" width="10.83203125" style="106"/>
  </cols>
  <sheetData>
    <row r="2" spans="2:8" x14ac:dyDescent="0.4">
      <c r="B2" s="107" t="s">
        <v>1</v>
      </c>
      <c r="C2" s="107" t="s">
        <v>502</v>
      </c>
      <c r="D2" s="107" t="s">
        <v>503</v>
      </c>
      <c r="E2" s="107" t="s">
        <v>504</v>
      </c>
      <c r="F2" s="107" t="s">
        <v>505</v>
      </c>
    </row>
    <row r="3" spans="2:8" x14ac:dyDescent="0.4">
      <c r="B3" s="50" t="s">
        <v>15</v>
      </c>
      <c r="C3" s="108" t="s">
        <v>507</v>
      </c>
      <c r="D3" s="109" t="s">
        <v>508</v>
      </c>
      <c r="E3" s="109"/>
      <c r="F3" s="139" t="s">
        <v>615</v>
      </c>
    </row>
    <row r="4" spans="2:8" x14ac:dyDescent="0.4">
      <c r="B4" s="50" t="s">
        <v>23</v>
      </c>
      <c r="C4" s="108" t="s">
        <v>509</v>
      </c>
      <c r="D4" s="109" t="s">
        <v>510</v>
      </c>
      <c r="E4" s="109"/>
      <c r="F4" s="146" t="s">
        <v>616</v>
      </c>
    </row>
    <row r="5" spans="2:8" x14ac:dyDescent="0.4">
      <c r="B5" s="50" t="s">
        <v>27</v>
      </c>
      <c r="C5" s="108" t="s">
        <v>511</v>
      </c>
      <c r="D5" s="109" t="s">
        <v>617</v>
      </c>
      <c r="E5" s="109"/>
      <c r="F5" s="146" t="s">
        <v>618</v>
      </c>
    </row>
    <row r="6" spans="2:8" ht="43.5" x14ac:dyDescent="0.4">
      <c r="B6" s="50" t="s">
        <v>32</v>
      </c>
      <c r="C6" s="108" t="s">
        <v>512</v>
      </c>
      <c r="D6" s="109" t="s">
        <v>582</v>
      </c>
      <c r="E6" s="108"/>
      <c r="F6" s="143" t="s">
        <v>581</v>
      </c>
    </row>
    <row r="7" spans="2:8" x14ac:dyDescent="0.4">
      <c r="B7" s="50" t="s">
        <v>34</v>
      </c>
      <c r="C7" s="108" t="s">
        <v>514</v>
      </c>
      <c r="D7" s="110" t="s">
        <v>515</v>
      </c>
      <c r="E7" s="108"/>
      <c r="F7" s="50" t="s">
        <v>580</v>
      </c>
      <c r="H7" s="106" t="s">
        <v>574</v>
      </c>
    </row>
    <row r="8" spans="2:8" x14ac:dyDescent="0.4">
      <c r="B8" s="50" t="s">
        <v>36</v>
      </c>
      <c r="C8" s="48" t="s">
        <v>516</v>
      </c>
      <c r="D8" s="109" t="s">
        <v>517</v>
      </c>
      <c r="E8" s="108"/>
      <c r="F8" s="50" t="s">
        <v>573</v>
      </c>
    </row>
    <row r="9" spans="2:8" x14ac:dyDescent="0.4">
      <c r="B9" s="50" t="s">
        <v>38</v>
      </c>
      <c r="C9" s="108" t="s">
        <v>518</v>
      </c>
      <c r="D9" s="109" t="s">
        <v>519</v>
      </c>
      <c r="E9" s="108"/>
      <c r="F9" s="50" t="s">
        <v>513</v>
      </c>
    </row>
    <row r="10" spans="2:8" ht="16" x14ac:dyDescent="0.4">
      <c r="B10" s="50" t="s">
        <v>501</v>
      </c>
      <c r="C10" s="108" t="s">
        <v>520</v>
      </c>
      <c r="D10" s="137" t="s">
        <v>594</v>
      </c>
      <c r="E10" s="108"/>
      <c r="F10" s="50" t="s">
        <v>595</v>
      </c>
    </row>
    <row r="11" spans="2:8" x14ac:dyDescent="0.4">
      <c r="B11" s="50" t="s">
        <v>46</v>
      </c>
      <c r="C11" s="108" t="s">
        <v>531</v>
      </c>
      <c r="D11" s="111" t="s">
        <v>522</v>
      </c>
      <c r="E11" s="108"/>
      <c r="F11" s="139" t="s">
        <v>619</v>
      </c>
    </row>
    <row r="12" spans="2:8" x14ac:dyDescent="0.4">
      <c r="B12" s="50" t="s">
        <v>50</v>
      </c>
      <c r="C12" s="108" t="s">
        <v>523</v>
      </c>
      <c r="D12" s="111" t="s">
        <v>524</v>
      </c>
      <c r="E12" s="108"/>
      <c r="F12" s="50" t="s">
        <v>584</v>
      </c>
    </row>
    <row r="13" spans="2:8" x14ac:dyDescent="0.4">
      <c r="B13" s="50" t="s">
        <v>52</v>
      </c>
      <c r="C13" s="108" t="s">
        <v>525</v>
      </c>
      <c r="D13" s="109" t="s">
        <v>526</v>
      </c>
      <c r="E13" s="108"/>
      <c r="F13" s="50">
        <v>6230</v>
      </c>
    </row>
    <row r="14" spans="2:8" x14ac:dyDescent="0.4">
      <c r="B14" s="50" t="s">
        <v>56</v>
      </c>
      <c r="C14" s="108" t="s">
        <v>527</v>
      </c>
      <c r="D14" s="109" t="s">
        <v>528</v>
      </c>
      <c r="E14" s="108"/>
      <c r="F14" s="139" t="s">
        <v>585</v>
      </c>
    </row>
    <row r="15" spans="2:8" x14ac:dyDescent="0.4">
      <c r="B15" s="50" t="s">
        <v>60</v>
      </c>
      <c r="C15" s="108" t="s">
        <v>529</v>
      </c>
      <c r="D15" s="109" t="s">
        <v>530</v>
      </c>
      <c r="E15" s="108"/>
      <c r="F15" s="50" t="s">
        <v>586</v>
      </c>
    </row>
    <row r="16" spans="2:8" x14ac:dyDescent="0.4">
      <c r="B16" s="50" t="s">
        <v>62</v>
      </c>
      <c r="C16" s="108" t="s">
        <v>531</v>
      </c>
      <c r="D16" s="109" t="s">
        <v>521</v>
      </c>
      <c r="E16" s="108"/>
      <c r="F16" s="50" t="s">
        <v>583</v>
      </c>
    </row>
    <row r="17" spans="2:8" ht="16" x14ac:dyDescent="0.4">
      <c r="B17" s="50" t="s">
        <v>66</v>
      </c>
      <c r="C17" s="108" t="s">
        <v>532</v>
      </c>
      <c r="D17" s="137" t="s">
        <v>533</v>
      </c>
      <c r="E17" s="108"/>
      <c r="F17" s="50" t="s">
        <v>620</v>
      </c>
    </row>
    <row r="18" spans="2:8" x14ac:dyDescent="0.4">
      <c r="B18" s="50" t="s">
        <v>68</v>
      </c>
      <c r="C18" s="108" t="s">
        <v>534</v>
      </c>
      <c r="D18" s="108" t="s">
        <v>513</v>
      </c>
      <c r="E18" s="108"/>
      <c r="F18" s="139" t="s">
        <v>571</v>
      </c>
    </row>
    <row r="19" spans="2:8" x14ac:dyDescent="0.4">
      <c r="B19" s="50" t="s">
        <v>70</v>
      </c>
      <c r="C19" s="108" t="s">
        <v>623</v>
      </c>
      <c r="D19" s="109" t="s">
        <v>622</v>
      </c>
      <c r="E19" s="108"/>
      <c r="F19" s="138" t="s">
        <v>621</v>
      </c>
    </row>
    <row r="20" spans="2:8" ht="16" x14ac:dyDescent="0.4">
      <c r="B20" s="50" t="s">
        <v>72</v>
      </c>
      <c r="C20" s="108" t="s">
        <v>535</v>
      </c>
      <c r="D20" s="137" t="s">
        <v>536</v>
      </c>
      <c r="E20" s="108"/>
      <c r="F20" s="50" t="s">
        <v>624</v>
      </c>
    </row>
    <row r="21" spans="2:8" x14ac:dyDescent="0.4">
      <c r="B21" s="50" t="s">
        <v>74</v>
      </c>
      <c r="C21" s="108" t="s">
        <v>537</v>
      </c>
      <c r="D21" s="109" t="s">
        <v>538</v>
      </c>
      <c r="E21" s="108"/>
      <c r="F21" s="139" t="s">
        <v>587</v>
      </c>
    </row>
    <row r="22" spans="2:8" x14ac:dyDescent="0.4">
      <c r="B22" s="50" t="s">
        <v>76</v>
      </c>
      <c r="C22" s="108" t="s">
        <v>539</v>
      </c>
      <c r="D22" s="109" t="s">
        <v>600</v>
      </c>
      <c r="E22" s="108"/>
      <c r="F22" s="142" t="s">
        <v>599</v>
      </c>
    </row>
    <row r="23" spans="2:8" x14ac:dyDescent="0.4">
      <c r="B23" s="50" t="s">
        <v>78</v>
      </c>
      <c r="C23" s="108" t="s">
        <v>540</v>
      </c>
      <c r="D23" s="109" t="s">
        <v>541</v>
      </c>
      <c r="E23" s="108"/>
      <c r="F23" s="50" t="s">
        <v>596</v>
      </c>
    </row>
    <row r="24" spans="2:8" x14ac:dyDescent="0.4">
      <c r="B24" s="50" t="s">
        <v>82</v>
      </c>
      <c r="C24" s="108" t="s">
        <v>542</v>
      </c>
      <c r="D24" s="109" t="s">
        <v>543</v>
      </c>
      <c r="E24" s="108"/>
      <c r="F24" s="50" t="s">
        <v>592</v>
      </c>
    </row>
    <row r="25" spans="2:8" x14ac:dyDescent="0.4">
      <c r="B25" s="50" t="s">
        <v>84</v>
      </c>
      <c r="C25" s="108" t="s">
        <v>544</v>
      </c>
      <c r="D25" s="109" t="s">
        <v>545</v>
      </c>
      <c r="E25" s="108"/>
      <c r="F25" s="50" t="s">
        <v>597</v>
      </c>
    </row>
    <row r="26" spans="2:8" x14ac:dyDescent="0.4">
      <c r="B26" s="50" t="s">
        <v>86</v>
      </c>
      <c r="C26" s="108" t="s">
        <v>546</v>
      </c>
      <c r="D26" s="109" t="s">
        <v>547</v>
      </c>
      <c r="E26" s="108"/>
      <c r="F26" s="50" t="s">
        <v>593</v>
      </c>
    </row>
    <row r="27" spans="2:8" x14ac:dyDescent="0.4">
      <c r="B27" s="50" t="s">
        <v>90</v>
      </c>
      <c r="C27" s="108" t="s">
        <v>548</v>
      </c>
      <c r="D27" s="110" t="s">
        <v>549</v>
      </c>
      <c r="E27" s="108"/>
      <c r="F27" s="139" t="s">
        <v>626</v>
      </c>
    </row>
    <row r="28" spans="2:8" x14ac:dyDescent="0.4">
      <c r="B28" s="50" t="s">
        <v>92</v>
      </c>
      <c r="C28" s="108" t="s">
        <v>550</v>
      </c>
      <c r="D28" s="109" t="s">
        <v>551</v>
      </c>
      <c r="E28" s="108"/>
      <c r="F28" s="139" t="s">
        <v>570</v>
      </c>
    </row>
    <row r="29" spans="2:8" x14ac:dyDescent="0.4">
      <c r="B29" s="50" t="s">
        <v>94</v>
      </c>
      <c r="C29" s="108" t="s">
        <v>552</v>
      </c>
      <c r="D29" s="108" t="s">
        <v>513</v>
      </c>
      <c r="E29" s="108"/>
      <c r="F29" s="50" t="s">
        <v>513</v>
      </c>
    </row>
    <row r="30" spans="2:8" x14ac:dyDescent="0.4">
      <c r="B30" s="50" t="s">
        <v>98</v>
      </c>
      <c r="C30" s="108" t="s">
        <v>553</v>
      </c>
      <c r="D30" s="109" t="s">
        <v>631</v>
      </c>
      <c r="E30" s="108" t="s">
        <v>630</v>
      </c>
      <c r="F30" s="139" t="s">
        <v>564</v>
      </c>
    </row>
    <row r="31" spans="2:8" x14ac:dyDescent="0.4">
      <c r="B31" s="50" t="s">
        <v>100</v>
      </c>
      <c r="C31" s="108" t="s">
        <v>590</v>
      </c>
      <c r="D31" s="109" t="s">
        <v>554</v>
      </c>
      <c r="E31" s="108"/>
      <c r="F31" s="50" t="s">
        <v>591</v>
      </c>
    </row>
    <row r="32" spans="2:8" x14ac:dyDescent="0.4">
      <c r="B32" s="50" t="s">
        <v>102</v>
      </c>
      <c r="C32" s="108" t="s">
        <v>555</v>
      </c>
      <c r="D32" s="108" t="s">
        <v>567</v>
      </c>
      <c r="E32" s="108"/>
      <c r="F32" s="138" t="s">
        <v>625</v>
      </c>
      <c r="G32" s="149"/>
      <c r="H32" s="150"/>
    </row>
    <row r="33" spans="2:6" x14ac:dyDescent="0.4">
      <c r="B33" s="50" t="s">
        <v>104</v>
      </c>
      <c r="C33" s="108" t="s">
        <v>556</v>
      </c>
      <c r="D33" s="109" t="s">
        <v>557</v>
      </c>
      <c r="E33" s="108"/>
      <c r="F33" s="50" t="s">
        <v>589</v>
      </c>
    </row>
    <row r="34" spans="2:6" ht="16" x14ac:dyDescent="0.4">
      <c r="B34" s="50" t="s">
        <v>106</v>
      </c>
      <c r="C34" s="108" t="s">
        <v>558</v>
      </c>
      <c r="D34" s="144" t="s">
        <v>513</v>
      </c>
      <c r="E34" s="108"/>
      <c r="F34" s="50" t="s">
        <v>513</v>
      </c>
    </row>
    <row r="35" spans="2:6" x14ac:dyDescent="0.4">
      <c r="B35" s="50" t="s">
        <v>108</v>
      </c>
      <c r="C35" s="108" t="s">
        <v>560</v>
      </c>
      <c r="D35" s="109" t="s">
        <v>559</v>
      </c>
      <c r="E35" s="108"/>
      <c r="F35" s="138" t="s">
        <v>572</v>
      </c>
    </row>
    <row r="36" spans="2:6" x14ac:dyDescent="0.4">
      <c r="B36" s="50" t="s">
        <v>112</v>
      </c>
      <c r="C36" s="48" t="s">
        <v>561</v>
      </c>
      <c r="D36" s="109" t="s">
        <v>562</v>
      </c>
      <c r="E36" s="108"/>
      <c r="F36" s="50" t="s">
        <v>588</v>
      </c>
    </row>
    <row r="37" spans="2:6" x14ac:dyDescent="0.4">
      <c r="B37" s="50" t="s">
        <v>114</v>
      </c>
      <c r="C37" s="108" t="s">
        <v>535</v>
      </c>
      <c r="D37" s="109" t="s">
        <v>563</v>
      </c>
      <c r="E37" s="108"/>
      <c r="F37" s="50" t="s">
        <v>598</v>
      </c>
    </row>
  </sheetData>
  <phoneticPr fontId="18" type="noConversion"/>
  <hyperlinks>
    <hyperlink ref="D3" r:id="rId1" xr:uid="{2BE9AACB-552A-3043-9301-22610C8E9124}"/>
    <hyperlink ref="D4" r:id="rId2" xr:uid="{67452E51-7163-C343-A977-0BB5500C307C}"/>
    <hyperlink ref="D7" r:id="rId3" xr:uid="{0583A430-4356-8941-BD7E-309411E3A911}"/>
    <hyperlink ref="D8" r:id="rId4" xr:uid="{41BDC4BA-2956-FA46-9974-7477FD2502D7}"/>
    <hyperlink ref="D9" r:id="rId5" xr:uid="{FAFD08BE-102E-9E4F-B85B-0443978ED58B}"/>
    <hyperlink ref="D11" r:id="rId6" xr:uid="{7EFDFB14-A503-394B-80B2-89A193D5E0DC}"/>
    <hyperlink ref="D12" r:id="rId7" xr:uid="{5B6F3379-D270-3240-BB7E-139ADBFF12B2}"/>
    <hyperlink ref="D13" r:id="rId8" xr:uid="{5EEB55EA-3509-1547-9A18-2D1B1E3D51A7}"/>
    <hyperlink ref="D14" r:id="rId9" xr:uid="{8E473495-4A2B-E241-B4C4-3E8BBC307714}"/>
    <hyperlink ref="D15" r:id="rId10" xr:uid="{2299B2AE-CFAD-A148-B66A-DA57D3DDA866}"/>
    <hyperlink ref="D16" r:id="rId11" xr:uid="{2859FDBF-FE9E-1C4D-B1FD-80836FACE85C}"/>
    <hyperlink ref="D17" r:id="rId12" xr:uid="{D3B1D440-EE7F-694F-B8F8-0486A67D1813}"/>
    <hyperlink ref="D21" r:id="rId13" xr:uid="{765A6E77-0878-AF4E-8648-B94FF4C59157}"/>
    <hyperlink ref="D24" r:id="rId14" xr:uid="{89192AE7-DDA7-C54E-A36C-F6915825ACB9}"/>
    <hyperlink ref="D25" r:id="rId15" xr:uid="{5B7896E1-CCF0-7B43-BE54-4CBA6D2324D4}"/>
    <hyperlink ref="D26" r:id="rId16" xr:uid="{A9A980A7-4565-F24F-AAA5-F0CBC04836AC}"/>
    <hyperlink ref="D27" r:id="rId17" xr:uid="{CBAEAE1D-6A88-7B42-80B1-CA5B493EF20C}"/>
    <hyperlink ref="D28" r:id="rId18" xr:uid="{7741CE50-6D13-6F43-B792-B50AE54B7D4E}"/>
    <hyperlink ref="D31" r:id="rId19" xr:uid="{18B1B467-0B56-234E-94C1-39691490411D}"/>
    <hyperlink ref="D33" r:id="rId20" xr:uid="{2B9E91F4-1092-C546-9B41-CC793085919F}"/>
    <hyperlink ref="D37" r:id="rId21" xr:uid="{B90A83E8-8CDE-BF48-BA60-F07168C487EE}"/>
    <hyperlink ref="D23" r:id="rId22" xr:uid="{E591FE65-D4F8-5A40-B35C-B3A6B239A836}"/>
    <hyperlink ref="D35" r:id="rId23" xr:uid="{F7A4DEA8-C7EF-904B-9EA8-9DA1B43993FE}"/>
    <hyperlink ref="D36" r:id="rId24" xr:uid="{B976170C-42C0-4648-A123-2A021FA056A2}"/>
    <hyperlink ref="D20" r:id="rId25" xr:uid="{5C370BB5-96A3-B74D-96F7-E99A2323DEFF}"/>
  </hyperlinks>
  <pageMargins left="0.7" right="0.7" top="0.75" bottom="0.75" header="0.3" footer="0.3"/>
  <ignoredErrors>
    <ignoredError sqref="F1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2A64-BD24-D54B-B67E-D83BB94F8429}">
  <sheetPr>
    <tabColor rgb="FF0137A6"/>
  </sheetPr>
  <dimension ref="B2:E38"/>
  <sheetViews>
    <sheetView showGridLines="0" topLeftCell="B1" zoomScale="114" workbookViewId="0">
      <selection activeCell="G12" sqref="G12"/>
    </sheetView>
  </sheetViews>
  <sheetFormatPr defaultColWidth="10.6640625" defaultRowHeight="16" x14ac:dyDescent="0.4"/>
  <cols>
    <col min="2" max="2" width="17.83203125" bestFit="1" customWidth="1"/>
    <col min="4" max="4" width="16.83203125" bestFit="1" customWidth="1"/>
    <col min="5" max="5" width="104.6640625" bestFit="1" customWidth="1"/>
  </cols>
  <sheetData>
    <row r="2" spans="2:5" x14ac:dyDescent="0.4">
      <c r="B2" s="112" t="s">
        <v>1</v>
      </c>
      <c r="C2" s="112" t="s">
        <v>500</v>
      </c>
      <c r="D2" s="112" t="s">
        <v>614</v>
      </c>
      <c r="E2" s="107" t="s">
        <v>506</v>
      </c>
    </row>
    <row r="3" spans="2:5" x14ac:dyDescent="0.4">
      <c r="B3" s="113" t="s">
        <v>15</v>
      </c>
      <c r="C3" s="114">
        <v>35</v>
      </c>
      <c r="D3" s="142"/>
      <c r="E3" s="141" t="s">
        <v>602</v>
      </c>
    </row>
    <row r="4" spans="2:5" x14ac:dyDescent="0.4">
      <c r="B4" s="113" t="s">
        <v>23</v>
      </c>
      <c r="C4" s="114">
        <v>110</v>
      </c>
      <c r="D4" s="140"/>
      <c r="E4" s="141" t="s">
        <v>575</v>
      </c>
    </row>
    <row r="5" spans="2:5" x14ac:dyDescent="0.4">
      <c r="B5" s="113" t="s">
        <v>27</v>
      </c>
      <c r="C5" s="114">
        <v>60</v>
      </c>
      <c r="D5" s="50"/>
      <c r="E5" s="108" t="s">
        <v>603</v>
      </c>
    </row>
    <row r="6" spans="2:5" x14ac:dyDescent="0.4">
      <c r="B6" s="113" t="s">
        <v>32</v>
      </c>
      <c r="C6" s="114">
        <v>100</v>
      </c>
      <c r="D6" s="50"/>
      <c r="E6" s="108" t="s">
        <v>603</v>
      </c>
    </row>
    <row r="7" spans="2:5" x14ac:dyDescent="0.4">
      <c r="B7" s="113" t="s">
        <v>34</v>
      </c>
      <c r="C7" s="114">
        <v>120</v>
      </c>
      <c r="D7" s="50"/>
      <c r="E7" s="108" t="s">
        <v>604</v>
      </c>
    </row>
    <row r="8" spans="2:5" x14ac:dyDescent="0.4">
      <c r="B8" s="113" t="s">
        <v>36</v>
      </c>
      <c r="C8" s="114">
        <v>125</v>
      </c>
      <c r="D8" s="50" t="s">
        <v>576</v>
      </c>
      <c r="E8" s="108" t="s">
        <v>577</v>
      </c>
    </row>
    <row r="9" spans="2:5" x14ac:dyDescent="0.4">
      <c r="B9" s="113" t="s">
        <v>38</v>
      </c>
      <c r="C9" s="114">
        <v>90</v>
      </c>
      <c r="D9" s="50"/>
      <c r="E9" s="108" t="s">
        <v>513</v>
      </c>
    </row>
    <row r="10" spans="2:5" x14ac:dyDescent="0.4">
      <c r="B10" s="113" t="s">
        <v>501</v>
      </c>
      <c r="C10" s="114">
        <v>50</v>
      </c>
      <c r="D10" s="50"/>
      <c r="E10" s="108" t="s">
        <v>606</v>
      </c>
    </row>
    <row r="11" spans="2:5" x14ac:dyDescent="0.4">
      <c r="B11" s="113" t="s">
        <v>46</v>
      </c>
      <c r="C11" s="114">
        <v>90</v>
      </c>
      <c r="D11" s="50"/>
      <c r="E11" s="108" t="s">
        <v>606</v>
      </c>
    </row>
    <row r="12" spans="2:5" x14ac:dyDescent="0.4">
      <c r="B12" s="113" t="s">
        <v>50</v>
      </c>
      <c r="C12" s="114">
        <v>45</v>
      </c>
      <c r="D12" s="50" t="s">
        <v>569</v>
      </c>
      <c r="E12" s="108" t="s">
        <v>601</v>
      </c>
    </row>
    <row r="13" spans="2:5" x14ac:dyDescent="0.4">
      <c r="B13" s="113" t="s">
        <v>52</v>
      </c>
      <c r="C13" s="114">
        <v>50</v>
      </c>
      <c r="D13" s="50"/>
      <c r="E13" s="108" t="s">
        <v>604</v>
      </c>
    </row>
    <row r="14" spans="2:5" x14ac:dyDescent="0.4">
      <c r="B14" s="113" t="s">
        <v>56</v>
      </c>
      <c r="C14" s="114">
        <v>90</v>
      </c>
      <c r="D14" s="50"/>
      <c r="E14" s="108" t="s">
        <v>602</v>
      </c>
    </row>
    <row r="15" spans="2:5" x14ac:dyDescent="0.4">
      <c r="B15" s="113" t="s">
        <v>60</v>
      </c>
      <c r="C15" s="114">
        <v>40</v>
      </c>
      <c r="D15" s="50"/>
      <c r="E15" s="108" t="s">
        <v>605</v>
      </c>
    </row>
    <row r="16" spans="2:5" x14ac:dyDescent="0.4">
      <c r="B16" s="113" t="s">
        <v>62</v>
      </c>
      <c r="C16" s="114">
        <v>120</v>
      </c>
      <c r="D16" s="50"/>
      <c r="E16" s="108" t="s">
        <v>611</v>
      </c>
    </row>
    <row r="17" spans="2:5" x14ac:dyDescent="0.4">
      <c r="B17" s="113" t="s">
        <v>66</v>
      </c>
      <c r="C17" s="114">
        <v>100</v>
      </c>
      <c r="D17" s="50"/>
      <c r="E17" s="108" t="s">
        <v>627</v>
      </c>
    </row>
    <row r="18" spans="2:5" x14ac:dyDescent="0.4">
      <c r="B18" s="113" t="s">
        <v>68</v>
      </c>
      <c r="C18" s="114">
        <v>90</v>
      </c>
      <c r="D18" s="142"/>
      <c r="E18" s="141" t="s">
        <v>578</v>
      </c>
    </row>
    <row r="19" spans="2:5" x14ac:dyDescent="0.4">
      <c r="B19" s="113" t="s">
        <v>70</v>
      </c>
      <c r="C19" s="114">
        <v>110</v>
      </c>
      <c r="D19" s="142"/>
      <c r="E19" s="141" t="s">
        <v>606</v>
      </c>
    </row>
    <row r="20" spans="2:5" x14ac:dyDescent="0.4">
      <c r="B20" s="113" t="s">
        <v>72</v>
      </c>
      <c r="C20" s="114">
        <v>130</v>
      </c>
      <c r="D20" s="142"/>
      <c r="E20" s="141" t="s">
        <v>603</v>
      </c>
    </row>
    <row r="21" spans="2:5" x14ac:dyDescent="0.4">
      <c r="B21" s="113" t="s">
        <v>74</v>
      </c>
      <c r="C21" s="114">
        <v>95</v>
      </c>
      <c r="D21" s="50"/>
      <c r="E21" s="108" t="s">
        <v>606</v>
      </c>
    </row>
    <row r="22" spans="2:5" x14ac:dyDescent="0.4">
      <c r="B22" s="113" t="s">
        <v>76</v>
      </c>
      <c r="C22" s="114">
        <v>50</v>
      </c>
      <c r="D22" s="50"/>
      <c r="E22" s="108" t="s">
        <v>606</v>
      </c>
    </row>
    <row r="23" spans="2:5" x14ac:dyDescent="0.4">
      <c r="B23" s="113" t="s">
        <v>78</v>
      </c>
      <c r="C23" s="114">
        <v>150</v>
      </c>
      <c r="D23" s="50" t="s">
        <v>607</v>
      </c>
      <c r="E23" s="108" t="s">
        <v>608</v>
      </c>
    </row>
    <row r="24" spans="2:5" x14ac:dyDescent="0.4">
      <c r="B24" s="113" t="s">
        <v>82</v>
      </c>
      <c r="C24" s="114">
        <v>130</v>
      </c>
      <c r="D24" s="50"/>
      <c r="E24" s="108" t="s">
        <v>602</v>
      </c>
    </row>
    <row r="25" spans="2:5" x14ac:dyDescent="0.4">
      <c r="B25" s="113" t="s">
        <v>84</v>
      </c>
      <c r="C25" s="114">
        <v>70</v>
      </c>
      <c r="D25" s="50"/>
      <c r="E25" s="108" t="s">
        <v>602</v>
      </c>
    </row>
    <row r="26" spans="2:5" x14ac:dyDescent="0.4">
      <c r="B26" s="113" t="s">
        <v>86</v>
      </c>
      <c r="C26" s="114">
        <v>30</v>
      </c>
      <c r="D26" s="50" t="s">
        <v>609</v>
      </c>
      <c r="E26" s="108" t="s">
        <v>610</v>
      </c>
    </row>
    <row r="27" spans="2:5" x14ac:dyDescent="0.4">
      <c r="B27" s="113" t="s">
        <v>90</v>
      </c>
      <c r="C27" s="114">
        <v>30</v>
      </c>
      <c r="D27" s="50"/>
      <c r="E27" s="108" t="s">
        <v>628</v>
      </c>
    </row>
    <row r="28" spans="2:5" x14ac:dyDescent="0.4">
      <c r="B28" s="113" t="s">
        <v>92</v>
      </c>
      <c r="C28" s="114">
        <v>15</v>
      </c>
      <c r="D28" s="50"/>
      <c r="E28" s="108" t="s">
        <v>579</v>
      </c>
    </row>
    <row r="29" spans="2:5" x14ac:dyDescent="0.4">
      <c r="B29" s="113" t="s">
        <v>94</v>
      </c>
      <c r="C29" s="114">
        <v>100</v>
      </c>
      <c r="D29" s="50"/>
      <c r="E29" s="108" t="s">
        <v>513</v>
      </c>
    </row>
    <row r="30" spans="2:5" x14ac:dyDescent="0.4">
      <c r="B30" s="113" t="s">
        <v>98</v>
      </c>
      <c r="C30" s="114">
        <v>135</v>
      </c>
      <c r="D30" s="50" t="s">
        <v>565</v>
      </c>
      <c r="E30" s="108" t="s">
        <v>566</v>
      </c>
    </row>
    <row r="31" spans="2:5" x14ac:dyDescent="0.4">
      <c r="B31" s="113" t="s">
        <v>100</v>
      </c>
      <c r="C31" s="114">
        <v>100</v>
      </c>
      <c r="D31" s="50"/>
      <c r="E31" s="108" t="s">
        <v>602</v>
      </c>
    </row>
    <row r="32" spans="2:5" x14ac:dyDescent="0.4">
      <c r="B32" s="113" t="s">
        <v>102</v>
      </c>
      <c r="C32" s="114">
        <v>75</v>
      </c>
      <c r="D32" s="50" t="s">
        <v>569</v>
      </c>
      <c r="E32" s="108" t="s">
        <v>568</v>
      </c>
    </row>
    <row r="33" spans="2:5" x14ac:dyDescent="0.4">
      <c r="B33" s="113" t="s">
        <v>104</v>
      </c>
      <c r="C33" s="114">
        <v>35</v>
      </c>
      <c r="D33" s="50" t="s">
        <v>569</v>
      </c>
      <c r="E33" s="108" t="s">
        <v>629</v>
      </c>
    </row>
    <row r="34" spans="2:5" x14ac:dyDescent="0.4">
      <c r="B34" s="113" t="s">
        <v>106</v>
      </c>
      <c r="C34" s="114">
        <v>15</v>
      </c>
      <c r="D34" s="50"/>
      <c r="E34" s="108" t="s">
        <v>513</v>
      </c>
    </row>
    <row r="35" spans="2:5" x14ac:dyDescent="0.4">
      <c r="B35" s="113" t="s">
        <v>108</v>
      </c>
      <c r="C35" s="114">
        <v>30</v>
      </c>
      <c r="D35" s="142"/>
      <c r="E35" s="141" t="s">
        <v>578</v>
      </c>
    </row>
    <row r="36" spans="2:5" x14ac:dyDescent="0.4">
      <c r="B36" s="113" t="s">
        <v>112</v>
      </c>
      <c r="C36" s="114">
        <v>65</v>
      </c>
      <c r="D36" s="142"/>
      <c r="E36" s="141" t="s">
        <v>612</v>
      </c>
    </row>
    <row r="37" spans="2:5" x14ac:dyDescent="0.4">
      <c r="B37" s="113" t="s">
        <v>114</v>
      </c>
      <c r="C37" s="114">
        <v>170</v>
      </c>
      <c r="D37" s="142" t="s">
        <v>613</v>
      </c>
      <c r="E37" s="141" t="s">
        <v>608</v>
      </c>
    </row>
    <row r="38" spans="2:5" x14ac:dyDescent="0.4">
      <c r="D38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Life insurance in Africa</vt:lpstr>
      <vt:lpstr>Problems encountered per region</vt:lpstr>
      <vt:lpstr>company holdings</vt:lpstr>
      <vt:lpstr>Life insurers with no data</vt:lpstr>
      <vt:lpstr>Call Rates</vt:lpstr>
      <vt:lpstr>Regulator Details</vt:lpstr>
      <vt:lpstr>Response to calls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Actuarial Interns</dc:creator>
  <cp:keywords/>
  <dc:description/>
  <cp:lastModifiedBy>Robin Ochieng</cp:lastModifiedBy>
  <cp:revision/>
  <dcterms:created xsi:type="dcterms:W3CDTF">2024-05-28T08:07:06Z</dcterms:created>
  <dcterms:modified xsi:type="dcterms:W3CDTF">2024-07-24T09:48:00Z</dcterms:modified>
  <cp:category/>
  <cp:contentStatus/>
</cp:coreProperties>
</file>