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umsumin/Desktop/maxon/"/>
    </mc:Choice>
  </mc:AlternateContent>
  <xr:revisionPtr revIDLastSave="0" documentId="13_ncr:1_{B0363E01-DFE6-3542-BDDC-488DA0350FB8}" xr6:coauthVersionLast="47" xr6:coauthVersionMax="47" xr10:uidLastSave="{00000000-0000-0000-0000-000000000000}"/>
  <bookViews>
    <workbookView xWindow="160" yWindow="1820" windowWidth="29620" windowHeight="18880" xr2:uid="{5A3A879D-B372-A345-BE7F-59BF5D8EAB0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2" i="1" l="1"/>
  <c r="D43" i="1"/>
  <c r="D44" i="1"/>
  <c r="D45" i="1"/>
  <c r="D46" i="1"/>
  <c r="D47" i="1"/>
  <c r="D48" i="1"/>
  <c r="D49" i="1"/>
  <c r="D41" i="1"/>
  <c r="D20" i="1"/>
  <c r="D22" i="1"/>
  <c r="D23" i="1"/>
  <c r="D25" i="1"/>
  <c r="D26" i="1"/>
  <c r="D29" i="1"/>
  <c r="D28" i="1"/>
  <c r="D33" i="1"/>
  <c r="D32" i="1"/>
  <c r="D31" i="1"/>
  <c r="D35" i="1"/>
  <c r="D36" i="1"/>
  <c r="D37" i="1"/>
  <c r="E9" i="1"/>
  <c r="D10" i="1"/>
  <c r="D9" i="1"/>
  <c r="D8" i="1"/>
  <c r="G7" i="1" s="1"/>
  <c r="D7" i="1"/>
  <c r="E13" i="1" s="1"/>
  <c r="D6" i="1"/>
  <c r="E11" i="1" s="1"/>
  <c r="D5" i="1"/>
  <c r="D4" i="1"/>
  <c r="D3" i="1"/>
  <c r="D2" i="1"/>
  <c r="E7" i="1" l="1"/>
  <c r="E17" i="1"/>
  <c r="F3" i="1"/>
  <c r="E5" i="1"/>
  <c r="E3" i="1"/>
  <c r="E15" i="1"/>
  <c r="G3" i="1"/>
  <c r="D12" i="1"/>
  <c r="G5" i="1"/>
  <c r="F5" i="1"/>
</calcChain>
</file>

<file path=xl/sharedStrings.xml><?xml version="1.0" encoding="utf-8"?>
<sst xmlns="http://schemas.openxmlformats.org/spreadsheetml/2006/main" count="35" uniqueCount="28">
  <si>
    <t>adc</t>
    <phoneticPr fontId="2" type="noConversion"/>
  </si>
  <si>
    <t>t_temp</t>
    <phoneticPr fontId="2" type="noConversion"/>
  </si>
  <si>
    <t>a_temp</t>
    <phoneticPr fontId="2" type="noConversion"/>
  </si>
  <si>
    <t>오차</t>
    <phoneticPr fontId="2" type="noConversion"/>
  </si>
  <si>
    <t>/-10~10도 오차평균</t>
    <phoneticPr fontId="2" type="noConversion"/>
  </si>
  <si>
    <t>40~70도 오차평균</t>
    <phoneticPr fontId="2" type="noConversion"/>
  </si>
  <si>
    <t>전체 오차평균</t>
    <phoneticPr fontId="2" type="noConversion"/>
  </si>
  <si>
    <t>3개점 오차 평균</t>
    <phoneticPr fontId="2" type="noConversion"/>
  </si>
  <si>
    <t>2개점 오차 평균</t>
    <phoneticPr fontId="2" type="noConversion"/>
  </si>
  <si>
    <t xml:space="preserve">/-10도에서0도 </t>
    <phoneticPr fontId="2" type="noConversion"/>
  </si>
  <si>
    <t>50~70</t>
    <phoneticPr fontId="2" type="noConversion"/>
  </si>
  <si>
    <t>0~10도</t>
    <phoneticPr fontId="2" type="noConversion"/>
  </si>
  <si>
    <t>10~20</t>
    <phoneticPr fontId="2" type="noConversion"/>
  </si>
  <si>
    <t>20~30</t>
    <phoneticPr fontId="2" type="noConversion"/>
  </si>
  <si>
    <t>30~40</t>
    <phoneticPr fontId="2" type="noConversion"/>
  </si>
  <si>
    <t>40~50</t>
    <phoneticPr fontId="2" type="noConversion"/>
  </si>
  <si>
    <t>50~60</t>
    <phoneticPr fontId="2" type="noConversion"/>
  </si>
  <si>
    <t>60~70</t>
    <phoneticPr fontId="2" type="noConversion"/>
  </si>
  <si>
    <t>4개점 오차 평균</t>
    <phoneticPr fontId="2" type="noConversion"/>
  </si>
  <si>
    <t>10~40</t>
    <phoneticPr fontId="2" type="noConversion"/>
  </si>
  <si>
    <t>/-10에서10</t>
    <phoneticPr fontId="2" type="noConversion"/>
  </si>
  <si>
    <t>교정 후 temp</t>
    <phoneticPr fontId="2" type="noConversion"/>
  </si>
  <si>
    <t>30~50</t>
    <phoneticPr fontId="2" type="noConversion"/>
  </si>
  <si>
    <t>10~30도</t>
    <phoneticPr fontId="2" type="noConversion"/>
  </si>
  <si>
    <t>보간 후 실측 값</t>
    <phoneticPr fontId="2" type="noConversion"/>
  </si>
  <si>
    <t>오차 평균</t>
    <phoneticPr fontId="2" type="noConversion"/>
  </si>
  <si>
    <t>보정후 그래프 (하단)</t>
    <phoneticPr fontId="2" type="noConversion"/>
  </si>
  <si>
    <t>보정전 그래프 (상단)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</si>
</sst>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맑은 고딕"/>
      <family val="2"/>
      <charset val="129"/>
      <scheme val="minor"/>
    </font>
    <font>
      <sz val="12"/>
      <color rgb="FFFF00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39997558519241921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0" fillId="3" borderId="1" xfId="0" applyFill="1" applyBorder="1">
      <alignment vertical="center"/>
    </xf>
    <xf numFmtId="0" fontId="0" fillId="0" borderId="1" xfId="0" applyBorder="1">
      <alignment vertical="center"/>
    </xf>
    <xf numFmtId="0" fontId="0" fillId="4" borderId="1" xfId="0" applyFill="1" applyBorder="1">
      <alignment vertical="center"/>
    </xf>
    <xf numFmtId="0" fontId="0" fillId="2" borderId="1" xfId="0" applyFill="1" applyBorder="1">
      <alignment vertical="center"/>
    </xf>
    <xf numFmtId="0" fontId="0" fillId="5" borderId="1" xfId="0" applyFill="1" applyBorder="1">
      <alignment vertical="center"/>
    </xf>
    <xf numFmtId="0" fontId="0" fillId="3" borderId="0" xfId="0" applyFill="1" applyAlignment="1">
      <alignment vertical="center" wrapText="1"/>
    </xf>
    <xf numFmtId="0" fontId="1" fillId="0" borderId="1" xfId="0" applyFont="1" applyFill="1" applyBorder="1" applyAlignment="1">
      <alignment vertical="center" wrapText="1"/>
    </xf>
    <xf numFmtId="0" fontId="0" fillId="5" borderId="2" xfId="0" applyFill="1" applyBorder="1" applyAlignment="1">
      <alignment vertical="center" wrapText="1"/>
    </xf>
    <xf numFmtId="0" fontId="0" fillId="4" borderId="0" xfId="0" applyFill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0" fillId="0" borderId="2" xfId="0" applyFill="1" applyBorder="1" applyAlignment="1">
      <alignment vertical="center" wrapText="1"/>
    </xf>
    <xf numFmtId="0" fontId="0" fillId="0" borderId="3" xfId="0" applyFill="1" applyBorder="1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0" fillId="6" borderId="4" xfId="0" applyFill="1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0" xfId="0" applyBorder="1">
      <alignment vertical="center"/>
    </xf>
    <xf numFmtId="0" fontId="0" fillId="7" borderId="1" xfId="0" applyFill="1" applyBorder="1">
      <alignment vertical="center"/>
    </xf>
    <xf numFmtId="0" fontId="0" fillId="7" borderId="6" xfId="0" applyFill="1" applyBorder="1">
      <alignment vertical="center"/>
    </xf>
    <xf numFmtId="0" fontId="0" fillId="8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-10-10</a:t>
            </a:r>
            <a:r>
              <a:rPr lang="ko-KR" altLang="en-US"/>
              <a:t>도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ore-KR"/>
                </a:p>
              </c:txPr>
            </c:trendlineLbl>
          </c:trendline>
          <c:xVal>
            <c:numRef>
              <c:f>Sheet1!$A$2:$A$4</c:f>
              <c:numCache>
                <c:formatCode>General</c:formatCode>
                <c:ptCount val="3"/>
                <c:pt idx="0">
                  <c:v>134</c:v>
                </c:pt>
                <c:pt idx="1">
                  <c:v>187</c:v>
                </c:pt>
                <c:pt idx="2">
                  <c:v>270</c:v>
                </c:pt>
              </c:numCache>
            </c:numRef>
          </c:xVal>
          <c:yVal>
            <c:numRef>
              <c:f>Sheet1!$B$2:$B$4</c:f>
              <c:numCache>
                <c:formatCode>General</c:formatCode>
                <c:ptCount val="3"/>
                <c:pt idx="0">
                  <c:v>3.9</c:v>
                </c:pt>
                <c:pt idx="1">
                  <c:v>10.3</c:v>
                </c:pt>
                <c:pt idx="2">
                  <c:v>17.8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B0-BA42-A114-3535175ECF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4707536"/>
        <c:axId val="1534479232"/>
      </c:scatterChart>
      <c:valAx>
        <c:axId val="1284707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534479232"/>
        <c:crosses val="autoZero"/>
        <c:crossBetween val="midCat"/>
      </c:valAx>
      <c:valAx>
        <c:axId val="153447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284707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-10~0</a:t>
            </a:r>
            <a:r>
              <a:rPr lang="ko-KR" altLang="en-US"/>
              <a:t>도 보정후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ore-KR"/>
                </a:p>
              </c:txPr>
            </c:trendlineLbl>
          </c:trendline>
          <c:xVal>
            <c:numRef>
              <c:f>Sheet1!$A$19:$A$20</c:f>
              <c:numCache>
                <c:formatCode>General</c:formatCode>
                <c:ptCount val="2"/>
                <c:pt idx="0">
                  <c:v>134</c:v>
                </c:pt>
                <c:pt idx="1">
                  <c:v>187</c:v>
                </c:pt>
              </c:numCache>
            </c:numRef>
          </c:xVal>
          <c:yVal>
            <c:numRef>
              <c:f>Sheet1!$B$19:$B$20</c:f>
              <c:numCache>
                <c:formatCode>General</c:formatCode>
                <c:ptCount val="2"/>
                <c:pt idx="0">
                  <c:v>-10</c:v>
                </c:pt>
                <c:pt idx="1">
                  <c:v>3.4999999999989402E-3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97-B14C-89F1-815533427B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0507280"/>
        <c:axId val="32648175"/>
      </c:scatterChart>
      <c:valAx>
        <c:axId val="1720507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32648175"/>
        <c:crosses val="autoZero"/>
        <c:crossBetween val="midCat"/>
      </c:valAx>
      <c:valAx>
        <c:axId val="3264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720507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10~30</a:t>
            </a:r>
            <a:r>
              <a:rPr lang="ko-KR" altLang="en-US"/>
              <a:t>도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ore-KR"/>
                </a:p>
              </c:txPr>
            </c:trendlineLbl>
          </c:trendline>
          <c:xVal>
            <c:numRef>
              <c:f>Sheet1!$A$5:$A$7</c:f>
              <c:numCache>
                <c:formatCode>General</c:formatCode>
                <c:ptCount val="3"/>
                <c:pt idx="0">
                  <c:v>391</c:v>
                </c:pt>
                <c:pt idx="1">
                  <c:v>566</c:v>
                </c:pt>
                <c:pt idx="2">
                  <c:v>792</c:v>
                </c:pt>
              </c:numCache>
            </c:numRef>
          </c:xVal>
          <c:yVal>
            <c:numRef>
              <c:f>Sheet1!$B$5:$B$7</c:f>
              <c:numCache>
                <c:formatCode>General</c:formatCode>
                <c:ptCount val="3"/>
                <c:pt idx="0">
                  <c:v>25.9</c:v>
                </c:pt>
                <c:pt idx="1">
                  <c:v>34.799999999999997</c:v>
                </c:pt>
                <c:pt idx="2">
                  <c:v>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9A-A049-B750-E7BAF7B3FA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2641456"/>
        <c:axId val="892795903"/>
      </c:scatterChart>
      <c:valAx>
        <c:axId val="1312641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892795903"/>
        <c:crosses val="autoZero"/>
        <c:crossBetween val="midCat"/>
      </c:valAx>
      <c:valAx>
        <c:axId val="89279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312641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30-50</a:t>
            </a:r>
            <a:r>
              <a:rPr lang="ko-KR" altLang="en-US"/>
              <a:t>도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ore-KR"/>
                </a:p>
              </c:txPr>
            </c:trendlineLbl>
          </c:trendline>
          <c:xVal>
            <c:numRef>
              <c:f>Sheet1!$A$6:$A$8</c:f>
              <c:numCache>
                <c:formatCode>General</c:formatCode>
                <c:ptCount val="3"/>
                <c:pt idx="0">
                  <c:v>566</c:v>
                </c:pt>
                <c:pt idx="1">
                  <c:v>792</c:v>
                </c:pt>
                <c:pt idx="2">
                  <c:v>1078</c:v>
                </c:pt>
              </c:numCache>
            </c:numRef>
          </c:xVal>
          <c:yVal>
            <c:numRef>
              <c:f>Sheet1!$B$6:$B$8</c:f>
              <c:numCache>
                <c:formatCode>General</c:formatCode>
                <c:ptCount val="3"/>
                <c:pt idx="0">
                  <c:v>34.799999999999997</c:v>
                </c:pt>
                <c:pt idx="1">
                  <c:v>44</c:v>
                </c:pt>
                <c:pt idx="2">
                  <c:v>53.5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27-6741-A861-E17BEAED65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2770704"/>
        <c:axId val="1603731248"/>
      </c:scatterChart>
      <c:valAx>
        <c:axId val="1602770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603731248"/>
        <c:crosses val="autoZero"/>
        <c:crossBetween val="midCat"/>
      </c:valAx>
      <c:valAx>
        <c:axId val="160373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602770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50~70</a:t>
            </a:r>
            <a:r>
              <a:rPr lang="ko-KR" altLang="en-US"/>
              <a:t>도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ore-KR"/>
                </a:p>
              </c:txPr>
            </c:trendlineLbl>
          </c:trendline>
          <c:xVal>
            <c:numRef>
              <c:f>Sheet1!$A$8:$A$10</c:f>
              <c:numCache>
                <c:formatCode>General</c:formatCode>
                <c:ptCount val="3"/>
                <c:pt idx="0">
                  <c:v>1078</c:v>
                </c:pt>
                <c:pt idx="1">
                  <c:v>1408</c:v>
                </c:pt>
                <c:pt idx="2">
                  <c:v>1767</c:v>
                </c:pt>
              </c:numCache>
            </c:numRef>
          </c:xVal>
          <c:yVal>
            <c:numRef>
              <c:f>Sheet1!$B$8:$B$10</c:f>
              <c:numCache>
                <c:formatCode>General</c:formatCode>
                <c:ptCount val="3"/>
                <c:pt idx="0">
                  <c:v>53.5</c:v>
                </c:pt>
                <c:pt idx="1">
                  <c:v>63.6</c:v>
                </c:pt>
                <c:pt idx="2">
                  <c:v>73.5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E1-2F41-8DFA-DF135EB7B9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5072960"/>
        <c:axId val="1407532592"/>
      </c:scatterChart>
      <c:valAx>
        <c:axId val="1535072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407532592"/>
        <c:crosses val="autoZero"/>
        <c:crossBetween val="midCat"/>
      </c:valAx>
      <c:valAx>
        <c:axId val="140753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535072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50~70</a:t>
            </a:r>
            <a:r>
              <a:rPr lang="en-US" altLang="ko-KR" baseline="0"/>
              <a:t> </a:t>
            </a:r>
            <a:r>
              <a:rPr lang="ko-KR" altLang="en-US" baseline="0"/>
              <a:t>보정후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ore-KR"/>
                </a:p>
              </c:txPr>
            </c:trendlineLbl>
          </c:trendline>
          <c:xVal>
            <c:numRef>
              <c:f>Sheet1!$A$35:$A$37</c:f>
              <c:numCache>
                <c:formatCode>General</c:formatCode>
                <c:ptCount val="3"/>
                <c:pt idx="0">
                  <c:v>1078</c:v>
                </c:pt>
                <c:pt idx="1">
                  <c:v>1408</c:v>
                </c:pt>
                <c:pt idx="2">
                  <c:v>1767</c:v>
                </c:pt>
              </c:numCache>
            </c:numRef>
          </c:xVal>
          <c:yVal>
            <c:numRef>
              <c:f>Sheet1!$B$35:$B$37</c:f>
              <c:numCache>
                <c:formatCode>General</c:formatCode>
                <c:ptCount val="3"/>
                <c:pt idx="0">
                  <c:v>50.124000000000002</c:v>
                </c:pt>
                <c:pt idx="1">
                  <c:v>59.694000000000003</c:v>
                </c:pt>
                <c:pt idx="2">
                  <c:v>70.105000000000004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18-7F4C-B320-74A8D68923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4605344"/>
        <c:axId val="1678102768"/>
      </c:scatterChart>
      <c:valAx>
        <c:axId val="344605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678102768"/>
        <c:crosses val="autoZero"/>
        <c:crossBetween val="midCat"/>
      </c:valAx>
      <c:valAx>
        <c:axId val="167810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344605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30~50</a:t>
            </a:r>
            <a:r>
              <a:rPr lang="ko-KR" altLang="en-US"/>
              <a:t>도 보정 후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ore-KR"/>
                </a:p>
              </c:txPr>
            </c:trendlineLbl>
          </c:trendline>
          <c:xVal>
            <c:numRef>
              <c:f>Sheet1!$A$31:$A$33</c:f>
              <c:numCache>
                <c:formatCode>General</c:formatCode>
                <c:ptCount val="3"/>
                <c:pt idx="0">
                  <c:v>566</c:v>
                </c:pt>
                <c:pt idx="1">
                  <c:v>792</c:v>
                </c:pt>
                <c:pt idx="2">
                  <c:v>1078</c:v>
                </c:pt>
              </c:numCache>
            </c:numRef>
          </c:xVal>
          <c:yVal>
            <c:numRef>
              <c:f>Sheet1!$B$31:$B$33</c:f>
              <c:numCache>
                <c:formatCode>General</c:formatCode>
                <c:ptCount val="3"/>
                <c:pt idx="0">
                  <c:v>31.0624</c:v>
                </c:pt>
                <c:pt idx="1">
                  <c:v>39.289000000000001</c:v>
                </c:pt>
                <c:pt idx="2">
                  <c:v>50.124000000000002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E4-6341-8A15-3879945D1A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4675760"/>
        <c:axId val="225183696"/>
      </c:scatterChart>
      <c:valAx>
        <c:axId val="224675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225183696"/>
        <c:crosses val="autoZero"/>
        <c:crossBetween val="midCat"/>
      </c:valAx>
      <c:valAx>
        <c:axId val="22518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224675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20</a:t>
            </a:r>
            <a:r>
              <a:rPr lang="ko-KR" altLang="en-US"/>
              <a:t>도</a:t>
            </a:r>
            <a:r>
              <a:rPr lang="en-US" altLang="ko-KR"/>
              <a:t>~30</a:t>
            </a:r>
            <a:r>
              <a:rPr lang="ko-KR" altLang="en-US"/>
              <a:t>도  보정후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ore-KR"/>
                </a:p>
              </c:txPr>
            </c:trendlineLbl>
          </c:trendline>
          <c:xVal>
            <c:numRef>
              <c:f>Sheet1!#REF!</c:f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27-5249-B732-6CDB463217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5201472"/>
        <c:axId val="1446618560"/>
      </c:scatterChart>
      <c:valAx>
        <c:axId val="2125201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446618560"/>
        <c:crosses val="autoZero"/>
        <c:crossBetween val="midCat"/>
      </c:valAx>
      <c:valAx>
        <c:axId val="144661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2125201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10~20</a:t>
            </a:r>
            <a:r>
              <a:rPr lang="ko-KR" altLang="en-US"/>
              <a:t>도 보정 후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ore-KR"/>
                </a:p>
              </c:txPr>
            </c:trendlineLbl>
          </c:trendline>
          <c:xVal>
            <c:numRef>
              <c:f>Sheet1!$A$25:$A$28</c:f>
              <c:numCache>
                <c:formatCode>General</c:formatCode>
                <c:ptCount val="4"/>
                <c:pt idx="0">
                  <c:v>270</c:v>
                </c:pt>
                <c:pt idx="1">
                  <c:v>391</c:v>
                </c:pt>
                <c:pt idx="3">
                  <c:v>391</c:v>
                </c:pt>
              </c:numCache>
            </c:numRef>
          </c:xVal>
          <c:yVal>
            <c:numRef>
              <c:f>Sheet1!$B$25:$B$28</c:f>
              <c:numCache>
                <c:formatCode>General</c:formatCode>
                <c:ptCount val="4"/>
                <c:pt idx="0">
                  <c:v>10</c:v>
                </c:pt>
                <c:pt idx="1">
                  <c:v>19.994599999999998</c:v>
                </c:pt>
                <c:pt idx="3">
                  <c:v>19.994599999999998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87-0C40-989C-BC43859CBB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3690944"/>
        <c:axId val="2065901120"/>
      </c:scatterChart>
      <c:valAx>
        <c:axId val="1953690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2065901120"/>
        <c:crosses val="autoZero"/>
        <c:crossBetween val="midCat"/>
      </c:valAx>
      <c:valAx>
        <c:axId val="206590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953690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0~10</a:t>
            </a:r>
            <a:r>
              <a:rPr lang="ko-KR" altLang="en-US"/>
              <a:t>보정후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ore-KR"/>
                </a:p>
              </c:txPr>
            </c:trendlineLbl>
          </c:trendline>
          <c:xVal>
            <c:numRef>
              <c:f>Sheet1!$A$22:$A$23</c:f>
              <c:numCache>
                <c:formatCode>General</c:formatCode>
                <c:ptCount val="2"/>
                <c:pt idx="0">
                  <c:v>187</c:v>
                </c:pt>
                <c:pt idx="1">
                  <c:v>270</c:v>
                </c:pt>
              </c:numCache>
            </c:numRef>
          </c:xVal>
          <c:yVal>
            <c:numRef>
              <c:f>Sheet1!$B$22:$B$23</c:f>
              <c:numCache>
                <c:formatCode>General</c:formatCode>
                <c:ptCount val="2"/>
                <c:pt idx="0">
                  <c:v>0</c:v>
                </c:pt>
                <c:pt idx="1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E7-6940-9C0F-A3BA5EBD6C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4772912"/>
        <c:axId val="1678504336"/>
      </c:scatterChart>
      <c:valAx>
        <c:axId val="1744772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678504336"/>
        <c:crosses val="autoZero"/>
        <c:crossBetween val="midCat"/>
      </c:valAx>
      <c:valAx>
        <c:axId val="167850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744772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133350</xdr:colOff>
      <xdr:row>0</xdr:row>
      <xdr:rowOff>82550</xdr:rowOff>
    </xdr:from>
    <xdr:to>
      <xdr:col>11</xdr:col>
      <xdr:colOff>895350</xdr:colOff>
      <xdr:row>8</xdr:row>
      <xdr:rowOff>133350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A5448AFD-171A-7546-6070-324288BD8F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133350</xdr:colOff>
      <xdr:row>8</xdr:row>
      <xdr:rowOff>209550</xdr:rowOff>
    </xdr:from>
    <xdr:to>
      <xdr:col>11</xdr:col>
      <xdr:colOff>895350</xdr:colOff>
      <xdr:row>19</xdr:row>
      <xdr:rowOff>69850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644F8E71-C553-2CA2-BFC3-D3D6C8A086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82550</xdr:colOff>
      <xdr:row>0</xdr:row>
      <xdr:rowOff>120650</xdr:rowOff>
    </xdr:from>
    <xdr:to>
      <xdr:col>16</xdr:col>
      <xdr:colOff>844550</xdr:colOff>
      <xdr:row>8</xdr:row>
      <xdr:rowOff>171450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27B6B2DE-18F1-740E-5D47-CCCF403A78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69850</xdr:colOff>
      <xdr:row>9</xdr:row>
      <xdr:rowOff>63500</xdr:rowOff>
    </xdr:from>
    <xdr:to>
      <xdr:col>16</xdr:col>
      <xdr:colOff>831850</xdr:colOff>
      <xdr:row>19</xdr:row>
      <xdr:rowOff>139700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10047503-9E5A-6DDC-C92A-2FCBFE8A5C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61576</xdr:colOff>
      <xdr:row>37</xdr:row>
      <xdr:rowOff>97238</xdr:rowOff>
    </xdr:from>
    <xdr:to>
      <xdr:col>16</xdr:col>
      <xdr:colOff>836404</xdr:colOff>
      <xdr:row>49</xdr:row>
      <xdr:rowOff>69529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8102B1FC-D0E9-F4B6-1E1E-40AEB07B03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23092</xdr:colOff>
      <xdr:row>37</xdr:row>
      <xdr:rowOff>97238</xdr:rowOff>
    </xdr:from>
    <xdr:to>
      <xdr:col>11</xdr:col>
      <xdr:colOff>797920</xdr:colOff>
      <xdr:row>49</xdr:row>
      <xdr:rowOff>69529</xdr:rowOff>
    </xdr:to>
    <xdr:graphicFrame macro="">
      <xdr:nvGraphicFramePr>
        <xdr:cNvPr id="12" name="차트 11">
          <a:extLst>
            <a:ext uri="{FF2B5EF4-FFF2-40B4-BE49-F238E27FC236}">
              <a16:creationId xmlns:a16="http://schemas.microsoft.com/office/drawing/2014/main" id="{0B8F13F8-9FB3-0CAE-1833-FD4D17BBBE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87231</xdr:colOff>
      <xdr:row>24</xdr:row>
      <xdr:rowOff>199864</xdr:rowOff>
    </xdr:from>
    <xdr:to>
      <xdr:col>16</xdr:col>
      <xdr:colOff>862059</xdr:colOff>
      <xdr:row>36</xdr:row>
      <xdr:rowOff>146498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id="{8121DF13-D302-BE85-F7E2-F0216AD430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138546</xdr:colOff>
      <xdr:row>24</xdr:row>
      <xdr:rowOff>135723</xdr:rowOff>
    </xdr:from>
    <xdr:to>
      <xdr:col>11</xdr:col>
      <xdr:colOff>913374</xdr:colOff>
      <xdr:row>36</xdr:row>
      <xdr:rowOff>82357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id="{611E695B-04AF-2A60-1410-0163D38B90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125717</xdr:colOff>
      <xdr:row>49</xdr:row>
      <xdr:rowOff>110067</xdr:rowOff>
    </xdr:from>
    <xdr:to>
      <xdr:col>11</xdr:col>
      <xdr:colOff>900545</xdr:colOff>
      <xdr:row>61</xdr:row>
      <xdr:rowOff>82358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id="{09EE656C-535F-20F6-7B86-1940122143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2285</xdr:colOff>
      <xdr:row>49</xdr:row>
      <xdr:rowOff>118583</xdr:rowOff>
    </xdr:from>
    <xdr:to>
      <xdr:col>16</xdr:col>
      <xdr:colOff>777652</xdr:colOff>
      <xdr:row>61</xdr:row>
      <xdr:rowOff>69529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id="{8357598A-3851-D687-73D5-F74DF5847B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96E58-3C58-2742-B1CC-2E95A8CF5836}">
  <dimension ref="A1:R75"/>
  <sheetViews>
    <sheetView tabSelected="1" topLeftCell="A28" zoomScale="119" workbookViewId="0">
      <selection activeCell="F39" sqref="F39"/>
    </sheetView>
  </sheetViews>
  <sheetFormatPr baseColWidth="10" defaultRowHeight="18"/>
  <sheetData>
    <row r="1" spans="1:7" ht="39" thickBot="1">
      <c r="A1" s="1" t="s">
        <v>0</v>
      </c>
      <c r="B1" s="3" t="s">
        <v>1</v>
      </c>
      <c r="C1" s="4" t="s">
        <v>2</v>
      </c>
      <c r="D1" s="5" t="s">
        <v>3</v>
      </c>
      <c r="E1" s="6" t="s">
        <v>8</v>
      </c>
      <c r="F1" s="9" t="s">
        <v>7</v>
      </c>
      <c r="G1" s="13" t="s">
        <v>18</v>
      </c>
    </row>
    <row r="2" spans="1:7" ht="39" thickBot="1">
      <c r="A2">
        <v>134</v>
      </c>
      <c r="B2">
        <v>3.9</v>
      </c>
      <c r="C2">
        <v>-10</v>
      </c>
      <c r="D2">
        <f>C2-B2</f>
        <v>-13.9</v>
      </c>
      <c r="E2" s="7" t="s">
        <v>9</v>
      </c>
      <c r="F2" s="11" t="s">
        <v>4</v>
      </c>
      <c r="G2" s="2" t="s">
        <v>20</v>
      </c>
    </row>
    <row r="3" spans="1:7" ht="19" thickBot="1">
      <c r="A3">
        <v>187</v>
      </c>
      <c r="B3">
        <v>10.3</v>
      </c>
      <c r="C3">
        <v>0</v>
      </c>
      <c r="D3">
        <f t="shared" ref="D3:D10" si="0">C3-B3</f>
        <v>-10.3</v>
      </c>
      <c r="E3" s="7">
        <f>AVERAGE(D3:D4)</f>
        <v>-9.0500000000000007</v>
      </c>
      <c r="F3">
        <f>AVERAGE(D2:D4)</f>
        <v>-10.666666666666666</v>
      </c>
      <c r="G3" s="2">
        <f>AVERAGE(D2:D5)</f>
        <v>-9.4749999999999996</v>
      </c>
    </row>
    <row r="4" spans="1:7" ht="20" thickBot="1">
      <c r="A4">
        <v>270</v>
      </c>
      <c r="B4">
        <v>17.8</v>
      </c>
      <c r="C4">
        <v>10</v>
      </c>
      <c r="D4">
        <f t="shared" si="0"/>
        <v>-7.8000000000000007</v>
      </c>
      <c r="E4" s="2" t="s">
        <v>11</v>
      </c>
      <c r="F4" s="12" t="s">
        <v>23</v>
      </c>
      <c r="G4" s="2" t="s">
        <v>19</v>
      </c>
    </row>
    <row r="5" spans="1:7" ht="19" thickBot="1">
      <c r="A5">
        <v>391</v>
      </c>
      <c r="B5">
        <v>25.9</v>
      </c>
      <c r="C5">
        <v>20</v>
      </c>
      <c r="D5">
        <f t="shared" si="0"/>
        <v>-5.8999999999999986</v>
      </c>
      <c r="E5" s="2">
        <f>AVERAGE(D3:D4)</f>
        <v>-9.0500000000000007</v>
      </c>
      <c r="F5">
        <f>AVERAGE(D4:D6)</f>
        <v>-6.1666666666666652</v>
      </c>
      <c r="G5" s="2">
        <f>AVERAGE(D4:D7)</f>
        <v>-5.6249999999999991</v>
      </c>
    </row>
    <row r="6" spans="1:7" ht="39" thickBot="1">
      <c r="A6">
        <v>566</v>
      </c>
      <c r="B6">
        <v>34.799999999999997</v>
      </c>
      <c r="C6">
        <v>30</v>
      </c>
      <c r="D6">
        <f t="shared" si="0"/>
        <v>-4.7999999999999972</v>
      </c>
      <c r="E6" s="2" t="s">
        <v>12</v>
      </c>
      <c r="F6" s="2" t="s">
        <v>22</v>
      </c>
      <c r="G6" s="10" t="s">
        <v>5</v>
      </c>
    </row>
    <row r="7" spans="1:7" ht="19" thickBot="1">
      <c r="A7">
        <v>792</v>
      </c>
      <c r="B7">
        <v>44</v>
      </c>
      <c r="C7">
        <v>40</v>
      </c>
      <c r="D7">
        <f t="shared" si="0"/>
        <v>-4</v>
      </c>
      <c r="E7" s="2">
        <f>AVERAGE(D4:D5)</f>
        <v>-6.85</v>
      </c>
      <c r="F7" s="2">
        <v>-4.0999999999999996</v>
      </c>
      <c r="G7" s="10">
        <f>AVERAGE(D8,D11)</f>
        <v>-3.5</v>
      </c>
    </row>
    <row r="8" spans="1:7" ht="19" thickBot="1">
      <c r="A8">
        <v>1078</v>
      </c>
      <c r="B8">
        <v>53.5</v>
      </c>
      <c r="C8">
        <v>50</v>
      </c>
      <c r="D8">
        <f t="shared" si="0"/>
        <v>-3.5</v>
      </c>
      <c r="E8" s="2" t="s">
        <v>13</v>
      </c>
      <c r="F8" s="2" t="s">
        <v>10</v>
      </c>
    </row>
    <row r="9" spans="1:7" ht="19" thickBot="1">
      <c r="A9">
        <v>1408</v>
      </c>
      <c r="B9">
        <v>63.6</v>
      </c>
      <c r="C9">
        <v>60</v>
      </c>
      <c r="D9">
        <f t="shared" si="0"/>
        <v>-3.6000000000000014</v>
      </c>
      <c r="E9" s="2">
        <f>AVERAGE(D5:D6)</f>
        <v>-5.3499999999999979</v>
      </c>
      <c r="F9" s="2">
        <v>-3.55</v>
      </c>
    </row>
    <row r="10" spans="1:7" ht="19" thickBot="1">
      <c r="A10">
        <v>1767</v>
      </c>
      <c r="B10">
        <v>73.5</v>
      </c>
      <c r="C10">
        <v>70</v>
      </c>
      <c r="D10">
        <f t="shared" si="0"/>
        <v>-3.5</v>
      </c>
      <c r="E10" s="2" t="s">
        <v>14</v>
      </c>
    </row>
    <row r="11" spans="1:7" ht="39" thickBot="1">
      <c r="D11" s="8" t="s">
        <v>6</v>
      </c>
      <c r="E11" s="2">
        <f>AVERAGE(D6:D7)</f>
        <v>-4.3999999999999986</v>
      </c>
    </row>
    <row r="12" spans="1:7" ht="19" thickBot="1">
      <c r="D12" s="8">
        <f>AVERAGE(D3:D11)</f>
        <v>-5.4249999999999998</v>
      </c>
      <c r="E12" s="2" t="s">
        <v>15</v>
      </c>
    </row>
    <row r="13" spans="1:7" ht="19" thickBot="1">
      <c r="E13" s="2">
        <f>AVERAGE(D7:D8)</f>
        <v>-3.75</v>
      </c>
    </row>
    <row r="14" spans="1:7" ht="19" thickBot="1">
      <c r="E14" s="2" t="s">
        <v>16</v>
      </c>
    </row>
    <row r="15" spans="1:7" ht="19" thickBot="1">
      <c r="E15" s="2">
        <f>AVERAGE(D8:D9)</f>
        <v>-3.5500000000000007</v>
      </c>
    </row>
    <row r="16" spans="1:7" ht="19" thickBot="1">
      <c r="E16" s="2" t="s">
        <v>17</v>
      </c>
    </row>
    <row r="17" spans="1:18" ht="19" thickBot="1">
      <c r="E17" s="2">
        <f>AVERAGE(D9:D10)</f>
        <v>-3.5500000000000007</v>
      </c>
    </row>
    <row r="18" spans="1:18" ht="19" thickBot="1">
      <c r="A18" s="1" t="s">
        <v>0</v>
      </c>
      <c r="B18" s="3" t="s">
        <v>21</v>
      </c>
      <c r="C18" s="4" t="s">
        <v>2</v>
      </c>
      <c r="D18" s="5" t="s">
        <v>3</v>
      </c>
    </row>
    <row r="19" spans="1:18">
      <c r="A19">
        <v>134</v>
      </c>
      <c r="B19">
        <v>-10</v>
      </c>
      <c r="C19">
        <v>-10</v>
      </c>
      <c r="D19">
        <v>0</v>
      </c>
    </row>
    <row r="20" spans="1:18" ht="19" thickBot="1">
      <c r="A20">
        <v>187</v>
      </c>
      <c r="B20">
        <v>3.4999999999989402E-3</v>
      </c>
      <c r="C20">
        <v>0</v>
      </c>
      <c r="D20" t="str">
        <f t="shared" ref="D20:D25" si="1">IMSUB(B20,C20)</f>
        <v>0.00349999999999894</v>
      </c>
    </row>
    <row r="21" spans="1:18" ht="19" thickBot="1">
      <c r="H21" s="19" t="s">
        <v>27</v>
      </c>
      <c r="I21" s="19"/>
      <c r="J21" s="19"/>
      <c r="K21" s="19"/>
      <c r="L21" s="19"/>
      <c r="M21" s="19"/>
      <c r="N21" s="19"/>
      <c r="O21" s="19"/>
      <c r="P21" s="19"/>
      <c r="Q21" s="19"/>
      <c r="R21" s="19"/>
    </row>
    <row r="22" spans="1:18">
      <c r="A22">
        <v>187</v>
      </c>
      <c r="B22">
        <v>0</v>
      </c>
      <c r="C22">
        <v>0</v>
      </c>
      <c r="D22" t="str">
        <f t="shared" si="1"/>
        <v>0</v>
      </c>
    </row>
    <row r="23" spans="1:18" ht="19" thickBot="1">
      <c r="A23">
        <v>270</v>
      </c>
      <c r="B23">
        <v>10</v>
      </c>
      <c r="C23">
        <v>10</v>
      </c>
      <c r="D23" t="str">
        <f t="shared" si="1"/>
        <v>0</v>
      </c>
    </row>
    <row r="24" spans="1:18" ht="19" thickBot="1">
      <c r="H24" s="20" t="s">
        <v>26</v>
      </c>
      <c r="I24" s="20"/>
      <c r="J24" s="20"/>
      <c r="K24" s="20"/>
      <c r="L24" s="20"/>
      <c r="M24" s="20"/>
      <c r="N24" s="20"/>
      <c r="O24" s="20"/>
      <c r="P24" s="20"/>
      <c r="Q24" s="20"/>
      <c r="R24" s="20"/>
    </row>
    <row r="25" spans="1:18">
      <c r="A25">
        <v>270</v>
      </c>
      <c r="B25">
        <v>10</v>
      </c>
      <c r="C25">
        <v>10</v>
      </c>
      <c r="D25" t="str">
        <f t="shared" si="1"/>
        <v>0</v>
      </c>
    </row>
    <row r="26" spans="1:18">
      <c r="A26">
        <v>391</v>
      </c>
      <c r="B26">
        <v>19.994599999999998</v>
      </c>
      <c r="C26">
        <v>20</v>
      </c>
      <c r="D26" t="str">
        <f>IMSUB(B26,C26)</f>
        <v>-0.00540000000000163</v>
      </c>
    </row>
    <row r="28" spans="1:18">
      <c r="A28">
        <v>391</v>
      </c>
      <c r="B28">
        <v>19.994599999999998</v>
      </c>
      <c r="C28">
        <v>20</v>
      </c>
      <c r="D28" t="str">
        <f>IMSUB(B28,C28)</f>
        <v>-0.00540000000000163</v>
      </c>
    </row>
    <row r="29" spans="1:18">
      <c r="A29">
        <v>566</v>
      </c>
      <c r="B29">
        <v>31.0624</v>
      </c>
      <c r="C29">
        <v>30</v>
      </c>
      <c r="D29" t="str">
        <f>IMSUB(B29,C29)</f>
        <v>1.0624</v>
      </c>
    </row>
    <row r="31" spans="1:18">
      <c r="A31">
        <v>566</v>
      </c>
      <c r="B31">
        <v>31.0624</v>
      </c>
      <c r="C31">
        <v>30</v>
      </c>
      <c r="D31" t="str">
        <f>IMSUB(B31,C31)</f>
        <v>1.0624</v>
      </c>
    </row>
    <row r="32" spans="1:18">
      <c r="A32">
        <v>792</v>
      </c>
      <c r="B32">
        <v>39.289000000000001</v>
      </c>
      <c r="C32">
        <v>40</v>
      </c>
      <c r="D32" t="str">
        <f>IMSUB(B32,C32)</f>
        <v>-0.710999999999999</v>
      </c>
    </row>
    <row r="33" spans="1:5">
      <c r="A33">
        <v>1078</v>
      </c>
      <c r="B33">
        <v>50.124000000000002</v>
      </c>
      <c r="C33">
        <v>50</v>
      </c>
      <c r="D33" t="str">
        <f>IMSUB(B33,C33)</f>
        <v>0.124000000000002</v>
      </c>
    </row>
    <row r="35" spans="1:5">
      <c r="A35">
        <v>1078</v>
      </c>
      <c r="B35">
        <v>50.124000000000002</v>
      </c>
      <c r="C35">
        <v>50</v>
      </c>
      <c r="D35" t="str">
        <f>IMSUB(B35,C35)</f>
        <v>0.124000000000002</v>
      </c>
    </row>
    <row r="36" spans="1:5">
      <c r="A36">
        <v>1408</v>
      </c>
      <c r="B36">
        <v>59.694000000000003</v>
      </c>
      <c r="C36">
        <v>60</v>
      </c>
      <c r="D36" t="str">
        <f>IMSUB(B36,C36)</f>
        <v>-0.305999999999997</v>
      </c>
    </row>
    <row r="37" spans="1:5" ht="19" thickBot="1">
      <c r="A37">
        <v>1767</v>
      </c>
      <c r="B37">
        <v>70.105000000000004</v>
      </c>
      <c r="C37">
        <v>70</v>
      </c>
      <c r="D37" t="str">
        <f>IMSUB(B37,C37)</f>
        <v>0.105000000000004</v>
      </c>
    </row>
    <row r="38" spans="1:5" ht="19" thickBot="1">
      <c r="A38" s="14" t="s">
        <v>24</v>
      </c>
      <c r="B38" s="14"/>
      <c r="C38" s="14"/>
      <c r="D38" s="14"/>
      <c r="E38" s="17" t="s">
        <v>25</v>
      </c>
    </row>
    <row r="39" spans="1:5" ht="19" thickBot="1">
      <c r="A39" s="1" t="s">
        <v>0</v>
      </c>
      <c r="B39" s="3" t="s">
        <v>21</v>
      </c>
      <c r="C39" s="4" t="s">
        <v>2</v>
      </c>
      <c r="D39" s="5" t="s">
        <v>3</v>
      </c>
      <c r="E39" s="18">
        <v>4.3434439999999998E-2</v>
      </c>
    </row>
    <row r="40" spans="1:5">
      <c r="A40" s="15">
        <v>0</v>
      </c>
      <c r="B40" s="15">
        <v>-35.292000000000002</v>
      </c>
      <c r="C40" s="15"/>
      <c r="D40" s="15"/>
    </row>
    <row r="41" spans="1:5">
      <c r="A41" s="16">
        <v>134</v>
      </c>
      <c r="B41" s="16">
        <v>-10.0062</v>
      </c>
      <c r="C41" s="16">
        <v>-10</v>
      </c>
      <c r="D41" s="16" t="str">
        <f>IMSUB(B41,C41)</f>
        <v>-0.00619999999999976</v>
      </c>
    </row>
    <row r="42" spans="1:5">
      <c r="A42" s="16">
        <v>187</v>
      </c>
      <c r="B42" s="16">
        <v>3.3999999999999998E-3</v>
      </c>
      <c r="C42" s="16">
        <v>0</v>
      </c>
      <c r="D42" s="16" t="str">
        <f>IMSUB(B42,C42)</f>
        <v>0.0034</v>
      </c>
    </row>
    <row r="43" spans="1:5">
      <c r="A43" s="16">
        <v>270</v>
      </c>
      <c r="B43" s="16">
        <v>10.005000000000001</v>
      </c>
      <c r="C43" s="16">
        <v>10</v>
      </c>
      <c r="D43" s="16" t="str">
        <f>IMSUB(B43,C43)</f>
        <v>0.00500000000000078</v>
      </c>
    </row>
    <row r="44" spans="1:5">
      <c r="A44" s="16">
        <v>391</v>
      </c>
      <c r="B44" s="16">
        <v>19.994599999999998</v>
      </c>
      <c r="C44" s="16">
        <v>20</v>
      </c>
      <c r="D44" s="16" t="str">
        <f>IMSUB(B44,C44)</f>
        <v>-0.00540000000000163</v>
      </c>
    </row>
    <row r="45" spans="1:5">
      <c r="A45" s="16">
        <v>566</v>
      </c>
      <c r="B45" s="16">
        <v>31.054600000000001</v>
      </c>
      <c r="C45" s="16">
        <v>30</v>
      </c>
      <c r="D45" s="16" t="str">
        <f>IMSUB(B45,C45)</f>
        <v>1.0546</v>
      </c>
    </row>
    <row r="46" spans="1:5">
      <c r="A46" s="16">
        <v>792</v>
      </c>
      <c r="B46" s="16">
        <v>39.4465</v>
      </c>
      <c r="C46" s="16">
        <v>40</v>
      </c>
      <c r="D46" s="16" t="str">
        <f>IMSUB(B46,C46)</f>
        <v>-0.5535</v>
      </c>
    </row>
    <row r="47" spans="1:5">
      <c r="A47" s="16">
        <v>1078</v>
      </c>
      <c r="B47" s="16">
        <v>50.124000000000002</v>
      </c>
      <c r="C47" s="16">
        <v>50</v>
      </c>
      <c r="D47" s="16" t="str">
        <f>IMSUB(B47,C47)</f>
        <v>0.124000000000002</v>
      </c>
    </row>
    <row r="48" spans="1:5">
      <c r="A48" s="16">
        <v>1408</v>
      </c>
      <c r="B48" s="16">
        <v>59.694000000000003</v>
      </c>
      <c r="C48" s="16">
        <v>60</v>
      </c>
      <c r="D48" s="16" t="str">
        <f>IMSUB(B48,C48)</f>
        <v>-0.305999999999997</v>
      </c>
    </row>
    <row r="49" spans="1:4">
      <c r="A49" s="16">
        <v>1767</v>
      </c>
      <c r="B49" s="16">
        <v>70.105000000000004</v>
      </c>
      <c r="C49" s="16">
        <v>70</v>
      </c>
      <c r="D49" s="16" t="str">
        <f>IMSUB(B49,C49)</f>
        <v>0.105000000000004</v>
      </c>
    </row>
    <row r="50" spans="1:4">
      <c r="A50" s="16">
        <v>4095</v>
      </c>
      <c r="B50" s="16">
        <v>137.61699999999999</v>
      </c>
      <c r="C50" s="16"/>
    </row>
    <row r="75" spans="3:5">
      <c r="C75" s="16"/>
      <c r="D75" s="16"/>
      <c r="E75" s="16"/>
    </row>
  </sheetData>
  <mergeCells count="3">
    <mergeCell ref="A38:D38"/>
    <mergeCell ref="H21:R21"/>
    <mergeCell ref="H24:R24"/>
  </mergeCells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2022-06-19T06:24:40Z</dcterms:created>
  <dcterms:modified xsi:type="dcterms:W3CDTF">2022-06-20T01:10:43Z</dcterms:modified>
</cp:coreProperties>
</file>