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obin\Documents\GitHub\US_fixation_method\Data\"/>
    </mc:Choice>
  </mc:AlternateContent>
  <xr:revisionPtr revIDLastSave="0" documentId="13_ncr:1_{F1BD6E77-E837-41BB-85B9-8D8530391DB5}" xr6:coauthVersionLast="47" xr6:coauthVersionMax="47" xr10:uidLastSave="{00000000-0000-0000-0000-000000000000}"/>
  <bookViews>
    <workbookView xWindow="-25710" yWindow="8820" windowWidth="25820" windowHeight="13900" activeTab="3" xr2:uid="{00000000-000D-0000-FFFF-FFFF00000000}"/>
  </bookViews>
  <sheets>
    <sheet name="Prevalence" sheetId="3" r:id="rId1"/>
    <sheet name="Mortality" sheetId="1" r:id="rId2"/>
    <sheet name="Revision rate" sheetId="2" r:id="rId3"/>
    <sheet name="Operating co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2" l="1"/>
  <c r="L60" i="2"/>
  <c r="K61" i="2"/>
  <c r="L61" i="2"/>
  <c r="K62" i="2"/>
  <c r="L62" i="2"/>
  <c r="K58" i="2"/>
  <c r="L58" i="2"/>
  <c r="G61" i="2"/>
  <c r="H61" i="2"/>
  <c r="G62" i="2"/>
  <c r="H62" i="2"/>
  <c r="C61" i="2"/>
  <c r="D61" i="2"/>
  <c r="C62" i="2"/>
  <c r="D62" i="2"/>
  <c r="K52" i="2"/>
  <c r="L52" i="2"/>
  <c r="K53" i="2"/>
  <c r="L53" i="2"/>
  <c r="K54" i="2"/>
  <c r="L54" i="2"/>
  <c r="K55" i="2"/>
  <c r="L55" i="2"/>
  <c r="G53" i="2"/>
  <c r="H53" i="2"/>
  <c r="G54" i="2"/>
  <c r="H54" i="2"/>
  <c r="G55" i="2"/>
  <c r="H55" i="2"/>
  <c r="C53" i="2"/>
  <c r="D53" i="2"/>
  <c r="C54" i="2"/>
  <c r="D54" i="2"/>
  <c r="C55" i="2"/>
  <c r="D55" i="2"/>
  <c r="G47" i="2"/>
  <c r="H47" i="2"/>
  <c r="G48" i="2"/>
  <c r="H48" i="2"/>
  <c r="K40" i="2"/>
  <c r="L40" i="2"/>
  <c r="K41" i="2"/>
  <c r="L41" i="2"/>
  <c r="C39" i="2"/>
  <c r="D39" i="2"/>
  <c r="C40" i="2"/>
  <c r="D40" i="2"/>
  <c r="C41" i="2"/>
  <c r="D41" i="2"/>
  <c r="H60" i="2"/>
  <c r="G60" i="2"/>
  <c r="D60" i="2"/>
  <c r="C60" i="2"/>
  <c r="L59" i="2"/>
  <c r="K59" i="2"/>
  <c r="H59" i="2"/>
  <c r="G59" i="2"/>
  <c r="D59" i="2"/>
  <c r="C59" i="2"/>
  <c r="H58" i="2"/>
  <c r="G58" i="2"/>
  <c r="D58" i="2"/>
  <c r="C58" i="2"/>
  <c r="H52" i="2"/>
  <c r="G52" i="2"/>
  <c r="D52" i="2"/>
  <c r="C52" i="2"/>
  <c r="L51" i="2"/>
  <c r="K51" i="2"/>
  <c r="H51" i="2"/>
  <c r="G51" i="2"/>
  <c r="D51" i="2"/>
  <c r="C51" i="2"/>
  <c r="L48" i="2"/>
  <c r="K48" i="2"/>
  <c r="D48" i="2"/>
  <c r="C48" i="2"/>
  <c r="L47" i="2"/>
  <c r="K47" i="2"/>
  <c r="D47" i="2"/>
  <c r="C47" i="2"/>
  <c r="L46" i="2"/>
  <c r="K46" i="2"/>
  <c r="H46" i="2"/>
  <c r="G46" i="2"/>
  <c r="D46" i="2"/>
  <c r="C46" i="2"/>
  <c r="L45" i="2"/>
  <c r="K45" i="2"/>
  <c r="H45" i="2"/>
  <c r="G45" i="2"/>
  <c r="D45" i="2"/>
  <c r="C45" i="2"/>
  <c r="L44" i="2"/>
  <c r="K44" i="2"/>
  <c r="H44" i="2"/>
  <c r="G44" i="2"/>
  <c r="D44" i="2"/>
  <c r="C44" i="2"/>
  <c r="H41" i="2"/>
  <c r="G41" i="2"/>
  <c r="H40" i="2"/>
  <c r="G40" i="2"/>
  <c r="L39" i="2"/>
  <c r="K39" i="2"/>
  <c r="H39" i="2"/>
  <c r="G39" i="2"/>
  <c r="L38" i="2"/>
  <c r="K38" i="2"/>
  <c r="H38" i="2"/>
  <c r="G38" i="2"/>
  <c r="D38" i="2"/>
  <c r="C38" i="2"/>
  <c r="L37" i="2"/>
  <c r="K37" i="2"/>
  <c r="H37" i="2"/>
  <c r="G37" i="2"/>
  <c r="D37" i="2"/>
  <c r="C37" i="2"/>
  <c r="F19" i="1"/>
  <c r="G19" i="1"/>
  <c r="K19" i="1"/>
  <c r="J19" i="1"/>
  <c r="C19" i="1"/>
  <c r="B19" i="1"/>
  <c r="K18" i="1"/>
  <c r="J18" i="1"/>
  <c r="G18" i="1"/>
  <c r="F18" i="1"/>
  <c r="C18" i="1"/>
  <c r="B18" i="1"/>
  <c r="K17" i="1"/>
  <c r="J17" i="1"/>
  <c r="G17" i="1"/>
  <c r="F17" i="1"/>
  <c r="C17" i="1"/>
  <c r="B17" i="1"/>
  <c r="K16" i="1"/>
  <c r="J16" i="1"/>
  <c r="G16" i="1"/>
  <c r="F16" i="1"/>
  <c r="C16" i="1"/>
  <c r="B16" i="1"/>
  <c r="K15" i="1"/>
  <c r="J15" i="1"/>
  <c r="G15" i="1"/>
  <c r="F15" i="1"/>
  <c r="C15" i="1"/>
  <c r="B15" i="1"/>
</calcChain>
</file>

<file path=xl/sharedStrings.xml><?xml version="1.0" encoding="utf-8"?>
<sst xmlns="http://schemas.openxmlformats.org/spreadsheetml/2006/main" count="143" uniqueCount="30">
  <si>
    <t>Year</t>
  </si>
  <si>
    <t>Mortality rate</t>
  </si>
  <si>
    <t>Standard error</t>
  </si>
  <si>
    <t>Age 85+</t>
  </si>
  <si>
    <t>Revision rate</t>
  </si>
  <si>
    <t>Hemiarthroplasty</t>
  </si>
  <si>
    <t>Cemented</t>
  </si>
  <si>
    <t>Cementless</t>
  </si>
  <si>
    <t>Total hip arthroplasty</t>
  </si>
  <si>
    <t>Procedure</t>
  </si>
  <si>
    <t>Stem fixation</t>
  </si>
  <si>
    <t>Cemented stem</t>
  </si>
  <si>
    <t>Cementless stem</t>
  </si>
  <si>
    <t>85+</t>
  </si>
  <si>
    <t>65-74</t>
  </si>
  <si>
    <t>Std Error</t>
  </si>
  <si>
    <t>Mean Operative Time, mins</t>
  </si>
  <si>
    <t>*Revision OT based on revisions associated with the index procedures NOT revisions performed in 2019</t>
  </si>
  <si>
    <r>
      <t xml:space="preserve">Annual </t>
    </r>
    <r>
      <rPr>
        <strike/>
        <sz val="11"/>
        <color theme="1"/>
        <rFont val="Calibri"/>
        <family val="2"/>
        <scheme val="minor"/>
      </rPr>
      <t>cumulative</t>
    </r>
    <r>
      <rPr>
        <sz val="11"/>
        <color theme="1"/>
        <rFont val="Calibri"/>
        <family val="2"/>
        <scheme val="minor"/>
      </rPr>
      <t xml:space="preserve"> revision rate for all patients with primary hip replacement (primary diagnosis fractured NOF)</t>
    </r>
  </si>
  <si>
    <t>*Operative Time per Procedure, in minutes for Index Procedures Performed in 2019</t>
  </si>
  <si>
    <t>Index Procedures Performed in 2019</t>
  </si>
  <si>
    <r>
      <t xml:space="preserve">Annual </t>
    </r>
    <r>
      <rPr>
        <strike/>
        <sz val="11"/>
        <color theme="1"/>
        <rFont val="Calibri"/>
        <family val="2"/>
        <scheme val="minor"/>
      </rPr>
      <t>cumulative</t>
    </r>
    <r>
      <rPr>
        <sz val="11"/>
        <color theme="1"/>
        <rFont val="Calibri"/>
        <family val="2"/>
        <scheme val="minor"/>
      </rPr>
      <t xml:space="preserve"> mortality rate for all patients following primary hip replacement (primary diagnosis fractured NOF)</t>
    </r>
  </si>
  <si>
    <t>UPDATED</t>
  </si>
  <si>
    <t>As distributions:</t>
  </si>
  <si>
    <t>Age 65-74</t>
  </si>
  <si>
    <t>Shape 1</t>
  </si>
  <si>
    <t>Shape 2</t>
  </si>
  <si>
    <t>As distributions</t>
  </si>
  <si>
    <t>Age 75-84</t>
  </si>
  <si>
    <t>75-84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</si>
</sst>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B0B7B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0B7BB"/>
      </left>
      <right/>
      <top style="medium">
        <color rgb="FFB0B7B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1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2" borderId="0" xfId="0" applyFont="1" applyFill="1"/>
    <xf numFmtId="0" fontId="0" fillId="2" borderId="0" xfId="0" applyFill="1"/>
    <xf numFmtId="0" fontId="3" fillId="0" borderId="4" xfId="0" applyFont="1" applyBorder="1"/>
    <xf numFmtId="0" fontId="3" fillId="0" borderId="0" xfId="0" applyFont="1"/>
    <xf numFmtId="0" fontId="2" fillId="0" borderId="5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3" borderId="3" xfId="0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20D1-663E-48AD-88FC-FF0020F8C388}">
  <dimension ref="A1:E5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16.140625" customWidth="1"/>
    <col min="4" max="4" width="11.7109375" customWidth="1"/>
    <col min="8" max="8" width="17.7109375" customWidth="1"/>
    <col min="9" max="9" width="11.5703125" customWidth="1"/>
  </cols>
  <sheetData>
    <row r="1" spans="1:5" ht="15.75" thickBot="1" x14ac:dyDescent="0.3">
      <c r="A1" s="1" t="s">
        <v>9</v>
      </c>
      <c r="B1" s="1" t="s">
        <v>10</v>
      </c>
      <c r="C1" s="1" t="s">
        <v>14</v>
      </c>
      <c r="D1" s="1" t="s">
        <v>29</v>
      </c>
      <c r="E1" s="1" t="s">
        <v>13</v>
      </c>
    </row>
    <row r="2" spans="1:5" x14ac:dyDescent="0.25">
      <c r="A2" t="s">
        <v>5</v>
      </c>
      <c r="B2" t="s">
        <v>6</v>
      </c>
      <c r="C2" s="10">
        <v>565</v>
      </c>
      <c r="D2" s="11">
        <v>1489</v>
      </c>
      <c r="E2" s="11">
        <v>2279</v>
      </c>
    </row>
    <row r="3" spans="1:5" x14ac:dyDescent="0.25">
      <c r="A3" t="s">
        <v>5</v>
      </c>
      <c r="B3" t="s">
        <v>7</v>
      </c>
      <c r="C3" s="12">
        <v>925</v>
      </c>
      <c r="D3" s="12">
        <v>1847</v>
      </c>
      <c r="E3" s="12">
        <v>2077</v>
      </c>
    </row>
    <row r="4" spans="1:5" x14ac:dyDescent="0.25">
      <c r="A4" t="s">
        <v>8</v>
      </c>
      <c r="B4" t="s">
        <v>6</v>
      </c>
      <c r="C4" s="12">
        <v>138</v>
      </c>
      <c r="D4" s="12">
        <v>169</v>
      </c>
      <c r="E4" s="12">
        <v>131</v>
      </c>
    </row>
    <row r="5" spans="1:5" x14ac:dyDescent="0.25">
      <c r="A5" t="s">
        <v>8</v>
      </c>
      <c r="B5" t="s">
        <v>7</v>
      </c>
      <c r="C5" s="12">
        <v>815</v>
      </c>
      <c r="D5" s="12">
        <v>649</v>
      </c>
      <c r="E5" s="12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Normal="100" workbookViewId="0">
      <selection activeCell="A21" sqref="A21"/>
    </sheetView>
  </sheetViews>
  <sheetFormatPr defaultColWidth="8.7109375" defaultRowHeight="15" x14ac:dyDescent="0.25"/>
  <cols>
    <col min="1" max="1" width="8.85546875" style="15" bestFit="1" customWidth="1"/>
    <col min="2" max="2" width="13.42578125" style="15" bestFit="1" customWidth="1"/>
    <col min="3" max="3" width="15.5703125" style="15" customWidth="1"/>
    <col min="4" max="4" width="8.7109375" style="15"/>
    <col min="5" max="5" width="7.7109375" style="15" bestFit="1" customWidth="1"/>
    <col min="6" max="6" width="14.140625" style="15" bestFit="1" customWidth="1"/>
    <col min="7" max="7" width="15.140625" style="15" bestFit="1" customWidth="1"/>
    <col min="8" max="8" width="8.7109375" style="15"/>
    <col min="9" max="9" width="8.85546875" style="15" bestFit="1" customWidth="1"/>
    <col min="10" max="10" width="14.140625" style="15" bestFit="1" customWidth="1"/>
    <col min="11" max="11" width="15.140625" style="15" bestFit="1" customWidth="1"/>
    <col min="12" max="16384" width="8.7109375" style="15"/>
  </cols>
  <sheetData>
    <row r="1" spans="1:11" x14ac:dyDescent="0.25">
      <c r="A1" s="15" t="s">
        <v>21</v>
      </c>
    </row>
    <row r="2" spans="1:11" x14ac:dyDescent="0.25">
      <c r="A2" s="16" t="s">
        <v>20</v>
      </c>
    </row>
    <row r="3" spans="1:11" x14ac:dyDescent="0.25">
      <c r="A3" s="16"/>
    </row>
    <row r="4" spans="1:11" x14ac:dyDescent="0.25">
      <c r="A4" s="18" t="s">
        <v>24</v>
      </c>
      <c r="B4" s="18"/>
      <c r="C4" s="18"/>
      <c r="D4" s="17"/>
      <c r="E4" s="18" t="s">
        <v>28</v>
      </c>
      <c r="F4" s="18"/>
      <c r="G4" s="18"/>
      <c r="H4" s="17"/>
      <c r="I4" s="19" t="s">
        <v>3</v>
      </c>
      <c r="J4" s="19"/>
      <c r="K4" s="19"/>
    </row>
    <row r="5" spans="1:11" x14ac:dyDescent="0.25">
      <c r="A5" s="17" t="s">
        <v>0</v>
      </c>
      <c r="B5" s="17" t="s">
        <v>1</v>
      </c>
      <c r="C5" s="17" t="s">
        <v>2</v>
      </c>
      <c r="D5" s="17"/>
      <c r="E5" s="17" t="s">
        <v>0</v>
      </c>
      <c r="F5" s="17" t="s">
        <v>1</v>
      </c>
      <c r="G5" s="17" t="s">
        <v>2</v>
      </c>
      <c r="H5" s="17"/>
      <c r="I5" s="17" t="s">
        <v>0</v>
      </c>
      <c r="J5" s="17" t="s">
        <v>1</v>
      </c>
      <c r="K5" s="17" t="s">
        <v>2</v>
      </c>
    </row>
    <row r="6" spans="1:11" x14ac:dyDescent="0.25">
      <c r="A6" s="15">
        <v>1</v>
      </c>
      <c r="B6" s="15">
        <v>6.7595247799999994E-2</v>
      </c>
      <c r="C6" s="15">
        <v>1.028472E-4</v>
      </c>
      <c r="E6" s="15">
        <v>1</v>
      </c>
      <c r="F6" s="15">
        <v>0.10768489520000001</v>
      </c>
      <c r="G6" s="15">
        <v>7.4676499999999996E-5</v>
      </c>
      <c r="I6" s="15">
        <v>1</v>
      </c>
      <c r="J6" s="15">
        <v>0.1732150401</v>
      </c>
      <c r="K6" s="15">
        <v>7.9939399999999996E-5</v>
      </c>
    </row>
    <row r="7" spans="1:11" x14ac:dyDescent="0.25">
      <c r="A7" s="15">
        <v>2</v>
      </c>
      <c r="B7" s="15">
        <v>7.4969274899999994E-2</v>
      </c>
      <c r="C7" s="15">
        <v>1.078827E-4</v>
      </c>
      <c r="E7" s="15">
        <v>2</v>
      </c>
      <c r="F7" s="15">
        <v>0.10672127200000001</v>
      </c>
      <c r="G7" s="15">
        <v>7.43817E-5</v>
      </c>
      <c r="I7" s="15">
        <v>2</v>
      </c>
      <c r="J7" s="15">
        <v>0.14765525979999999</v>
      </c>
      <c r="K7" s="15">
        <v>7.49383E-5</v>
      </c>
    </row>
    <row r="8" spans="1:11" x14ac:dyDescent="0.25">
      <c r="A8" s="15">
        <v>3</v>
      </c>
      <c r="B8" s="15">
        <v>4.7521507599999999E-2</v>
      </c>
      <c r="C8" s="15">
        <v>8.71575E-5</v>
      </c>
      <c r="E8" s="15">
        <v>3</v>
      </c>
      <c r="F8" s="15">
        <v>8.7930619099999996E-2</v>
      </c>
      <c r="G8" s="15">
        <v>6.8223099999999994E-5</v>
      </c>
      <c r="I8" s="15">
        <v>3</v>
      </c>
      <c r="J8" s="15">
        <v>0.1058301648</v>
      </c>
      <c r="K8" s="15">
        <v>6.4980999999999993E-5</v>
      </c>
    </row>
    <row r="9" spans="1:11" x14ac:dyDescent="0.25">
      <c r="A9" s="15">
        <v>4</v>
      </c>
      <c r="B9" s="15">
        <v>7.7836952000000003E-3</v>
      </c>
      <c r="C9" s="15">
        <v>3.6002099999999999E-5</v>
      </c>
      <c r="E9" s="15">
        <v>4</v>
      </c>
      <c r="F9" s="15">
        <v>1.34907251E-2</v>
      </c>
      <c r="G9" s="15">
        <v>2.77917E-5</v>
      </c>
      <c r="I9" s="15">
        <v>4</v>
      </c>
      <c r="J9" s="15">
        <v>1.6265314699999998E-2</v>
      </c>
      <c r="K9" s="15">
        <v>2.6720299999999999E-5</v>
      </c>
    </row>
    <row r="10" spans="1:11" x14ac:dyDescent="0.25">
      <c r="A10" s="15">
        <v>5</v>
      </c>
      <c r="B10" s="15">
        <v>2.0483407999999999E-3</v>
      </c>
      <c r="C10" s="15">
        <v>1.8522E-5</v>
      </c>
      <c r="E10" s="15">
        <v>5</v>
      </c>
      <c r="F10" s="15">
        <v>4.818116E-4</v>
      </c>
      <c r="G10" s="15">
        <v>5.2866583999999996E-6</v>
      </c>
      <c r="I10" s="15">
        <v>5</v>
      </c>
      <c r="J10" s="15">
        <v>6.3371360000000004E-4</v>
      </c>
      <c r="K10" s="15">
        <v>5.3159464E-6</v>
      </c>
    </row>
    <row r="12" spans="1:11" x14ac:dyDescent="0.25">
      <c r="A12" s="15" t="s">
        <v>23</v>
      </c>
    </row>
    <row r="13" spans="1:11" x14ac:dyDescent="0.25">
      <c r="A13" s="20" t="s">
        <v>24</v>
      </c>
      <c r="B13" s="20"/>
      <c r="C13" s="20"/>
    </row>
    <row r="14" spans="1:11" x14ac:dyDescent="0.25">
      <c r="A14" s="17" t="s">
        <v>0</v>
      </c>
      <c r="B14" s="15" t="s">
        <v>25</v>
      </c>
      <c r="C14" s="15" t="s">
        <v>26</v>
      </c>
      <c r="E14" s="17" t="s">
        <v>0</v>
      </c>
      <c r="F14" s="15" t="s">
        <v>25</v>
      </c>
      <c r="G14" s="15" t="s">
        <v>26</v>
      </c>
      <c r="I14" s="17" t="s">
        <v>0</v>
      </c>
      <c r="J14" s="15" t="s">
        <v>25</v>
      </c>
      <c r="K14" s="15" t="s">
        <v>26</v>
      </c>
    </row>
    <row r="15" spans="1:11" x14ac:dyDescent="0.25">
      <c r="A15" s="15">
        <v>1</v>
      </c>
      <c r="B15" s="15">
        <f>(((B6)^2)*(1-(B6))/((C6)^2)-(B6))</f>
        <v>402765.06083370571</v>
      </c>
      <c r="C15" s="15">
        <f>((1-(B6))*(((1-(B6))*(B6))/((C6)^2)-1))</f>
        <v>5555716.843477115</v>
      </c>
      <c r="E15" s="15">
        <v>1</v>
      </c>
      <c r="F15" s="15">
        <f>(((F6)^2)*(1-(F6))/((G6)^2)-(F6))</f>
        <v>1855495.4303755122</v>
      </c>
      <c r="G15" s="15">
        <f>((1-(F6))*(((1-(F6))*(F6))/((G6)^2)-1))</f>
        <v>15375290.994492661</v>
      </c>
      <c r="I15" s="15">
        <v>1</v>
      </c>
      <c r="J15" s="15">
        <f>(((J6)^2)*(1-(J6))/((K6)^2)-(J6))</f>
        <v>3881878.8494511391</v>
      </c>
      <c r="K15" s="15">
        <f>((1-(J6))*(((1-(J6))*(J6))/((K6)^2)-1))</f>
        <v>18528870.512787059</v>
      </c>
    </row>
    <row r="16" spans="1:11" x14ac:dyDescent="0.25">
      <c r="A16" s="15">
        <v>2</v>
      </c>
      <c r="B16" s="15">
        <f t="shared" ref="B16:B19" si="0">(((B7)^2)*(1-(B7))/((C7)^2)-(B7))</f>
        <v>446703.22910054482</v>
      </c>
      <c r="C16" s="15">
        <f t="shared" ref="C16:C19" si="1">((1-(B7))*(((1-(B7))*(B7))/((C7)^2)-1))</f>
        <v>5511780.825819198</v>
      </c>
      <c r="E16" s="15">
        <v>2</v>
      </c>
      <c r="F16" s="15">
        <f t="shared" ref="F16:F18" si="2">(((F7)^2)*(1-(F7))/((G7)^2)-(F7))</f>
        <v>1838894.2413142053</v>
      </c>
      <c r="G16" s="15">
        <f t="shared" ref="G16:G18" si="3">((1-(F7))*(((1-(F7))*(F7))/((G7)^2)-1))</f>
        <v>15391918.387251589</v>
      </c>
      <c r="I16" s="15">
        <v>2</v>
      </c>
      <c r="J16" s="15">
        <f t="shared" ref="J16:J19" si="4">(((J7)^2)*(1-(J7))/((K7)^2)-(J7))</f>
        <v>3309066.0565278251</v>
      </c>
      <c r="K16" s="15">
        <f t="shared" ref="K16:K19" si="5">((1-(J7))*(((1-(J7))*(J7))/((K7)^2)-1))</f>
        <v>19101690.32973282</v>
      </c>
    </row>
    <row r="17" spans="1:11" x14ac:dyDescent="0.25">
      <c r="A17" s="15">
        <v>3</v>
      </c>
      <c r="B17" s="15">
        <f t="shared" si="0"/>
        <v>283156.14807875722</v>
      </c>
      <c r="C17" s="15">
        <f t="shared" si="1"/>
        <v>5675327.9653073512</v>
      </c>
      <c r="E17" s="15">
        <v>3</v>
      </c>
      <c r="F17" s="15">
        <f t="shared" si="2"/>
        <v>1515113.6607491043</v>
      </c>
      <c r="G17" s="15">
        <f t="shared" si="3"/>
        <v>15715672.113953855</v>
      </c>
      <c r="I17" s="15">
        <v>3</v>
      </c>
      <c r="J17" s="15">
        <f t="shared" si="4"/>
        <v>2371734.9825714952</v>
      </c>
      <c r="K17" s="15">
        <f t="shared" si="5"/>
        <v>20039030.29454631</v>
      </c>
    </row>
    <row r="18" spans="1:11" x14ac:dyDescent="0.25">
      <c r="A18" s="15">
        <v>4</v>
      </c>
      <c r="B18" s="15">
        <f t="shared" si="0"/>
        <v>46379.094050715481</v>
      </c>
      <c r="C18" s="15">
        <f t="shared" si="1"/>
        <v>5912113.9942597672</v>
      </c>
      <c r="E18" s="15">
        <v>4</v>
      </c>
      <c r="F18" s="15">
        <f t="shared" si="2"/>
        <v>232456.39956211054</v>
      </c>
      <c r="G18" s="15">
        <f t="shared" si="3"/>
        <v>16998374.251794837</v>
      </c>
      <c r="I18" s="15">
        <v>4</v>
      </c>
      <c r="J18" s="15">
        <f t="shared" si="4"/>
        <v>364519.06371331454</v>
      </c>
      <c r="K18" s="15">
        <f t="shared" si="5"/>
        <v>22046302.395112477</v>
      </c>
    </row>
    <row r="19" spans="1:11" x14ac:dyDescent="0.25">
      <c r="A19" s="15">
        <v>5</v>
      </c>
      <c r="B19" s="15">
        <f t="shared" si="0"/>
        <v>12205.008976299679</v>
      </c>
      <c r="C19" s="15">
        <f t="shared" si="1"/>
        <v>5946280.5010031341</v>
      </c>
      <c r="E19" s="15">
        <v>5</v>
      </c>
      <c r="F19" s="15">
        <f t="shared" ref="F19" si="6">(((F10)^2)*(1-(F10))/((G10)^2)-(F10))</f>
        <v>8301.9990907231713</v>
      </c>
      <c r="G19" s="15">
        <f t="shared" ref="G19" si="7">((1-(F10))*(((1-(F10))*(F10))/((G10)^2)-1))</f>
        <v>17222497.530690562</v>
      </c>
      <c r="I19" s="15">
        <v>5</v>
      </c>
      <c r="J19" s="15">
        <f t="shared" si="4"/>
        <v>14202.001147660343</v>
      </c>
      <c r="K19" s="15">
        <f t="shared" si="5"/>
        <v>22396554.447286364</v>
      </c>
    </row>
  </sheetData>
  <mergeCells count="4">
    <mergeCell ref="A4:C4"/>
    <mergeCell ref="E4:G4"/>
    <mergeCell ref="I4:K4"/>
    <mergeCell ref="A13:C1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47E6-C72B-4E79-B2FF-5C58CDCF0838}">
  <dimension ref="A1:L64"/>
  <sheetViews>
    <sheetView topLeftCell="A28" workbookViewId="0">
      <selection activeCell="F4" sqref="F4:H4"/>
    </sheetView>
  </sheetViews>
  <sheetFormatPr defaultRowHeight="15" x14ac:dyDescent="0.25"/>
  <cols>
    <col min="1" max="1" width="21.5703125" customWidth="1"/>
    <col min="2" max="2" width="13.85546875" bestFit="1" customWidth="1"/>
    <col min="3" max="3" width="12.5703125" bestFit="1" customWidth="1"/>
    <col min="4" max="4" width="13.85546875" bestFit="1" customWidth="1"/>
    <col min="5" max="5" width="12.5703125" bestFit="1" customWidth="1"/>
    <col min="6" max="6" width="13.85546875" bestFit="1" customWidth="1"/>
    <col min="7" max="7" width="12.5703125" bestFit="1" customWidth="1"/>
    <col min="8" max="8" width="13.85546875" bestFit="1" customWidth="1"/>
    <col min="9" max="9" width="12.5703125" bestFit="1" customWidth="1"/>
    <col min="10" max="10" width="13.85546875" bestFit="1" customWidth="1"/>
    <col min="11" max="11" width="12.5703125" bestFit="1" customWidth="1"/>
    <col min="12" max="12" width="13.85546875" bestFit="1" customWidth="1"/>
  </cols>
  <sheetData>
    <row r="1" spans="1:12" x14ac:dyDescent="0.25">
      <c r="A1" t="s">
        <v>18</v>
      </c>
    </row>
    <row r="2" spans="1:12" x14ac:dyDescent="0.25">
      <c r="A2" s="9" t="s">
        <v>20</v>
      </c>
      <c r="B2" s="9"/>
    </row>
    <row r="4" spans="1:12" x14ac:dyDescent="0.25">
      <c r="B4" s="21" t="s">
        <v>24</v>
      </c>
      <c r="C4" s="21"/>
      <c r="D4" s="21"/>
      <c r="E4" s="2"/>
      <c r="F4" s="21" t="s">
        <v>28</v>
      </c>
      <c r="G4" s="21"/>
      <c r="H4" s="21"/>
      <c r="I4" s="2"/>
      <c r="J4" s="21" t="s">
        <v>3</v>
      </c>
      <c r="K4" s="21"/>
      <c r="L4" s="21"/>
    </row>
    <row r="5" spans="1:12" x14ac:dyDescent="0.25">
      <c r="B5" s="1" t="s">
        <v>0</v>
      </c>
      <c r="C5" s="1" t="s">
        <v>4</v>
      </c>
      <c r="D5" s="1" t="s">
        <v>2</v>
      </c>
      <c r="E5" s="1"/>
      <c r="F5" s="1" t="s">
        <v>0</v>
      </c>
      <c r="G5" s="1" t="s">
        <v>4</v>
      </c>
      <c r="H5" s="1" t="s">
        <v>2</v>
      </c>
      <c r="I5" s="1"/>
      <c r="J5" s="1" t="s">
        <v>0</v>
      </c>
      <c r="K5" s="1" t="s">
        <v>4</v>
      </c>
      <c r="L5" s="1" t="s">
        <v>2</v>
      </c>
    </row>
    <row r="6" spans="1:12" x14ac:dyDescent="0.25">
      <c r="A6" t="s">
        <v>5</v>
      </c>
      <c r="B6">
        <v>1</v>
      </c>
      <c r="C6">
        <v>1.59574468E-2</v>
      </c>
      <c r="D6">
        <v>2.2218229999999999E-4</v>
      </c>
      <c r="F6">
        <v>1</v>
      </c>
      <c r="G6">
        <v>1.4784946199999999E-2</v>
      </c>
      <c r="H6">
        <v>8.11096E-5</v>
      </c>
      <c r="J6">
        <v>1</v>
      </c>
      <c r="K6">
        <v>1.7142857099999999E-2</v>
      </c>
      <c r="L6">
        <v>5.7056499999999998E-5</v>
      </c>
    </row>
    <row r="7" spans="1:12" x14ac:dyDescent="0.25">
      <c r="A7" t="s">
        <v>11</v>
      </c>
      <c r="B7">
        <v>2</v>
      </c>
      <c r="C7">
        <v>1.59574468E-2</v>
      </c>
      <c r="D7">
        <v>2.2218229999999999E-4</v>
      </c>
      <c r="F7">
        <v>2</v>
      </c>
      <c r="G7">
        <v>5.3763441000000004E-3</v>
      </c>
      <c r="H7">
        <v>4.9143900000000002E-5</v>
      </c>
      <c r="J7">
        <v>2</v>
      </c>
      <c r="K7">
        <v>3.0769231000000001E-3</v>
      </c>
      <c r="L7">
        <v>2.4344900000000001E-5</v>
      </c>
    </row>
    <row r="8" spans="1:12" x14ac:dyDescent="0.25">
      <c r="B8">
        <v>3</v>
      </c>
      <c r="C8">
        <v>0</v>
      </c>
      <c r="D8">
        <v>0</v>
      </c>
      <c r="F8">
        <v>3</v>
      </c>
      <c r="G8">
        <v>2.688172E-3</v>
      </c>
      <c r="H8" s="3">
        <v>3.4796899999999999E-5</v>
      </c>
      <c r="J8">
        <v>3</v>
      </c>
      <c r="K8">
        <v>1.3186813E-3</v>
      </c>
      <c r="L8">
        <v>1.5951500000000001E-5</v>
      </c>
    </row>
    <row r="9" spans="1:12" x14ac:dyDescent="0.25">
      <c r="B9">
        <v>4</v>
      </c>
      <c r="C9">
        <v>1.7730496000000001E-3</v>
      </c>
      <c r="D9">
        <v>7.4592599999999995E-5</v>
      </c>
      <c r="F9">
        <v>4</v>
      </c>
      <c r="G9">
        <v>2.0161290000000002E-3</v>
      </c>
      <c r="H9">
        <v>3.0145200000000001E-5</v>
      </c>
      <c r="J9">
        <v>4</v>
      </c>
      <c r="K9">
        <v>0</v>
      </c>
      <c r="L9">
        <v>0</v>
      </c>
    </row>
    <row r="10" spans="1:12" x14ac:dyDescent="0.25">
      <c r="B10">
        <v>5</v>
      </c>
      <c r="C10">
        <v>1.7730496000000001E-3</v>
      </c>
      <c r="D10">
        <v>7.4592599999999995E-5</v>
      </c>
      <c r="F10">
        <v>5</v>
      </c>
      <c r="G10">
        <v>6.7204299999999999E-4</v>
      </c>
      <c r="H10" s="3">
        <v>1.7416000000000001E-5</v>
      </c>
      <c r="J10">
        <v>5</v>
      </c>
      <c r="K10">
        <v>0</v>
      </c>
      <c r="L10">
        <v>0</v>
      </c>
    </row>
    <row r="12" spans="1:12" x14ac:dyDescent="0.25">
      <c r="B12" s="1" t="s">
        <v>0</v>
      </c>
      <c r="C12" s="1" t="s">
        <v>4</v>
      </c>
      <c r="D12" s="1" t="s">
        <v>2</v>
      </c>
      <c r="E12" s="1"/>
      <c r="F12" s="1" t="s">
        <v>0</v>
      </c>
      <c r="G12" s="1" t="s">
        <v>4</v>
      </c>
      <c r="H12" s="1" t="s">
        <v>2</v>
      </c>
      <c r="I12" s="1"/>
      <c r="J12" s="1" t="s">
        <v>0</v>
      </c>
      <c r="K12" s="1" t="s">
        <v>4</v>
      </c>
      <c r="L12" s="1" t="s">
        <v>2</v>
      </c>
    </row>
    <row r="13" spans="1:12" x14ac:dyDescent="0.25">
      <c r="A13" t="s">
        <v>5</v>
      </c>
      <c r="B13">
        <v>1</v>
      </c>
      <c r="C13">
        <v>3.1351351399999998E-2</v>
      </c>
      <c r="D13">
        <v>1.8839510000000001E-4</v>
      </c>
      <c r="F13">
        <v>1</v>
      </c>
      <c r="G13">
        <v>2.6030368799999998E-2</v>
      </c>
      <c r="H13">
        <v>8.63479E-5</v>
      </c>
      <c r="J13">
        <v>1</v>
      </c>
      <c r="K13">
        <v>2.41429261E-2</v>
      </c>
      <c r="L13">
        <v>7.4115299999999998E-5</v>
      </c>
    </row>
    <row r="14" spans="1:12" x14ac:dyDescent="0.25">
      <c r="A14" t="s">
        <v>12</v>
      </c>
      <c r="B14">
        <v>2</v>
      </c>
      <c r="C14">
        <v>1.5135135100000001E-2</v>
      </c>
      <c r="D14">
        <v>1.3198959999999999E-4</v>
      </c>
      <c r="F14">
        <v>2</v>
      </c>
      <c r="G14">
        <v>1.1930585699999999E-2</v>
      </c>
      <c r="H14">
        <v>5.8879399999999997E-5</v>
      </c>
      <c r="J14">
        <v>2</v>
      </c>
      <c r="K14">
        <v>7.7257363999999997E-3</v>
      </c>
      <c r="L14">
        <v>4.2277200000000002E-5</v>
      </c>
    </row>
    <row r="15" spans="1:12" x14ac:dyDescent="0.25">
      <c r="B15">
        <v>3</v>
      </c>
      <c r="C15">
        <v>5.4054054000000004E-3</v>
      </c>
      <c r="D15">
        <v>7.92676E-5</v>
      </c>
      <c r="F15">
        <v>3</v>
      </c>
      <c r="G15">
        <v>9.2190889000000002E-3</v>
      </c>
      <c r="H15">
        <v>5.1828900000000001E-5</v>
      </c>
      <c r="J15">
        <v>3</v>
      </c>
      <c r="K15">
        <v>4.8285851999999999E-3</v>
      </c>
      <c r="L15">
        <v>3.34718E-5</v>
      </c>
    </row>
    <row r="16" spans="1:12" x14ac:dyDescent="0.25">
      <c r="B16">
        <v>4</v>
      </c>
      <c r="C16">
        <v>2.1621622000000001E-3</v>
      </c>
      <c r="D16">
        <v>5.0214899999999999E-5</v>
      </c>
      <c r="F16">
        <v>4</v>
      </c>
      <c r="G16">
        <v>1.6268980000000001E-3</v>
      </c>
      <c r="H16">
        <v>2.1855700000000002E-5</v>
      </c>
      <c r="J16">
        <v>4</v>
      </c>
      <c r="K16">
        <v>1.9314340999999999E-3</v>
      </c>
      <c r="L16">
        <v>2.1200200000000001E-5</v>
      </c>
    </row>
    <row r="17" spans="1:12" x14ac:dyDescent="0.25">
      <c r="B17">
        <v>5</v>
      </c>
      <c r="C17">
        <v>4.3243242999999997E-3</v>
      </c>
      <c r="D17">
        <v>7.0937600000000003E-5</v>
      </c>
      <c r="F17">
        <v>5</v>
      </c>
      <c r="G17">
        <v>5.4229929999999999E-4</v>
      </c>
      <c r="H17" s="3">
        <v>1.2625299999999999E-5</v>
      </c>
      <c r="J17">
        <v>5</v>
      </c>
      <c r="K17">
        <v>4.8285850000000003E-4</v>
      </c>
      <c r="L17">
        <v>1.06078E-5</v>
      </c>
    </row>
    <row r="19" spans="1:12" x14ac:dyDescent="0.25">
      <c r="B19" s="1" t="s">
        <v>0</v>
      </c>
      <c r="C19" s="1" t="s">
        <v>4</v>
      </c>
      <c r="D19" s="1" t="s">
        <v>2</v>
      </c>
      <c r="E19" s="1"/>
      <c r="F19" s="1" t="s">
        <v>0</v>
      </c>
      <c r="G19" s="1" t="s">
        <v>4</v>
      </c>
      <c r="H19" s="1" t="s">
        <v>2</v>
      </c>
      <c r="I19" s="1"/>
      <c r="J19" s="1" t="s">
        <v>0</v>
      </c>
      <c r="K19" s="1" t="s">
        <v>4</v>
      </c>
      <c r="L19" s="1" t="s">
        <v>2</v>
      </c>
    </row>
    <row r="20" spans="1:12" x14ac:dyDescent="0.25">
      <c r="A20" t="s">
        <v>8</v>
      </c>
      <c r="B20">
        <v>1</v>
      </c>
      <c r="C20">
        <v>1.45985401E-2</v>
      </c>
      <c r="D20">
        <v>8.7546900000000003E-4</v>
      </c>
      <c r="F20">
        <v>1</v>
      </c>
      <c r="G20">
        <v>1.1834319500000001E-2</v>
      </c>
      <c r="H20">
        <v>6.398819E-4</v>
      </c>
      <c r="J20">
        <v>1</v>
      </c>
      <c r="K20">
        <v>7.6335878000000001E-3</v>
      </c>
      <c r="L20">
        <v>6.6439920000000005E-4</v>
      </c>
    </row>
    <row r="21" spans="1:12" x14ac:dyDescent="0.25">
      <c r="A21" t="s">
        <v>11</v>
      </c>
      <c r="B21">
        <v>2</v>
      </c>
      <c r="C21">
        <v>1.45985401E-2</v>
      </c>
      <c r="D21">
        <v>8.7546900000000003E-4</v>
      </c>
      <c r="F21">
        <v>2</v>
      </c>
      <c r="G21">
        <v>5.9171598000000002E-3</v>
      </c>
      <c r="H21">
        <v>4.5381749999999998E-4</v>
      </c>
      <c r="J21">
        <v>2</v>
      </c>
      <c r="K21">
        <v>0</v>
      </c>
      <c r="L21">
        <v>0</v>
      </c>
    </row>
    <row r="22" spans="1:12" x14ac:dyDescent="0.25">
      <c r="B22">
        <v>3</v>
      </c>
      <c r="C22">
        <v>0</v>
      </c>
      <c r="D22">
        <v>0</v>
      </c>
      <c r="F22">
        <v>3</v>
      </c>
      <c r="G22">
        <v>0</v>
      </c>
      <c r="H22">
        <v>0</v>
      </c>
      <c r="J22">
        <v>3</v>
      </c>
      <c r="K22">
        <v>0</v>
      </c>
      <c r="L22">
        <v>0</v>
      </c>
    </row>
    <row r="23" spans="1:12" x14ac:dyDescent="0.25">
      <c r="B23">
        <v>4</v>
      </c>
      <c r="C23">
        <v>0</v>
      </c>
      <c r="D23">
        <v>0</v>
      </c>
      <c r="F23">
        <v>4</v>
      </c>
      <c r="G23">
        <v>0</v>
      </c>
      <c r="H23">
        <v>0</v>
      </c>
      <c r="J23">
        <v>4</v>
      </c>
      <c r="K23">
        <v>0</v>
      </c>
      <c r="L23">
        <v>0</v>
      </c>
    </row>
    <row r="24" spans="1:12" x14ac:dyDescent="0.25">
      <c r="B24">
        <v>5</v>
      </c>
      <c r="C24">
        <v>0</v>
      </c>
      <c r="D24">
        <v>0</v>
      </c>
      <c r="F24">
        <v>5</v>
      </c>
      <c r="G24">
        <v>0</v>
      </c>
      <c r="H24">
        <v>0</v>
      </c>
      <c r="J24">
        <v>5</v>
      </c>
      <c r="K24">
        <v>0</v>
      </c>
      <c r="L24">
        <v>0</v>
      </c>
    </row>
    <row r="26" spans="1:12" x14ac:dyDescent="0.25">
      <c r="A26" t="s">
        <v>8</v>
      </c>
      <c r="B26" s="1" t="s">
        <v>0</v>
      </c>
      <c r="C26" s="1" t="s">
        <v>4</v>
      </c>
      <c r="D26" s="1" t="s">
        <v>2</v>
      </c>
      <c r="E26" s="1"/>
      <c r="F26" s="1" t="s">
        <v>0</v>
      </c>
      <c r="G26" s="1" t="s">
        <v>4</v>
      </c>
      <c r="H26" s="1" t="s">
        <v>2</v>
      </c>
      <c r="I26" s="1"/>
      <c r="J26" s="1" t="s">
        <v>0</v>
      </c>
      <c r="K26" s="1" t="s">
        <v>4</v>
      </c>
      <c r="L26" s="1" t="s">
        <v>2</v>
      </c>
    </row>
    <row r="27" spans="1:12" x14ac:dyDescent="0.25">
      <c r="A27" t="s">
        <v>12</v>
      </c>
      <c r="B27">
        <v>1</v>
      </c>
      <c r="C27">
        <v>3.5582822100000001E-2</v>
      </c>
      <c r="D27">
        <v>2.272977E-4</v>
      </c>
      <c r="F27">
        <v>1</v>
      </c>
      <c r="G27">
        <v>2.9275808899999999E-2</v>
      </c>
      <c r="H27">
        <v>2.5975130000000001E-4</v>
      </c>
      <c r="J27">
        <v>1</v>
      </c>
      <c r="K27">
        <v>0</v>
      </c>
      <c r="L27">
        <v>0</v>
      </c>
    </row>
    <row r="28" spans="1:12" x14ac:dyDescent="0.25">
      <c r="B28">
        <v>2</v>
      </c>
      <c r="C28">
        <v>8.5889571000000008E-3</v>
      </c>
      <c r="D28">
        <v>1.1322430000000001E-4</v>
      </c>
      <c r="F28">
        <v>2</v>
      </c>
      <c r="G28">
        <v>6.1633282000000001E-3</v>
      </c>
      <c r="H28">
        <v>1.2059249999999999E-4</v>
      </c>
      <c r="J28">
        <v>2</v>
      </c>
      <c r="K28">
        <v>3.9215685999999996E-3</v>
      </c>
      <c r="L28">
        <v>2.450962E-4</v>
      </c>
    </row>
    <row r="29" spans="1:12" x14ac:dyDescent="0.25">
      <c r="B29">
        <v>3</v>
      </c>
      <c r="C29">
        <v>6.1349693000000002E-3</v>
      </c>
      <c r="D29">
        <v>9.58103E-5</v>
      </c>
      <c r="F29">
        <v>3</v>
      </c>
      <c r="G29">
        <v>1.540832E-3</v>
      </c>
      <c r="H29">
        <v>6.0436300000000003E-5</v>
      </c>
      <c r="J29">
        <v>3</v>
      </c>
      <c r="K29">
        <v>7.8431373000000006E-3</v>
      </c>
      <c r="L29">
        <v>3.4593530000000001E-4</v>
      </c>
    </row>
    <row r="30" spans="1:12" x14ac:dyDescent="0.25">
      <c r="B30">
        <v>4</v>
      </c>
      <c r="C30">
        <v>0</v>
      </c>
      <c r="D30">
        <v>0</v>
      </c>
      <c r="F30">
        <v>4</v>
      </c>
      <c r="G30">
        <v>0</v>
      </c>
      <c r="H30">
        <v>0</v>
      </c>
      <c r="J30">
        <v>4</v>
      </c>
      <c r="K30">
        <v>0</v>
      </c>
      <c r="L30">
        <v>0</v>
      </c>
    </row>
    <row r="31" spans="1:12" x14ac:dyDescent="0.25">
      <c r="B31">
        <v>5</v>
      </c>
      <c r="C31">
        <v>1.2269939000000001E-3</v>
      </c>
      <c r="D31">
        <v>4.2953300000000001E-5</v>
      </c>
      <c r="F31">
        <v>5</v>
      </c>
      <c r="G31">
        <v>0</v>
      </c>
      <c r="H31">
        <v>0</v>
      </c>
      <c r="J31">
        <v>5</v>
      </c>
      <c r="K31">
        <v>0</v>
      </c>
      <c r="L31">
        <v>0</v>
      </c>
    </row>
    <row r="34" spans="1:12" x14ac:dyDescent="0.25">
      <c r="A34" t="s">
        <v>27</v>
      </c>
    </row>
    <row r="35" spans="1:12" x14ac:dyDescent="0.25">
      <c r="B35" s="21" t="s">
        <v>24</v>
      </c>
      <c r="C35" s="21"/>
      <c r="D35" s="21"/>
      <c r="E35" s="2"/>
      <c r="F35" s="21" t="s">
        <v>28</v>
      </c>
      <c r="G35" s="21"/>
      <c r="H35" s="21"/>
      <c r="I35" s="2"/>
      <c r="J35" s="21" t="s">
        <v>3</v>
      </c>
      <c r="K35" s="21"/>
      <c r="L35" s="21"/>
    </row>
    <row r="36" spans="1:12" x14ac:dyDescent="0.25">
      <c r="B36" s="1" t="s">
        <v>0</v>
      </c>
      <c r="C36" t="s">
        <v>25</v>
      </c>
      <c r="D36" t="s">
        <v>26</v>
      </c>
      <c r="F36" s="1" t="s">
        <v>0</v>
      </c>
      <c r="G36" t="s">
        <v>25</v>
      </c>
      <c r="H36" t="s">
        <v>26</v>
      </c>
      <c r="J36" s="1" t="s">
        <v>0</v>
      </c>
      <c r="K36" t="s">
        <v>25</v>
      </c>
      <c r="L36" t="s">
        <v>26</v>
      </c>
    </row>
    <row r="37" spans="1:12" x14ac:dyDescent="0.25">
      <c r="A37" t="s">
        <v>5</v>
      </c>
      <c r="B37">
        <v>1</v>
      </c>
      <c r="C37">
        <f>(((C6)^2)*(1-(C6))/((D6)^2)-(C6))</f>
        <v>5075.985909644467</v>
      </c>
      <c r="D37">
        <f>((1-(C6))*(((1-(C6))*(C6))/((D6)^2)-1))</f>
        <v>313019.13126439287</v>
      </c>
      <c r="F37">
        <v>1</v>
      </c>
      <c r="G37">
        <f>(((G6)^2)*(1-(G6))/((H6)^2)-(G6))</f>
        <v>32736.015733583412</v>
      </c>
      <c r="H37">
        <f>((1-(G6))*(((1-(G6))*(G6))/((H6)^2)-1))</f>
        <v>2181409.0539037627</v>
      </c>
      <c r="J37">
        <v>1</v>
      </c>
      <c r="K37">
        <f>(((K6)^2)*(1-(K6))/((L6)^2)-(K6))</f>
        <v>88725.0942879543</v>
      </c>
      <c r="L37">
        <f>((1-(K6))*(((1-(K6))*(K6))/((L6)^2)-1))</f>
        <v>5086905.41878179</v>
      </c>
    </row>
    <row r="38" spans="1:12" x14ac:dyDescent="0.25">
      <c r="A38" t="s">
        <v>11</v>
      </c>
      <c r="B38">
        <v>2</v>
      </c>
      <c r="C38">
        <f t="shared" ref="C38" si="0">(((C7)^2)*(1-(C7))/((D7)^2)-(C7))</f>
        <v>5075.985909644467</v>
      </c>
      <c r="D38">
        <f t="shared" ref="D38" si="1">((1-(C7))*(((1-(C7))*(C7))/((D7)^2)-1))</f>
        <v>313019.13126439287</v>
      </c>
      <c r="F38">
        <v>2</v>
      </c>
      <c r="G38">
        <f t="shared" ref="G38:G41" si="2">(((G7)^2)*(1-(G7))/((H7)^2)-(G7))</f>
        <v>11904.014978727979</v>
      </c>
      <c r="H38">
        <f t="shared" ref="H38:H41" si="3">((1-(G7))*(((1-(G7))*(G7))/((H7)^2)-1))</f>
        <v>2202242.7653078944</v>
      </c>
      <c r="J38">
        <v>2</v>
      </c>
      <c r="K38">
        <f t="shared" ref="K38:K39" si="4">(((K7)^2)*(1-(K7))/((L7)^2)-(K7))</f>
        <v>15924.978693022667</v>
      </c>
      <c r="L38">
        <f t="shared" ref="L38:L39" si="5">((1-(K7))*(((1-(K7))*(K7))/((L7)^2)-1))</f>
        <v>5159693.057722209</v>
      </c>
    </row>
    <row r="39" spans="1:12" x14ac:dyDescent="0.25">
      <c r="B39">
        <v>3</v>
      </c>
      <c r="C39" t="e">
        <f t="shared" ref="C39:C41" si="6">(((C8)^2)*(1-(C8))/((D8)^2)-(C8))</f>
        <v>#DIV/0!</v>
      </c>
      <c r="D39" t="e">
        <f t="shared" ref="D39:D41" si="7">((1-(C8))*(((1-(C8))*(C8))/((D8)^2)-1))</f>
        <v>#DIV/0!</v>
      </c>
      <c r="F39">
        <v>3</v>
      </c>
      <c r="G39">
        <f t="shared" si="2"/>
        <v>5952.0116117705493</v>
      </c>
      <c r="H39">
        <f t="shared" si="3"/>
        <v>2208196.3433932471</v>
      </c>
      <c r="J39">
        <v>3</v>
      </c>
      <c r="K39">
        <f t="shared" si="4"/>
        <v>6825.012967359261</v>
      </c>
      <c r="L39">
        <f t="shared" si="5"/>
        <v>5168809.8939349083</v>
      </c>
    </row>
    <row r="40" spans="1:12" x14ac:dyDescent="0.25">
      <c r="B40">
        <v>4</v>
      </c>
      <c r="C40">
        <f t="shared" si="6"/>
        <v>563.99883255327939</v>
      </c>
      <c r="D40">
        <f t="shared" si="7"/>
        <v>317531.35087073728</v>
      </c>
      <c r="F40">
        <v>4</v>
      </c>
      <c r="G40">
        <f t="shared" si="2"/>
        <v>4463.9941861515781</v>
      </c>
      <c r="H40">
        <f t="shared" si="3"/>
        <v>2209677.1575712897</v>
      </c>
      <c r="J40">
        <v>4</v>
      </c>
      <c r="K40" t="e">
        <f t="shared" ref="K40:K41" si="8">(((K9)^2)*(1-(K9))/((L9)^2)-(K9))</f>
        <v>#DIV/0!</v>
      </c>
      <c r="L40" t="e">
        <f t="shared" ref="L40:L41" si="9">((1-(K9))*(((1-(K9))*(K9))/((L9)^2)-1))</f>
        <v>#DIV/0!</v>
      </c>
    </row>
    <row r="41" spans="1:12" x14ac:dyDescent="0.25">
      <c r="B41">
        <v>5</v>
      </c>
      <c r="C41">
        <f t="shared" si="6"/>
        <v>563.99883255327939</v>
      </c>
      <c r="D41">
        <f t="shared" si="7"/>
        <v>317531.35087073728</v>
      </c>
      <c r="F41">
        <v>5</v>
      </c>
      <c r="G41">
        <f t="shared" si="2"/>
        <v>1488.0075431723565</v>
      </c>
      <c r="H41">
        <f t="shared" si="3"/>
        <v>2212667.2521237782</v>
      </c>
      <c r="J41">
        <v>5</v>
      </c>
      <c r="K41" t="e">
        <f t="shared" si="8"/>
        <v>#DIV/0!</v>
      </c>
      <c r="L41" t="e">
        <f t="shared" si="9"/>
        <v>#DIV/0!</v>
      </c>
    </row>
    <row r="43" spans="1:12" x14ac:dyDescent="0.25">
      <c r="B43" s="1" t="s">
        <v>0</v>
      </c>
      <c r="C43" t="s">
        <v>25</v>
      </c>
      <c r="D43" t="s">
        <v>26</v>
      </c>
      <c r="F43" s="1" t="s">
        <v>0</v>
      </c>
      <c r="G43" t="s">
        <v>25</v>
      </c>
      <c r="H43" t="s">
        <v>26</v>
      </c>
      <c r="J43" s="1" t="s">
        <v>0</v>
      </c>
      <c r="K43" t="s">
        <v>25</v>
      </c>
      <c r="L43" t="s">
        <v>26</v>
      </c>
    </row>
    <row r="44" spans="1:12" x14ac:dyDescent="0.25">
      <c r="A44" t="s">
        <v>5</v>
      </c>
      <c r="B44">
        <v>1</v>
      </c>
      <c r="C44">
        <f t="shared" ref="C44:C48" si="10">(((C13)^2)*(1-(C13))/((D13)^2)-(C13))</f>
        <v>26824.960742532072</v>
      </c>
      <c r="D44">
        <f t="shared" ref="D44:D48" si="11">((1-(C13))*(((1-(C13))*(C13))/((D13)^2)-1))</f>
        <v>828798.78575191984</v>
      </c>
      <c r="F44">
        <v>1</v>
      </c>
      <c r="G44">
        <f>(((G13)^2)*(1-(G13))/((H13)^2)-(G13))</f>
        <v>88512.044129573856</v>
      </c>
      <c r="H44">
        <f>((1-(G13))*(((1-(G13))*(G13))/((H13)^2)-1))</f>
        <v>3311825.6464210823</v>
      </c>
      <c r="J44">
        <v>1</v>
      </c>
      <c r="K44">
        <f>(((K13)^2)*(1-(K13))/((L13)^2)-(K13))</f>
        <v>103550.01871463658</v>
      </c>
      <c r="L44">
        <f>((1-(K13))*(((1-(K13))*(K13))/((L13)^2)-1))</f>
        <v>4185491.7604687316</v>
      </c>
    </row>
    <row r="45" spans="1:12" x14ac:dyDescent="0.25">
      <c r="A45" t="s">
        <v>12</v>
      </c>
      <c r="B45">
        <v>2</v>
      </c>
      <c r="C45">
        <f t="shared" si="10"/>
        <v>12949.986482832468</v>
      </c>
      <c r="D45">
        <f t="shared" si="11"/>
        <v>842674.1224048686</v>
      </c>
      <c r="F45">
        <v>2</v>
      </c>
      <c r="G45">
        <f t="shared" ref="G45:G46" si="12">(((G14)^2)*(1-(G14))/((H14)^2)-(G14))</f>
        <v>40568.047506490169</v>
      </c>
      <c r="H45">
        <f t="shared" ref="H45:H46" si="13">((1-(G14))*(((1-(G14))*(G14))/((H14)^2)-1))</f>
        <v>3359771.9296406647</v>
      </c>
      <c r="J45">
        <v>2</v>
      </c>
      <c r="K45">
        <f t="shared" ref="K45:K48" si="14">(((K14)^2)*(1-(K14))/((L14)^2)-(K14))</f>
        <v>33135.914826849592</v>
      </c>
      <c r="L45">
        <f t="shared" ref="L45:L48" si="15">((1-(K14))*(((1-(K14))*(K14))/((L14)^2)-1))</f>
        <v>4255894.0379488617</v>
      </c>
    </row>
    <row r="46" spans="1:12" x14ac:dyDescent="0.25">
      <c r="B46">
        <v>3</v>
      </c>
      <c r="C46">
        <f t="shared" si="10"/>
        <v>4624.9890729119434</v>
      </c>
      <c r="D46">
        <f t="shared" si="11"/>
        <v>850997.99027142045</v>
      </c>
      <c r="F46">
        <v>3</v>
      </c>
      <c r="G46">
        <f t="shared" si="12"/>
        <v>31347.977439009992</v>
      </c>
      <c r="H46">
        <f t="shared" si="13"/>
        <v>3368985.5890384754</v>
      </c>
      <c r="J46">
        <v>3</v>
      </c>
      <c r="K46">
        <f t="shared" si="14"/>
        <v>20709.969232838615</v>
      </c>
      <c r="L46">
        <f t="shared" si="15"/>
        <v>4268324.6806763345</v>
      </c>
    </row>
    <row r="47" spans="1:12" x14ac:dyDescent="0.25">
      <c r="B47">
        <v>4</v>
      </c>
      <c r="C47">
        <f t="shared" si="10"/>
        <v>1849.9960342565287</v>
      </c>
      <c r="D47">
        <f t="shared" si="11"/>
        <v>853773.15483598271</v>
      </c>
      <c r="F47">
        <v>4</v>
      </c>
      <c r="G47">
        <f t="shared" ref="G47:G48" si="16">(((G16)^2)*(1-(G16))/((H16)^2)-(G16))</f>
        <v>5532.0226949927419</v>
      </c>
      <c r="H47">
        <f t="shared" ref="H47:H48" si="17">((1-(G16))*(((1-(G16))*(G16))/((H16)^2)-1))</f>
        <v>3394818.0269041471</v>
      </c>
      <c r="J47">
        <v>4</v>
      </c>
      <c r="K47">
        <f t="shared" si="14"/>
        <v>8284.0011377569845</v>
      </c>
      <c r="L47">
        <f t="shared" si="15"/>
        <v>4280757.5653112289</v>
      </c>
    </row>
    <row r="48" spans="1:12" x14ac:dyDescent="0.25">
      <c r="B48">
        <v>5</v>
      </c>
      <c r="C48">
        <f t="shared" si="10"/>
        <v>3699.9931496708687</v>
      </c>
      <c r="D48">
        <f t="shared" si="11"/>
        <v>851923.42752459925</v>
      </c>
      <c r="F48">
        <v>5</v>
      </c>
      <c r="G48">
        <f t="shared" si="16"/>
        <v>1843.9917148914992</v>
      </c>
      <c r="H48">
        <f t="shared" si="17"/>
        <v>3398477.0392941823</v>
      </c>
      <c r="J48">
        <v>5</v>
      </c>
      <c r="K48">
        <f t="shared" si="14"/>
        <v>2070.996005737446</v>
      </c>
      <c r="L48">
        <f t="shared" si="15"/>
        <v>4286961.9313165452</v>
      </c>
    </row>
    <row r="50" spans="1:12" x14ac:dyDescent="0.25">
      <c r="B50" s="1" t="s">
        <v>0</v>
      </c>
      <c r="C50" t="s">
        <v>25</v>
      </c>
      <c r="D50" t="s">
        <v>26</v>
      </c>
      <c r="F50" s="1" t="s">
        <v>0</v>
      </c>
      <c r="G50" t="s">
        <v>25</v>
      </c>
      <c r="H50" t="s">
        <v>26</v>
      </c>
      <c r="J50" s="1" t="s">
        <v>0</v>
      </c>
      <c r="K50" t="s">
        <v>25</v>
      </c>
      <c r="L50" t="s">
        <v>26</v>
      </c>
    </row>
    <row r="51" spans="1:12" x14ac:dyDescent="0.25">
      <c r="B51">
        <v>1</v>
      </c>
      <c r="C51">
        <f t="shared" ref="C51:C52" si="18">(((C20)^2)*(1-(C20))/((D20)^2)-(C20))</f>
        <v>273.98536853585426</v>
      </c>
      <c r="D51">
        <f t="shared" ref="D51:D52" si="19">((1-(C20))*(((1-(C20))*(C20))/((D20)^2)-1))</f>
        <v>18494.012435289354</v>
      </c>
      <c r="F51">
        <v>1</v>
      </c>
      <c r="G51">
        <f>(((G20)^2)*(1-(G20))/((H20)^2)-(G20))</f>
        <v>337.98816182339198</v>
      </c>
      <c r="H51">
        <f>((1-(G20))*(((1-(G20))*(G20))/((H20)^2)-1))</f>
        <v>28222.011576513229</v>
      </c>
      <c r="J51">
        <v>1</v>
      </c>
      <c r="K51">
        <f>(((K20)^2)*(1-(K20))/((L20)^2)-(K20))</f>
        <v>130.99235722604632</v>
      </c>
      <c r="L51">
        <f>((1-(K20))*(((1-(K20))*(K20))/((L20)^2)-1))</f>
        <v>17029.006408498026</v>
      </c>
    </row>
    <row r="52" spans="1:12" x14ac:dyDescent="0.25">
      <c r="A52" t="s">
        <v>8</v>
      </c>
      <c r="B52">
        <v>2</v>
      </c>
      <c r="C52">
        <f t="shared" si="18"/>
        <v>273.98536853585426</v>
      </c>
      <c r="D52">
        <f t="shared" si="19"/>
        <v>18494.012435289354</v>
      </c>
      <c r="F52">
        <v>2</v>
      </c>
      <c r="G52">
        <f t="shared" ref="G52" si="20">(((G21)^2)*(1-(G21))/((H21)^2)-(G21))</f>
        <v>168.99407917472055</v>
      </c>
      <c r="H52">
        <f t="shared" ref="H52" si="21">((1-(G21))*(((1-(G21))*(G21))/((H21)^2)-1))</f>
        <v>28391.005124281055</v>
      </c>
      <c r="J52">
        <v>2</v>
      </c>
      <c r="K52" t="e">
        <f t="shared" ref="K52:K55" si="22">(((K21)^2)*(1-(K21))/((L21)^2)-(K21))</f>
        <v>#DIV/0!</v>
      </c>
      <c r="L52" t="e">
        <f t="shared" ref="L52:L55" si="23">((1-(K21))*(((1-(K21))*(K21))/((L21)^2)-1))</f>
        <v>#DIV/0!</v>
      </c>
    </row>
    <row r="53" spans="1:12" x14ac:dyDescent="0.25">
      <c r="A53" t="s">
        <v>11</v>
      </c>
      <c r="B53">
        <v>3</v>
      </c>
      <c r="C53" t="e">
        <f t="shared" ref="C53:C55" si="24">(((C22)^2)*(1-(C22))/((D22)^2)-(C22))</f>
        <v>#DIV/0!</v>
      </c>
      <c r="D53" t="e">
        <f t="shared" ref="D53:D55" si="25">((1-(C22))*(((1-(C22))*(C22))/((D22)^2)-1))</f>
        <v>#DIV/0!</v>
      </c>
      <c r="F53">
        <v>3</v>
      </c>
      <c r="G53" t="e">
        <f t="shared" ref="G53:G55" si="26">(((G22)^2)*(1-(G22))/((H22)^2)-(G22))</f>
        <v>#DIV/0!</v>
      </c>
      <c r="H53" t="e">
        <f t="shared" ref="H53:H55" si="27">((1-(G22))*(((1-(G22))*(G22))/((H22)^2)-1))</f>
        <v>#DIV/0!</v>
      </c>
      <c r="J53">
        <v>3</v>
      </c>
      <c r="K53" t="e">
        <f t="shared" si="22"/>
        <v>#DIV/0!</v>
      </c>
      <c r="L53" t="e">
        <f t="shared" si="23"/>
        <v>#DIV/0!</v>
      </c>
    </row>
    <row r="54" spans="1:12" x14ac:dyDescent="0.25">
      <c r="B54">
        <v>4</v>
      </c>
      <c r="C54" t="e">
        <f t="shared" si="24"/>
        <v>#DIV/0!</v>
      </c>
      <c r="D54" t="e">
        <f t="shared" si="25"/>
        <v>#DIV/0!</v>
      </c>
      <c r="F54">
        <v>4</v>
      </c>
      <c r="G54" t="e">
        <f t="shared" si="26"/>
        <v>#DIV/0!</v>
      </c>
      <c r="H54" t="e">
        <f t="shared" si="27"/>
        <v>#DIV/0!</v>
      </c>
      <c r="J54">
        <v>4</v>
      </c>
      <c r="K54" t="e">
        <f t="shared" si="22"/>
        <v>#DIV/0!</v>
      </c>
      <c r="L54" t="e">
        <f t="shared" si="23"/>
        <v>#DIV/0!</v>
      </c>
    </row>
    <row r="55" spans="1:12" x14ac:dyDescent="0.25">
      <c r="B55">
        <v>5</v>
      </c>
      <c r="C55" t="e">
        <f t="shared" si="24"/>
        <v>#DIV/0!</v>
      </c>
      <c r="D55" t="e">
        <f t="shared" si="25"/>
        <v>#DIV/0!</v>
      </c>
      <c r="F55">
        <v>5</v>
      </c>
      <c r="G55" t="e">
        <f t="shared" si="26"/>
        <v>#DIV/0!</v>
      </c>
      <c r="H55" t="e">
        <f t="shared" si="27"/>
        <v>#DIV/0!</v>
      </c>
      <c r="J55">
        <v>5</v>
      </c>
      <c r="K55" t="e">
        <f t="shared" si="22"/>
        <v>#DIV/0!</v>
      </c>
      <c r="L55" t="e">
        <f t="shared" si="23"/>
        <v>#DIV/0!</v>
      </c>
    </row>
    <row r="57" spans="1:12" x14ac:dyDescent="0.25">
      <c r="B57" s="1" t="s">
        <v>0</v>
      </c>
      <c r="C57" t="s">
        <v>25</v>
      </c>
      <c r="D57" t="s">
        <v>26</v>
      </c>
      <c r="F57" s="1" t="s">
        <v>0</v>
      </c>
      <c r="G57" t="s">
        <v>25</v>
      </c>
      <c r="H57" t="s">
        <v>26</v>
      </c>
      <c r="J57" s="1" t="s">
        <v>0</v>
      </c>
      <c r="K57" t="s">
        <v>25</v>
      </c>
      <c r="L57" t="s">
        <v>26</v>
      </c>
    </row>
    <row r="58" spans="1:12" x14ac:dyDescent="0.25">
      <c r="A58" t="s">
        <v>8</v>
      </c>
      <c r="B58">
        <v>1</v>
      </c>
      <c r="C58">
        <f t="shared" ref="C58:C60" si="28">(((C27)^2)*(1-(C27))/((D27)^2)-(C27))</f>
        <v>23634.965885292848</v>
      </c>
      <c r="D58">
        <f t="shared" ref="D58:D60" si="29">((1-(C27))*(((1-(C27))*(C27))/((D27)^2)-1))</f>
        <v>640589.0751104001</v>
      </c>
      <c r="F58">
        <v>1</v>
      </c>
      <c r="G58">
        <f>(((G27)^2)*(1-(G27))/((H27)^2)-(G27))</f>
        <v>12330.967957461378</v>
      </c>
      <c r="H58">
        <f>((1-(G27))*(((1-(G27))*(G27))/((H27)^2)-1))</f>
        <v>408868.93806670245</v>
      </c>
      <c r="J58">
        <v>1</v>
      </c>
      <c r="K58" t="e">
        <f t="shared" ref="K58" si="30">(((K27)^2)*(1-(K27))/((L27)^2)-(K27))</f>
        <v>#DIV/0!</v>
      </c>
      <c r="L58" t="e">
        <f t="shared" ref="L58" si="31">((1-(K27))*(((1-(K27))*(K27))/((L27)^2)-1))</f>
        <v>#DIV/0!</v>
      </c>
    </row>
    <row r="59" spans="1:12" x14ac:dyDescent="0.25">
      <c r="A59" t="s">
        <v>12</v>
      </c>
      <c r="B59">
        <v>2</v>
      </c>
      <c r="C59">
        <f t="shared" si="28"/>
        <v>5704.9872283609502</v>
      </c>
      <c r="D59">
        <f t="shared" si="29"/>
        <v>658518.52232449851</v>
      </c>
      <c r="F59">
        <v>2</v>
      </c>
      <c r="G59">
        <f t="shared" ref="G59:G60" si="32">(((G28)^2)*(1-(G28))/((H28)^2)-(G28))</f>
        <v>2595.9957611288037</v>
      </c>
      <c r="H59">
        <f t="shared" ref="H59:H60" si="33">((1-(G28))*(((1-(G28))*(G28))/((H28)^2)-1))</f>
        <v>418604.31629247946</v>
      </c>
      <c r="J59">
        <v>2</v>
      </c>
      <c r="K59">
        <f t="shared" ref="K59" si="34">(((K28)^2)*(1-(K28))/((L28)^2)-(K28))</f>
        <v>254.99598032402341</v>
      </c>
      <c r="L59">
        <f t="shared" ref="L59" si="35">((1-(K28))*(((1-(K28))*(K28))/((L28)^2)-1))</f>
        <v>64768.979457469773</v>
      </c>
    </row>
    <row r="60" spans="1:12" x14ac:dyDescent="0.25">
      <c r="B60">
        <v>3</v>
      </c>
      <c r="C60">
        <f t="shared" si="28"/>
        <v>4074.9955976432734</v>
      </c>
      <c r="D60">
        <f t="shared" si="29"/>
        <v>660149.28954152984</v>
      </c>
      <c r="F60">
        <v>3</v>
      </c>
      <c r="G60">
        <f t="shared" si="32"/>
        <v>648.99913797415229</v>
      </c>
      <c r="H60">
        <f t="shared" si="33"/>
        <v>420551.45488566521</v>
      </c>
      <c r="J60">
        <v>3</v>
      </c>
      <c r="K60">
        <f t="shared" ref="K60:K62" si="36">(((K29)^2)*(1-(K29))/((L29)^2)-(K29))</f>
        <v>509.9922024219764</v>
      </c>
      <c r="L60">
        <f t="shared" ref="L60:L62" si="37">((1-(K29))*(((1-(K29))*(K29))/((L29)^2)-1))</f>
        <v>64514.013232491969</v>
      </c>
    </row>
    <row r="61" spans="1:12" x14ac:dyDescent="0.25">
      <c r="B61">
        <v>4</v>
      </c>
      <c r="C61" t="e">
        <f t="shared" ref="C61:C62" si="38">(((C30)^2)*(1-(C30))/((D30)^2)-(C30))</f>
        <v>#DIV/0!</v>
      </c>
      <c r="D61" t="e">
        <f t="shared" ref="D61:D62" si="39">((1-(C30))*(((1-(C30))*(C30))/((D30)^2)-1))</f>
        <v>#DIV/0!</v>
      </c>
      <c r="F61">
        <v>4</v>
      </c>
      <c r="G61" t="e">
        <f t="shared" ref="G61:G62" si="40">(((G30)^2)*(1-(G30))/((H30)^2)-(G30))</f>
        <v>#DIV/0!</v>
      </c>
      <c r="H61" t="e">
        <f t="shared" ref="H61:H62" si="41">((1-(G30))*(((1-(G30))*(G30))/((H30)^2)-1))</f>
        <v>#DIV/0!</v>
      </c>
      <c r="J61">
        <v>4</v>
      </c>
      <c r="K61" t="e">
        <f t="shared" si="36"/>
        <v>#DIV/0!</v>
      </c>
      <c r="L61" t="e">
        <f t="shared" si="37"/>
        <v>#DIV/0!</v>
      </c>
    </row>
    <row r="62" spans="1:12" x14ac:dyDescent="0.25">
      <c r="B62">
        <v>5</v>
      </c>
      <c r="C62">
        <f t="shared" si="38"/>
        <v>815.00050726312793</v>
      </c>
      <c r="D62">
        <f t="shared" si="39"/>
        <v>663410.39398176235</v>
      </c>
      <c r="F62">
        <v>5</v>
      </c>
      <c r="G62" t="e">
        <f t="shared" si="40"/>
        <v>#DIV/0!</v>
      </c>
      <c r="H62" t="e">
        <f t="shared" si="41"/>
        <v>#DIV/0!</v>
      </c>
      <c r="J62">
        <v>5</v>
      </c>
      <c r="K62" t="e">
        <f t="shared" si="36"/>
        <v>#DIV/0!</v>
      </c>
      <c r="L62" t="e">
        <f t="shared" si="37"/>
        <v>#DIV/0!</v>
      </c>
    </row>
    <row r="64" spans="1:12" x14ac:dyDescent="0.25">
      <c r="A64" t="s">
        <v>22</v>
      </c>
    </row>
  </sheetData>
  <mergeCells count="6">
    <mergeCell ref="B4:D4"/>
    <mergeCell ref="F4:H4"/>
    <mergeCell ref="J4:L4"/>
    <mergeCell ref="B35:D35"/>
    <mergeCell ref="F35:H35"/>
    <mergeCell ref="J35:L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A1FF-A4BB-49E6-84E6-747B0D1CAE7B}">
  <dimension ref="A1:E5"/>
  <sheetViews>
    <sheetView tabSelected="1" workbookViewId="0">
      <selection activeCell="A7" sqref="A7"/>
    </sheetView>
  </sheetViews>
  <sheetFormatPr defaultRowHeight="15" x14ac:dyDescent="0.25"/>
  <cols>
    <col min="1" max="1" width="38.85546875" customWidth="1"/>
    <col min="2" max="2" width="26.28515625" customWidth="1"/>
    <col min="3" max="3" width="15.42578125" customWidth="1"/>
    <col min="5" max="5" width="13.140625" bestFit="1" customWidth="1"/>
    <col min="6" max="6" width="14.28515625" bestFit="1" customWidth="1"/>
  </cols>
  <sheetData>
    <row r="1" spans="1:5" x14ac:dyDescent="0.25">
      <c r="A1" s="6" t="s">
        <v>19</v>
      </c>
      <c r="B1" s="7"/>
      <c r="C1" s="7"/>
      <c r="D1" s="7"/>
    </row>
    <row r="2" spans="1:5" x14ac:dyDescent="0.25">
      <c r="A2" s="5" t="s">
        <v>9</v>
      </c>
      <c r="B2" s="5" t="s">
        <v>16</v>
      </c>
      <c r="C2" s="5" t="s">
        <v>15</v>
      </c>
    </row>
    <row r="3" spans="1:5" x14ac:dyDescent="0.25">
      <c r="A3" s="4" t="s">
        <v>5</v>
      </c>
      <c r="B3" s="13">
        <v>78.399928599999996</v>
      </c>
      <c r="C3" s="13">
        <v>0.38398149999999998</v>
      </c>
    </row>
    <row r="4" spans="1:5" x14ac:dyDescent="0.25">
      <c r="A4" s="4" t="s">
        <v>8</v>
      </c>
      <c r="B4" s="14">
        <v>92.681672000000006</v>
      </c>
      <c r="C4" s="14">
        <v>0.88668860000000005</v>
      </c>
    </row>
    <row r="5" spans="1:5" x14ac:dyDescent="0.25">
      <c r="A5" s="8" t="s">
        <v>17</v>
      </c>
      <c r="B5" s="9"/>
      <c r="C5" s="9"/>
      <c r="D5" s="9"/>
      <c r="E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Prevalence</vt:lpstr>
      <vt:lpstr>Mortality</vt:lpstr>
      <vt:lpstr>Revision rate</vt:lpstr>
      <vt:lpstr>Operating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Blythe</cp:lastModifiedBy>
  <dcterms:created xsi:type="dcterms:W3CDTF">2015-06-05T18:17:20Z</dcterms:created>
  <dcterms:modified xsi:type="dcterms:W3CDTF">2024-10-18T03:13:03Z</dcterms:modified>
</cp:coreProperties>
</file>