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Industry_model/Input/Steel/Data/"/>
    </mc:Choice>
  </mc:AlternateContent>
  <xr:revisionPtr revIDLastSave="0" documentId="13_ncr:1_{53C73669-4D5D-BA49-A42D-BFE97AD4A7B7}" xr6:coauthVersionLast="47" xr6:coauthVersionMax="47" xr10:uidLastSave="{00000000-0000-0000-0000-000000000000}"/>
  <bookViews>
    <workbookView xWindow="8460" yWindow="2340" windowWidth="20340" windowHeight="12180" activeTab="2" xr2:uid="{72F20DD2-FD61-154B-B48D-F6B531A3694C}"/>
  </bookViews>
  <sheets>
    <sheet name="TECHNOLOGIES" sheetId="1" r:id="rId1"/>
    <sheet name="RESSOURCE" sheetId="2" r:id="rId2"/>
    <sheet name="TECHNOLOGIES_RESOURC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G17" i="1"/>
  <c r="B6" i="2"/>
  <c r="B4" i="2"/>
  <c r="B3" i="2"/>
  <c r="B2" i="2"/>
  <c r="C2" i="2"/>
  <c r="C4" i="2"/>
</calcChain>
</file>

<file path=xl/sharedStrings.xml><?xml version="1.0" encoding="utf-8"?>
<sst xmlns="http://schemas.openxmlformats.org/spreadsheetml/2006/main" count="74" uniqueCount="43">
  <si>
    <t>Scrap</t>
  </si>
  <si>
    <t>Pellet_making</t>
  </si>
  <si>
    <t>BF-BOF</t>
  </si>
  <si>
    <t>H2-BF-BOF</t>
  </si>
  <si>
    <t>BioBF-BOF</t>
  </si>
  <si>
    <t>EAF</t>
  </si>
  <si>
    <t>H-DRI-EAF</t>
  </si>
  <si>
    <t>CH4-DRI-EAF</t>
  </si>
  <si>
    <t>BioDRI-EAF</t>
  </si>
  <si>
    <t>Coal-DRI-EAF</t>
  </si>
  <si>
    <t>CCS</t>
  </si>
  <si>
    <t>TECHNOLOGIES</t>
  </si>
  <si>
    <t>CO2</t>
  </si>
  <si>
    <t>Emissions</t>
  </si>
  <si>
    <t>capex</t>
  </si>
  <si>
    <t>lifetime</t>
  </si>
  <si>
    <t>discount_rate</t>
  </si>
  <si>
    <t>CRF</t>
  </si>
  <si>
    <t>flow_cost</t>
  </si>
  <si>
    <t>Coal</t>
  </si>
  <si>
    <t>Biomass</t>
  </si>
  <si>
    <t>Oil</t>
  </si>
  <si>
    <t>Electricity</t>
  </si>
  <si>
    <t>Gas</t>
  </si>
  <si>
    <t>E_boiler</t>
  </si>
  <si>
    <t>Gas_boiler</t>
  </si>
  <si>
    <t>SMR</t>
  </si>
  <si>
    <t>Electrolyser</t>
  </si>
  <si>
    <t>Water</t>
  </si>
  <si>
    <t>RESSOURCE</t>
  </si>
  <si>
    <t>Steel</t>
  </si>
  <si>
    <t>ore_pellet</t>
  </si>
  <si>
    <t>scrap_steel</t>
  </si>
  <si>
    <t>Hydrogen</t>
  </si>
  <si>
    <t>Steam</t>
  </si>
  <si>
    <t>output</t>
  </si>
  <si>
    <t>Forced_prod_ratio</t>
  </si>
  <si>
    <t>Max_capacity_t</t>
  </si>
  <si>
    <t>Forced_resource</t>
  </si>
  <si>
    <t>steel</t>
  </si>
  <si>
    <t>Max_volume</t>
  </si>
  <si>
    <t>gas</t>
  </si>
  <si>
    <t>Methanisation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</si>
</sst>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1" fontId="0" fillId="7" borderId="1" xfId="0" applyNumberFormat="1" applyFill="1" applyBorder="1"/>
    <xf numFmtId="1" fontId="0" fillId="5" borderId="1" xfId="0" applyNumberFormat="1" applyFill="1" applyBorder="1"/>
    <xf numFmtId="0" fontId="0" fillId="7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  <xf numFmtId="0" fontId="1" fillId="2" borderId="0" xfId="0" applyFont="1" applyFill="1" applyBorder="1"/>
    <xf numFmtId="0" fontId="0" fillId="8" borderId="3" xfId="0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J30"/>
  <sheetViews>
    <sheetView workbookViewId="0">
      <selection activeCell="A17" sqref="A17"/>
    </sheetView>
  </sheetViews>
  <sheetFormatPr baseColWidth="10" defaultRowHeight="16" x14ac:dyDescent="0.2"/>
  <cols>
    <col min="1" max="1" width="15.1640625" customWidth="1"/>
  </cols>
  <sheetData>
    <row r="1" spans="1:10" x14ac:dyDescent="0.2">
      <c r="A1" t="s">
        <v>11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1" t="s">
        <v>36</v>
      </c>
      <c r="I1" s="1" t="s">
        <v>37</v>
      </c>
      <c r="J1" s="2" t="s">
        <v>38</v>
      </c>
    </row>
    <row r="2" spans="1:10" x14ac:dyDescent="0.2">
      <c r="A2" s="1" t="s">
        <v>0</v>
      </c>
      <c r="G2">
        <v>180</v>
      </c>
      <c r="H2" s="8"/>
      <c r="I2" s="8"/>
      <c r="J2" s="10"/>
    </row>
    <row r="3" spans="1:10" x14ac:dyDescent="0.2">
      <c r="A3" s="1" t="s">
        <v>1</v>
      </c>
      <c r="B3">
        <v>0.26</v>
      </c>
      <c r="G3">
        <v>114</v>
      </c>
      <c r="H3" s="8"/>
      <c r="I3" s="8"/>
      <c r="J3" s="10"/>
    </row>
    <row r="4" spans="1:10" x14ac:dyDescent="0.2">
      <c r="A4" s="1" t="s">
        <v>2</v>
      </c>
      <c r="B4">
        <v>1.766</v>
      </c>
      <c r="C4">
        <v>218.3</v>
      </c>
      <c r="D4">
        <v>20</v>
      </c>
      <c r="E4">
        <v>0.1</v>
      </c>
      <c r="F4">
        <v>0.11745962477254576</v>
      </c>
      <c r="G4">
        <v>53.2</v>
      </c>
      <c r="H4" s="8">
        <v>0.66</v>
      </c>
      <c r="I4" s="8"/>
      <c r="J4" s="10" t="s">
        <v>39</v>
      </c>
    </row>
    <row r="5" spans="1:10" x14ac:dyDescent="0.2">
      <c r="A5" s="1" t="s">
        <v>3</v>
      </c>
      <c r="B5">
        <v>1.5300499999999999</v>
      </c>
      <c r="C5">
        <v>218.3</v>
      </c>
      <c r="D5">
        <v>20</v>
      </c>
      <c r="E5">
        <v>0.1</v>
      </c>
      <c r="F5">
        <v>0.11745962477254576</v>
      </c>
      <c r="G5">
        <v>53.2</v>
      </c>
      <c r="I5" s="24"/>
    </row>
    <row r="6" spans="1:10" x14ac:dyDescent="0.2">
      <c r="A6" s="1" t="s">
        <v>4</v>
      </c>
      <c r="B6">
        <v>1.766</v>
      </c>
      <c r="C6">
        <v>218.3</v>
      </c>
      <c r="D6">
        <v>20</v>
      </c>
      <c r="E6">
        <v>0.1</v>
      </c>
      <c r="F6">
        <v>0.11745962477254576</v>
      </c>
      <c r="G6">
        <v>53.2</v>
      </c>
    </row>
    <row r="7" spans="1:10" x14ac:dyDescent="0.2">
      <c r="A7" s="1" t="s">
        <v>5</v>
      </c>
      <c r="C7">
        <v>184</v>
      </c>
      <c r="D7">
        <v>20</v>
      </c>
      <c r="E7">
        <v>0.1</v>
      </c>
      <c r="F7">
        <v>0.11745962477254576</v>
      </c>
      <c r="G7">
        <v>53.2</v>
      </c>
      <c r="H7" s="24">
        <v>0.34</v>
      </c>
      <c r="J7" s="25" t="s">
        <v>39</v>
      </c>
    </row>
    <row r="8" spans="1:10" x14ac:dyDescent="0.2">
      <c r="A8" s="1" t="s">
        <v>6</v>
      </c>
      <c r="C8">
        <v>414</v>
      </c>
      <c r="D8">
        <v>20</v>
      </c>
      <c r="E8">
        <v>0.1</v>
      </c>
      <c r="F8">
        <v>0.11745962477254576</v>
      </c>
      <c r="G8">
        <v>53.2</v>
      </c>
    </row>
    <row r="9" spans="1:10" x14ac:dyDescent="0.2">
      <c r="A9" s="1" t="s">
        <v>7</v>
      </c>
      <c r="B9">
        <v>0.82899999999999996</v>
      </c>
      <c r="C9">
        <v>414</v>
      </c>
      <c r="D9">
        <v>20</v>
      </c>
      <c r="E9">
        <v>0.1</v>
      </c>
      <c r="F9">
        <v>0.11745962477254576</v>
      </c>
      <c r="G9">
        <v>53.2</v>
      </c>
    </row>
    <row r="10" spans="1:10" x14ac:dyDescent="0.2">
      <c r="A10" s="1" t="s">
        <v>8</v>
      </c>
      <c r="B10">
        <v>1.355</v>
      </c>
      <c r="C10">
        <v>414</v>
      </c>
      <c r="D10">
        <v>20</v>
      </c>
      <c r="E10">
        <v>0.1</v>
      </c>
      <c r="F10">
        <v>0.11745962477254576</v>
      </c>
      <c r="G10">
        <v>53.2</v>
      </c>
    </row>
    <row r="11" spans="1:10" x14ac:dyDescent="0.2">
      <c r="A11" s="1" t="s">
        <v>9</v>
      </c>
      <c r="B11">
        <v>1.355</v>
      </c>
      <c r="C11">
        <v>414</v>
      </c>
      <c r="D11">
        <v>20</v>
      </c>
      <c r="E11">
        <v>0.1</v>
      </c>
      <c r="F11">
        <v>0.11745962477254576</v>
      </c>
      <c r="G11">
        <v>53.2</v>
      </c>
    </row>
    <row r="12" spans="1:10" x14ac:dyDescent="0.2">
      <c r="A12" s="2" t="s">
        <v>10</v>
      </c>
      <c r="G12">
        <v>100</v>
      </c>
    </row>
    <row r="13" spans="1:10" x14ac:dyDescent="0.2">
      <c r="A13" s="1" t="s">
        <v>24</v>
      </c>
    </row>
    <row r="14" spans="1:10" x14ac:dyDescent="0.2">
      <c r="A14" s="1" t="s">
        <v>25</v>
      </c>
      <c r="B14">
        <v>0</v>
      </c>
    </row>
    <row r="15" spans="1:10" x14ac:dyDescent="0.2">
      <c r="A15" s="1" t="s">
        <v>26</v>
      </c>
      <c r="B15">
        <v>12.13</v>
      </c>
      <c r="C15">
        <v>3448.3536819299948</v>
      </c>
      <c r="D15">
        <v>25</v>
      </c>
      <c r="E15">
        <v>0.1</v>
      </c>
      <c r="F15">
        <v>0.11016807219002084</v>
      </c>
      <c r="G15">
        <v>324.97573965832413</v>
      </c>
    </row>
    <row r="16" spans="1:10" x14ac:dyDescent="0.2">
      <c r="A16" s="1" t="s">
        <v>27</v>
      </c>
      <c r="C16">
        <v>0</v>
      </c>
      <c r="D16">
        <v>10</v>
      </c>
      <c r="E16">
        <v>0.1</v>
      </c>
      <c r="F16">
        <v>0.16274539488251155</v>
      </c>
    </row>
    <row r="17" spans="1:10" x14ac:dyDescent="0.2">
      <c r="A17" s="19" t="s">
        <v>42</v>
      </c>
      <c r="B17" s="12">
        <f>0.000001*-84*14500</f>
        <v>-1.218</v>
      </c>
      <c r="C17">
        <v>0</v>
      </c>
      <c r="G17" s="4">
        <f>49.2578*13</f>
        <v>640.35140000000001</v>
      </c>
      <c r="I17">
        <v>860000</v>
      </c>
      <c r="J17" t="s">
        <v>41</v>
      </c>
    </row>
    <row r="18" spans="1:10" x14ac:dyDescent="0.2">
      <c r="A18" s="1"/>
      <c r="B18" s="11"/>
      <c r="C18" s="12"/>
      <c r="D18" s="4"/>
      <c r="E18" s="4"/>
    </row>
    <row r="19" spans="1:10" x14ac:dyDescent="0.2">
      <c r="A19" s="1"/>
      <c r="B19" s="11"/>
      <c r="C19" s="12"/>
      <c r="D19" s="13"/>
      <c r="E19" s="14"/>
    </row>
    <row r="20" spans="1:10" x14ac:dyDescent="0.2">
      <c r="A20" s="1"/>
      <c r="B20" s="11"/>
      <c r="C20" s="12"/>
      <c r="D20" s="15"/>
      <c r="E20" s="16"/>
    </row>
    <row r="21" spans="1:10" x14ac:dyDescent="0.2">
      <c r="A21" s="1"/>
      <c r="B21" s="11"/>
      <c r="C21" s="12"/>
      <c r="D21" s="9"/>
      <c r="E21" s="17"/>
    </row>
    <row r="22" spans="1:10" x14ac:dyDescent="0.2">
      <c r="A22" s="1"/>
      <c r="B22" s="11"/>
      <c r="C22" s="12"/>
      <c r="D22" s="18"/>
      <c r="E22" s="5"/>
    </row>
    <row r="23" spans="1:10" x14ac:dyDescent="0.2">
      <c r="A23" s="1"/>
      <c r="B23" s="4"/>
      <c r="C23" s="4"/>
      <c r="D23" s="13"/>
      <c r="E23" s="4"/>
    </row>
    <row r="24" spans="1:10" x14ac:dyDescent="0.2">
      <c r="A24" s="1"/>
    </row>
    <row r="25" spans="1:10" x14ac:dyDescent="0.2">
      <c r="A25" s="1"/>
    </row>
    <row r="26" spans="1:10" x14ac:dyDescent="0.2">
      <c r="A26" s="2"/>
    </row>
    <row r="27" spans="1:10" x14ac:dyDescent="0.2">
      <c r="A27" s="1"/>
    </row>
    <row r="28" spans="1:10" x14ac:dyDescent="0.2">
      <c r="A28" s="1"/>
    </row>
    <row r="29" spans="1:10" x14ac:dyDescent="0.2">
      <c r="A29" s="1"/>
    </row>
    <row r="30" spans="1:10" x14ac:dyDescent="0.2">
      <c r="A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E13"/>
  <sheetViews>
    <sheetView workbookViewId="0">
      <selection activeCell="F18" sqref="F18"/>
    </sheetView>
  </sheetViews>
  <sheetFormatPr baseColWidth="10" defaultRowHeight="16" x14ac:dyDescent="0.2"/>
  <sheetData>
    <row r="1" spans="1:5" s="8" customFormat="1" x14ac:dyDescent="0.2">
      <c r="A1" s="8" t="s">
        <v>29</v>
      </c>
      <c r="B1" s="3" t="s">
        <v>13</v>
      </c>
      <c r="C1" s="3" t="s">
        <v>18</v>
      </c>
      <c r="D1" s="8" t="s">
        <v>35</v>
      </c>
      <c r="E1" s="8" t="s">
        <v>40</v>
      </c>
    </row>
    <row r="2" spans="1:5" x14ac:dyDescent="0.2">
      <c r="A2" s="1" t="s">
        <v>19</v>
      </c>
      <c r="B2" s="12">
        <f>29308*0.00001621</f>
        <v>0.47508267999999998</v>
      </c>
      <c r="C2" s="4">
        <f>250*0.95</f>
        <v>237.5</v>
      </c>
      <c r="D2">
        <v>0</v>
      </c>
    </row>
    <row r="3" spans="1:5" x14ac:dyDescent="0.2">
      <c r="A3" s="1" t="s">
        <v>20</v>
      </c>
      <c r="B3" s="12">
        <f>0.000001*9*16900</f>
        <v>0.15210000000000001</v>
      </c>
      <c r="C3" s="9">
        <v>400</v>
      </c>
      <c r="D3">
        <v>0</v>
      </c>
    </row>
    <row r="4" spans="1:5" x14ac:dyDescent="0.2">
      <c r="A4" s="1" t="s">
        <v>21</v>
      </c>
      <c r="B4" s="12">
        <f>41816*0.0000136</f>
        <v>0.56869760000000003</v>
      </c>
      <c r="C4" s="4">
        <f>60*17.8</f>
        <v>1068</v>
      </c>
      <c r="D4">
        <v>0</v>
      </c>
    </row>
    <row r="5" spans="1:5" x14ac:dyDescent="0.2">
      <c r="A5" s="1" t="s">
        <v>22</v>
      </c>
      <c r="B5" s="12">
        <v>0.06</v>
      </c>
      <c r="C5" s="4">
        <v>60</v>
      </c>
      <c r="D5">
        <v>0</v>
      </c>
    </row>
    <row r="6" spans="1:5" x14ac:dyDescent="0.2">
      <c r="A6" s="1" t="s">
        <v>23</v>
      </c>
      <c r="B6" s="12">
        <f>45998*0.0000097</f>
        <v>0.44618060000000004</v>
      </c>
      <c r="C6" s="4">
        <v>291.66900000000004</v>
      </c>
      <c r="D6">
        <v>0</v>
      </c>
    </row>
    <row r="7" spans="1:5" x14ac:dyDescent="0.2">
      <c r="A7" s="1" t="s">
        <v>12</v>
      </c>
      <c r="B7" s="4">
        <v>-1</v>
      </c>
      <c r="C7" s="4">
        <v>0</v>
      </c>
      <c r="D7">
        <v>0</v>
      </c>
    </row>
    <row r="8" spans="1:5" x14ac:dyDescent="0.2">
      <c r="A8" s="19" t="s">
        <v>33</v>
      </c>
      <c r="B8" s="23">
        <v>0</v>
      </c>
      <c r="C8" s="23">
        <v>0</v>
      </c>
      <c r="D8">
        <v>0</v>
      </c>
    </row>
    <row r="9" spans="1:5" x14ac:dyDescent="0.2">
      <c r="A9" s="19" t="s">
        <v>34</v>
      </c>
      <c r="B9" s="23">
        <v>0</v>
      </c>
      <c r="C9" s="23">
        <v>0</v>
      </c>
      <c r="D9">
        <v>0</v>
      </c>
    </row>
    <row r="10" spans="1:5" x14ac:dyDescent="0.2">
      <c r="A10" s="2" t="s">
        <v>28</v>
      </c>
      <c r="B10" s="22">
        <v>0</v>
      </c>
      <c r="C10" s="21">
        <v>1.5</v>
      </c>
      <c r="D10">
        <v>0</v>
      </c>
    </row>
    <row r="11" spans="1:5" x14ac:dyDescent="0.2">
      <c r="A11" s="19" t="s">
        <v>30</v>
      </c>
      <c r="B11">
        <v>0</v>
      </c>
      <c r="C11" s="23">
        <v>0</v>
      </c>
      <c r="D11">
        <v>100000</v>
      </c>
    </row>
    <row r="12" spans="1:5" x14ac:dyDescent="0.2">
      <c r="A12" s="20" t="s">
        <v>31</v>
      </c>
      <c r="B12">
        <v>0</v>
      </c>
      <c r="C12" s="6">
        <v>180</v>
      </c>
      <c r="D12">
        <v>0</v>
      </c>
    </row>
    <row r="13" spans="1:5" x14ac:dyDescent="0.2">
      <c r="A13" s="20" t="s">
        <v>32</v>
      </c>
      <c r="B13">
        <v>0</v>
      </c>
      <c r="C13" s="7">
        <v>114</v>
      </c>
      <c r="D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M17"/>
  <sheetViews>
    <sheetView tabSelected="1" workbookViewId="0">
      <selection activeCell="D20" sqref="D20"/>
    </sheetView>
  </sheetViews>
  <sheetFormatPr baseColWidth="10" defaultRowHeight="16" x14ac:dyDescent="0.2"/>
  <cols>
    <col min="1" max="1" width="14.83203125" customWidth="1"/>
  </cols>
  <sheetData>
    <row r="1" spans="1:13" x14ac:dyDescent="0.2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12</v>
      </c>
      <c r="H1" s="19" t="s">
        <v>33</v>
      </c>
      <c r="I1" s="19" t="s">
        <v>34</v>
      </c>
      <c r="J1" s="2" t="s">
        <v>28</v>
      </c>
      <c r="K1" s="19" t="s">
        <v>30</v>
      </c>
      <c r="L1" s="20" t="s">
        <v>31</v>
      </c>
      <c r="M1" s="20" t="s">
        <v>32</v>
      </c>
    </row>
    <row r="2" spans="1:13" x14ac:dyDescent="0.2">
      <c r="A2" s="1" t="s">
        <v>0</v>
      </c>
      <c r="F2">
        <v>1.9E-2</v>
      </c>
      <c r="M2">
        <v>-1</v>
      </c>
    </row>
    <row r="3" spans="1:13" x14ac:dyDescent="0.2">
      <c r="A3" s="1" t="s">
        <v>1</v>
      </c>
    </row>
    <row r="4" spans="1:13" x14ac:dyDescent="0.2">
      <c r="A4" s="1" t="s">
        <v>2</v>
      </c>
    </row>
    <row r="5" spans="1:13" x14ac:dyDescent="0.2">
      <c r="A5" s="1" t="s">
        <v>3</v>
      </c>
    </row>
    <row r="6" spans="1:13" x14ac:dyDescent="0.2">
      <c r="A6" s="1" t="s">
        <v>4</v>
      </c>
    </row>
    <row r="7" spans="1:13" x14ac:dyDescent="0.2">
      <c r="A7" s="1" t="s">
        <v>5</v>
      </c>
    </row>
    <row r="8" spans="1:13" x14ac:dyDescent="0.2">
      <c r="A8" s="1" t="s">
        <v>6</v>
      </c>
    </row>
    <row r="9" spans="1:13" x14ac:dyDescent="0.2">
      <c r="A9" s="1" t="s">
        <v>7</v>
      </c>
    </row>
    <row r="10" spans="1:13" x14ac:dyDescent="0.2">
      <c r="A10" s="1" t="s">
        <v>8</v>
      </c>
    </row>
    <row r="11" spans="1:13" x14ac:dyDescent="0.2">
      <c r="A11" s="1" t="s">
        <v>9</v>
      </c>
    </row>
    <row r="12" spans="1:13" x14ac:dyDescent="0.2">
      <c r="A12" s="2" t="s">
        <v>10</v>
      </c>
    </row>
    <row r="13" spans="1:13" x14ac:dyDescent="0.2">
      <c r="A13" s="1" t="s">
        <v>24</v>
      </c>
      <c r="E13">
        <v>0.76</v>
      </c>
      <c r="I13">
        <v>-1</v>
      </c>
    </row>
    <row r="14" spans="1:13" x14ac:dyDescent="0.2">
      <c r="A14" s="1" t="s">
        <v>25</v>
      </c>
      <c r="F14">
        <v>7.0000000000000007E-2</v>
      </c>
      <c r="I14">
        <v>-1</v>
      </c>
    </row>
    <row r="15" spans="1:13" x14ac:dyDescent="0.2">
      <c r="A15" s="1" t="s">
        <v>26</v>
      </c>
    </row>
    <row r="16" spans="1:13" x14ac:dyDescent="0.2">
      <c r="A16" s="1" t="s">
        <v>27</v>
      </c>
    </row>
    <row r="17" spans="1:6" x14ac:dyDescent="0.2">
      <c r="A17" s="19" t="s">
        <v>42</v>
      </c>
      <c r="F17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TECHNOLOGIES</vt:lpstr>
      <vt:lpstr>RESSOURCE</vt:lpstr>
      <vt:lpstr>TECHNOLOGIES_RESOURCE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2022-08-09T07:52:37Z</dcterms:created>
  <dcterms:modified xsi:type="dcterms:W3CDTF">2022-08-09T08:59:58Z</dcterms:modified>
</cp:coreProperties>
</file>