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2 - PAYROLL\"/>
    </mc:Choice>
  </mc:AlternateContent>
  <bookViews>
    <workbookView xWindow="240" yWindow="372" windowWidth="18912" windowHeight="5928"/>
  </bookViews>
  <sheets>
    <sheet name="By hire date" sheetId="1" r:id="rId1"/>
    <sheet name="Years of Service 2014" sheetId="8" r:id="rId2"/>
    <sheet name="Years of Service 2015" sheetId="11" r:id="rId3"/>
    <sheet name="Years of Service 2016" sheetId="12" r:id="rId4"/>
  </sheets>
  <definedNames>
    <definedName name="_xlnm.Print_Area" localSheetId="0">'By hire date'!$A$1:$I$173</definedName>
    <definedName name="_xlnm.Print_Area" localSheetId="1">'Years of Service 2014'!$A$1:$G$117</definedName>
    <definedName name="_xlnm.Print_Area" localSheetId="2">'Years of Service 2015'!$A$1:$G$132</definedName>
    <definedName name="_xlnm.Print_Titles" localSheetId="0">'By hire date'!$1:$4</definedName>
    <definedName name="_xlnm.Print_Titles" localSheetId="1">'Years of Service 2014'!$1:$4</definedName>
    <definedName name="_xlnm.Print_Titles" localSheetId="2">'Years of Service 2015'!$1:$4</definedName>
    <definedName name="_xlnm.Print_Titles" localSheetId="3">'Years of Service 2016'!$1:$4</definedName>
  </definedNames>
  <calcPr calcId="162913"/>
</workbook>
</file>

<file path=xl/calcChain.xml><?xml version="1.0" encoding="utf-8"?>
<calcChain xmlns="http://schemas.openxmlformats.org/spreadsheetml/2006/main">
  <c r="G134" i="12" l="1"/>
  <c r="F11" i="12"/>
  <c r="F12" i="12"/>
  <c r="F29" i="12"/>
  <c r="F39" i="12"/>
  <c r="F57" i="12"/>
  <c r="F61" i="12"/>
  <c r="F67" i="12"/>
  <c r="F68" i="12"/>
  <c r="F71" i="12"/>
  <c r="F73" i="12"/>
  <c r="F83" i="12"/>
  <c r="F84" i="12"/>
  <c r="F87" i="12"/>
  <c r="F88" i="12"/>
  <c r="F91" i="12"/>
  <c r="F107" i="12"/>
  <c r="F117" i="12"/>
  <c r="E6" i="12"/>
  <c r="F6" i="12" s="1"/>
  <c r="E7" i="12"/>
  <c r="F7" i="12" s="1"/>
  <c r="E8" i="12"/>
  <c r="F8" i="12" s="1"/>
  <c r="E9" i="12"/>
  <c r="F9" i="12" s="1"/>
  <c r="E10" i="12"/>
  <c r="F10" i="12" s="1"/>
  <c r="E11" i="12"/>
  <c r="E12" i="12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E58" i="12"/>
  <c r="F58" i="12" s="1"/>
  <c r="E59" i="12"/>
  <c r="F59" i="12" s="1"/>
  <c r="E60" i="12"/>
  <c r="F60" i="12" s="1"/>
  <c r="E61" i="12"/>
  <c r="E62" i="12"/>
  <c r="F62" i="12" s="1"/>
  <c r="E63" i="12"/>
  <c r="F63" i="12" s="1"/>
  <c r="E64" i="12"/>
  <c r="F64" i="12" s="1"/>
  <c r="E65" i="12"/>
  <c r="F65" i="12" s="1"/>
  <c r="E66" i="12"/>
  <c r="F66" i="12" s="1"/>
  <c r="E67" i="12"/>
  <c r="E68" i="12"/>
  <c r="E69" i="12"/>
  <c r="F69" i="12" s="1"/>
  <c r="E70" i="12"/>
  <c r="F70" i="12" s="1"/>
  <c r="E71" i="12"/>
  <c r="E72" i="12"/>
  <c r="F72" i="12" s="1"/>
  <c r="E73" i="12"/>
  <c r="E74" i="12"/>
  <c r="F74" i="12" s="1"/>
  <c r="E75" i="12"/>
  <c r="F75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E84" i="12"/>
  <c r="E85" i="12"/>
  <c r="F85" i="12" s="1"/>
  <c r="E86" i="12"/>
  <c r="F86" i="12" s="1"/>
  <c r="E87" i="12"/>
  <c r="E88" i="12"/>
  <c r="E89" i="12"/>
  <c r="F89" i="12" s="1"/>
  <c r="E90" i="12"/>
  <c r="F90" i="12" s="1"/>
  <c r="E91" i="12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E108" i="12"/>
  <c r="F108" i="12" s="1"/>
  <c r="E109" i="12"/>
  <c r="F109" i="12" s="1"/>
  <c r="E110" i="12"/>
  <c r="F110" i="12" s="1"/>
  <c r="E111" i="12"/>
  <c r="F111" i="12" s="1"/>
  <c r="E112" i="12"/>
  <c r="F112" i="12" s="1"/>
  <c r="E113" i="12"/>
  <c r="F113" i="12" s="1"/>
  <c r="E114" i="12"/>
  <c r="F114" i="12" s="1"/>
  <c r="E115" i="12"/>
  <c r="F115" i="12" s="1"/>
  <c r="E116" i="12"/>
  <c r="F116" i="12" s="1"/>
  <c r="E117" i="12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F126" i="12" s="1"/>
  <c r="E127" i="12"/>
  <c r="F127" i="12" s="1"/>
  <c r="E128" i="12"/>
  <c r="F128" i="12" s="1"/>
  <c r="E129" i="12"/>
  <c r="F129" i="12" s="1"/>
  <c r="E130" i="12"/>
  <c r="F130" i="12" s="1"/>
  <c r="E131" i="12"/>
  <c r="F131" i="12" s="1"/>
  <c r="E132" i="12"/>
  <c r="F132" i="12" s="1"/>
  <c r="E5" i="12"/>
  <c r="F5" i="12" s="1"/>
  <c r="F125" i="1"/>
  <c r="F109" i="1"/>
  <c r="F5" i="1"/>
  <c r="G132" i="1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F103" i="11"/>
  <c r="E103" i="1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E65" i="11"/>
  <c r="F65" i="11" s="1"/>
  <c r="E64" i="11"/>
  <c r="F64" i="11" s="1"/>
  <c r="E63" i="1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F55" i="11"/>
  <c r="E55" i="1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4" i="11"/>
  <c r="F44" i="11" s="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F17" i="11"/>
  <c r="E17" i="1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F8" i="8"/>
  <c r="F15" i="8"/>
  <c r="F18" i="8"/>
  <c r="F26" i="8"/>
  <c r="F36" i="8"/>
  <c r="F46" i="8"/>
  <c r="F54" i="8"/>
  <c r="F67" i="8"/>
  <c r="F75" i="8"/>
  <c r="F111" i="8"/>
  <c r="F115" i="8"/>
  <c r="F122" i="8"/>
  <c r="E6" i="8"/>
  <c r="F6" i="8" s="1"/>
  <c r="E7" i="8"/>
  <c r="F7" i="8" s="1"/>
  <c r="E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E16" i="8"/>
  <c r="F16" i="8" s="1"/>
  <c r="E17" i="8"/>
  <c r="F17" i="8" s="1"/>
  <c r="E18" i="8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E112" i="8"/>
  <c r="F112" i="8" s="1"/>
  <c r="E113" i="8"/>
  <c r="F113" i="8" s="1"/>
  <c r="E114" i="8"/>
  <c r="F114" i="8" s="1"/>
  <c r="E115" i="8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E123" i="8"/>
  <c r="F123" i="8" s="1"/>
  <c r="E124" i="8"/>
  <c r="F124" i="8" s="1"/>
  <c r="E5" i="8"/>
  <c r="F5" i="8" s="1"/>
  <c r="J3" i="1" l="1"/>
  <c r="K3" i="1"/>
</calcChain>
</file>

<file path=xl/comments1.xml><?xml version="1.0" encoding="utf-8"?>
<comments xmlns="http://schemas.openxmlformats.org/spreadsheetml/2006/main">
  <authors>
    <author>FP</author>
  </authors>
  <commentList>
    <comment ref="E128" authorId="0" shapeId="0">
      <text>
        <r>
          <rPr>
            <b/>
            <sz val="8"/>
            <color indexed="81"/>
            <rFont val="Tahoma"/>
            <family val="2"/>
          </rPr>
          <t xml:space="preserve">FP: </t>
        </r>
        <r>
          <rPr>
            <sz val="8"/>
            <color indexed="81"/>
            <rFont val="Tahoma"/>
            <family val="2"/>
          </rPr>
          <t>1999 is original start date. Quit and came back in 2006. Recognition &amp; DPSP use original date, Vac. Pay uses 2006 date.</t>
        </r>
      </text>
    </comment>
  </commentList>
</comments>
</file>

<file path=xl/comments2.xml><?xml version="1.0" encoding="utf-8"?>
<comments xmlns="http://schemas.openxmlformats.org/spreadsheetml/2006/main">
  <authors>
    <author>FP</author>
  </authors>
  <commentList>
    <comment ref="D41" authorId="0" shapeId="0">
      <text>
        <r>
          <rPr>
            <b/>
            <sz val="8"/>
            <color indexed="81"/>
            <rFont val="Tahoma"/>
            <family val="2"/>
          </rPr>
          <t xml:space="preserve">FP: </t>
        </r>
        <r>
          <rPr>
            <sz val="8"/>
            <color indexed="81"/>
            <rFont val="Tahoma"/>
            <family val="2"/>
          </rPr>
          <t>1999 is original start date. Quit and came back in 2006. Recognition &amp; DPSP use original date, Vac. Pay uses 2006 date.</t>
        </r>
      </text>
    </comment>
  </commentList>
</comments>
</file>

<file path=xl/sharedStrings.xml><?xml version="1.0" encoding="utf-8"?>
<sst xmlns="http://schemas.openxmlformats.org/spreadsheetml/2006/main" count="1356" uniqueCount="361">
  <si>
    <t xml:space="preserve">HEAT TREAT </t>
  </si>
  <si>
    <t>SAW</t>
  </si>
  <si>
    <t>C.N.C. LATHE</t>
  </si>
  <si>
    <t xml:space="preserve">DO-MORE </t>
  </si>
  <si>
    <t xml:space="preserve">E.D.M. </t>
  </si>
  <si>
    <t xml:space="preserve">GRINDER </t>
  </si>
  <si>
    <t>MACHINING CENTRES</t>
  </si>
  <si>
    <t>MAINTENANCE</t>
  </si>
  <si>
    <t xml:space="preserve">MANUAL LATHE </t>
  </si>
  <si>
    <t>MANUAL MILL</t>
  </si>
  <si>
    <t>POLISH / ASSEMBLY</t>
  </si>
  <si>
    <t xml:space="preserve">SHIPPING </t>
  </si>
  <si>
    <t>WIRE</t>
  </si>
  <si>
    <t>Updated:</t>
  </si>
  <si>
    <t>Salary - $290,000 (half to Michigan)</t>
  </si>
  <si>
    <t>Current Rate</t>
  </si>
  <si>
    <t>Last Increase</t>
  </si>
  <si>
    <t>Date of Increase</t>
  </si>
  <si>
    <t>Hire Date</t>
  </si>
  <si>
    <t>D'AGNELLO</t>
  </si>
  <si>
    <t>QUIBAEL</t>
  </si>
  <si>
    <t>CIAMPAGLIA</t>
  </si>
  <si>
    <t>SANCLEMENTE</t>
  </si>
  <si>
    <t>HANNA</t>
  </si>
  <si>
    <t>HARGRAVE</t>
  </si>
  <si>
    <t>JOHNSON</t>
  </si>
  <si>
    <t>LOWE</t>
  </si>
  <si>
    <t>THAMBIAYAH</t>
  </si>
  <si>
    <t>EK</t>
  </si>
  <si>
    <t>OGNAYA</t>
  </si>
  <si>
    <t>SALUMBIDES</t>
  </si>
  <si>
    <t>BALSON</t>
  </si>
  <si>
    <t>CHETA</t>
  </si>
  <si>
    <t>HEIDARI</t>
  </si>
  <si>
    <t>MILLUCCI</t>
  </si>
  <si>
    <t>TESSIER</t>
  </si>
  <si>
    <t>DALEY</t>
  </si>
  <si>
    <t>GIESBRECHT</t>
  </si>
  <si>
    <t>NURUZ</t>
  </si>
  <si>
    <t>SABOR</t>
  </si>
  <si>
    <t>ARNOLD</t>
  </si>
  <si>
    <t>BEDROSIAN</t>
  </si>
  <si>
    <t>CHANG</t>
  </si>
  <si>
    <t>CHMARA</t>
  </si>
  <si>
    <t>DENG</t>
  </si>
  <si>
    <t>HUSSEIN</t>
  </si>
  <si>
    <t>LIN</t>
  </si>
  <si>
    <t>LY</t>
  </si>
  <si>
    <t>MICHALIK</t>
  </si>
  <si>
    <t>MISTRY</t>
  </si>
  <si>
    <t>PATEL</t>
  </si>
  <si>
    <t>PUNITHAN</t>
  </si>
  <si>
    <t>VICKNARAJAH</t>
  </si>
  <si>
    <t>ARVIN</t>
  </si>
  <si>
    <t>JOHN</t>
  </si>
  <si>
    <t>DAN</t>
  </si>
  <si>
    <t>ZHONGQI</t>
  </si>
  <si>
    <t>JAROSLAW</t>
  </si>
  <si>
    <t>GARY</t>
  </si>
  <si>
    <t>ZACHARY</t>
  </si>
  <si>
    <t>SEAN</t>
  </si>
  <si>
    <t>CLAUDE</t>
  </si>
  <si>
    <t>FRANCISCO</t>
  </si>
  <si>
    <t>RICHARD</t>
  </si>
  <si>
    <t>FRED</t>
  </si>
  <si>
    <t>HRANT</t>
  </si>
  <si>
    <t>RALPH</t>
  </si>
  <si>
    <t>FRANK</t>
  </si>
  <si>
    <t>EFREN</t>
  </si>
  <si>
    <t>RAVINDRA</t>
  </si>
  <si>
    <t>CHRISTOPHER</t>
  </si>
  <si>
    <t>ATULKUMAR</t>
  </si>
  <si>
    <t>RONALD</t>
  </si>
  <si>
    <t>HAROLD</t>
  </si>
  <si>
    <t>NIEL DENNIS</t>
  </si>
  <si>
    <t>RAMALINGAM</t>
  </si>
  <si>
    <t>PETER</t>
  </si>
  <si>
    <t>REYES</t>
  </si>
  <si>
    <t>RUTA</t>
  </si>
  <si>
    <t>SANTOS</t>
  </si>
  <si>
    <t>SHI</t>
  </si>
  <si>
    <t>STYPULKOWSKI</t>
  </si>
  <si>
    <t>TSE</t>
  </si>
  <si>
    <t>WILLIAMS</t>
  </si>
  <si>
    <t>BROWN</t>
  </si>
  <si>
    <t>OUELLETTE</t>
  </si>
  <si>
    <t>TOMAS</t>
  </si>
  <si>
    <t>BRANCH</t>
  </si>
  <si>
    <t>HENSMAN</t>
  </si>
  <si>
    <t>KECIYOLU</t>
  </si>
  <si>
    <t>PERRUZZA</t>
  </si>
  <si>
    <t>ANDINO</t>
  </si>
  <si>
    <t>ANTLER</t>
  </si>
  <si>
    <t>BARCENA</t>
  </si>
  <si>
    <t>BHARATHAN</t>
  </si>
  <si>
    <t>BODDEN</t>
  </si>
  <si>
    <t>DESAI</t>
  </si>
  <si>
    <t>HUNTER</t>
  </si>
  <si>
    <t>JASMIN</t>
  </si>
  <si>
    <t>MCGENERTY</t>
  </si>
  <si>
    <t>PHAN</t>
  </si>
  <si>
    <t>SAMADIAN</t>
  </si>
  <si>
    <t>SLEDMERE</t>
  </si>
  <si>
    <t>BAYAT</t>
  </si>
  <si>
    <t>COMMISSO</t>
  </si>
  <si>
    <t>DANACIOGLU</t>
  </si>
  <si>
    <t>FINLAY</t>
  </si>
  <si>
    <t>GOVINDHASAMY</t>
  </si>
  <si>
    <t>LAM</t>
  </si>
  <si>
    <t>PANCHAL</t>
  </si>
  <si>
    <t>WALIA</t>
  </si>
  <si>
    <t>APOSTOL</t>
  </si>
  <si>
    <t>BALASUBRAMANIAM</t>
  </si>
  <si>
    <t>DINKIN</t>
  </si>
  <si>
    <t>DYACHUK</t>
  </si>
  <si>
    <t>GARDIN</t>
  </si>
  <si>
    <t>HERMIZ</t>
  </si>
  <si>
    <t>HUANG</t>
  </si>
  <si>
    <t>IUN</t>
  </si>
  <si>
    <t>JARRETT</t>
  </si>
  <si>
    <t>LEE</t>
  </si>
  <si>
    <t>MADRAY</t>
  </si>
  <si>
    <t>RADWAN</t>
  </si>
  <si>
    <t>SAM</t>
  </si>
  <si>
    <t>CHAN</t>
  </si>
  <si>
    <t>CHIN</t>
  </si>
  <si>
    <t>ESTRADA</t>
  </si>
  <si>
    <t>KOVALEV</t>
  </si>
  <si>
    <t>LAU</t>
  </si>
  <si>
    <t>NYEGULYAYEV</t>
  </si>
  <si>
    <t>O'SHAUGHNESSY</t>
  </si>
  <si>
    <t>PASMENKO</t>
  </si>
  <si>
    <t>SUTEU</t>
  </si>
  <si>
    <t>TSENG</t>
  </si>
  <si>
    <t>TSYGANOK</t>
  </si>
  <si>
    <t>VRINCEANU</t>
  </si>
  <si>
    <t>WISE</t>
  </si>
  <si>
    <t xml:space="preserve">ALEXEY </t>
  </si>
  <si>
    <t>ZAKHARCHENKO</t>
  </si>
  <si>
    <t>FREEDMAN</t>
  </si>
  <si>
    <t>LUO</t>
  </si>
  <si>
    <t>RANJGARI</t>
  </si>
  <si>
    <t>CLARKE</t>
  </si>
  <si>
    <t>GALEGO</t>
  </si>
  <si>
    <t>JIMENEZ</t>
  </si>
  <si>
    <t>REICHARD</t>
  </si>
  <si>
    <t>ERNESTO</t>
  </si>
  <si>
    <t>DIOSDADO</t>
  </si>
  <si>
    <t>DINO</t>
  </si>
  <si>
    <t>HELDER</t>
  </si>
  <si>
    <t>VASILI</t>
  </si>
  <si>
    <t>RANDY</t>
  </si>
  <si>
    <t>STEVE CRAIG</t>
  </si>
  <si>
    <t>RENESON</t>
  </si>
  <si>
    <t>KAJENDIRAN</t>
  </si>
  <si>
    <t>RODELIO</t>
  </si>
  <si>
    <t>VENANCIO</t>
  </si>
  <si>
    <t>MICHAEL</t>
  </si>
  <si>
    <t>RAMNARINE</t>
  </si>
  <si>
    <t>SAIED</t>
  </si>
  <si>
    <t>VINCE</t>
  </si>
  <si>
    <t>MORRIS</t>
  </si>
  <si>
    <t>ABDUL SAMAT</t>
  </si>
  <si>
    <t>KHALID</t>
  </si>
  <si>
    <t>JASON</t>
  </si>
  <si>
    <t>AGHVAN</t>
  </si>
  <si>
    <t>WILLIAM</t>
  </si>
  <si>
    <t>GEORGE</t>
  </si>
  <si>
    <t>YING HAO</t>
  </si>
  <si>
    <t>ALI</t>
  </si>
  <si>
    <t>FENG</t>
  </si>
  <si>
    <t>PRZEMYSLAW</t>
  </si>
  <si>
    <t>BHAVESH</t>
  </si>
  <si>
    <t>DENNIS</t>
  </si>
  <si>
    <t xml:space="preserve">KETAN </t>
  </si>
  <si>
    <t xml:space="preserve">NARESH </t>
  </si>
  <si>
    <t xml:space="preserve">SANDIP </t>
  </si>
  <si>
    <t>JUSTIN</t>
  </si>
  <si>
    <t>WAYNE</t>
  </si>
  <si>
    <t>LONG</t>
  </si>
  <si>
    <t>MOHSEN</t>
  </si>
  <si>
    <t>PAUL</t>
  </si>
  <si>
    <t>BABAK</t>
  </si>
  <si>
    <t>DOMENIC</t>
  </si>
  <si>
    <t>ARDA</t>
  </si>
  <si>
    <t>SCOTT</t>
  </si>
  <si>
    <t>SENTHILKUMAR</t>
  </si>
  <si>
    <t>LOI GIA</t>
  </si>
  <si>
    <t>MAYUR</t>
  </si>
  <si>
    <t>HARINDER</t>
  </si>
  <si>
    <t>BOGDAN</t>
  </si>
  <si>
    <t>BALKUMAR</t>
  </si>
  <si>
    <t>YOSEF</t>
  </si>
  <si>
    <t>OLEXIY</t>
  </si>
  <si>
    <t>DEREK</t>
  </si>
  <si>
    <t>MIKHAIEL</t>
  </si>
  <si>
    <t>SHAN SAM</t>
  </si>
  <si>
    <t>CHO HANG</t>
  </si>
  <si>
    <t>BERESFORD</t>
  </si>
  <si>
    <t>SANGKOO</t>
  </si>
  <si>
    <t>OSAMA NOOH</t>
  </si>
  <si>
    <t>CLIFF</t>
  </si>
  <si>
    <t>WAI KIT</t>
  </si>
  <si>
    <t>TONY</t>
  </si>
  <si>
    <t>TYLER</t>
  </si>
  <si>
    <t>EVGENIY</t>
  </si>
  <si>
    <t>FANNIE</t>
  </si>
  <si>
    <t>SERGIY</t>
  </si>
  <si>
    <t>INNA</t>
  </si>
  <si>
    <t>CLAUDIU</t>
  </si>
  <si>
    <t>ALEX</t>
  </si>
  <si>
    <t>MAKSYM</t>
  </si>
  <si>
    <t>ANTONIA</t>
  </si>
  <si>
    <t>MARK</t>
  </si>
  <si>
    <t>GUANGHUI</t>
  </si>
  <si>
    <t>CORRENTE</t>
  </si>
  <si>
    <t>GIDDA</t>
  </si>
  <si>
    <t>ANTONIO</t>
  </si>
  <si>
    <t>SUKHDEV</t>
  </si>
  <si>
    <t>TERRY</t>
  </si>
  <si>
    <t>MARIA</t>
  </si>
  <si>
    <t>WILLIE</t>
  </si>
  <si>
    <t>DAVID</t>
  </si>
  <si>
    <t>BROWNER</t>
  </si>
  <si>
    <t>PARISI</t>
  </si>
  <si>
    <t>KIM</t>
  </si>
  <si>
    <t>CARTWRIGHT</t>
  </si>
  <si>
    <t>GNATYUK</t>
  </si>
  <si>
    <t>NICK</t>
  </si>
  <si>
    <t>BONNIE</t>
  </si>
  <si>
    <t>SOOBRAMANEY (JOE)</t>
  </si>
  <si>
    <t xml:space="preserve">JACKY </t>
  </si>
  <si>
    <t>First Name</t>
  </si>
  <si>
    <t>Last Name</t>
  </si>
  <si>
    <t>x</t>
  </si>
  <si>
    <t>CAM - 3510</t>
  </si>
  <si>
    <t>HEAT TREAT - 3501</t>
  </si>
  <si>
    <t>SAW - 3502</t>
  </si>
  <si>
    <t>CNC LATHE - 350001</t>
  </si>
  <si>
    <t>DO-MORE - 350002</t>
  </si>
  <si>
    <t>EDM - 350004</t>
  </si>
  <si>
    <t>GRINDER - 350005</t>
  </si>
  <si>
    <t>CNC MILLING - 350006</t>
  </si>
  <si>
    <t>MAINTENANCE - 350007</t>
  </si>
  <si>
    <t>MANUAL LATHE - 350008</t>
  </si>
  <si>
    <t>MANUAL MILL - 350009</t>
  </si>
  <si>
    <t>POLISH/INSPECTION - 350010</t>
  </si>
  <si>
    <t>SHIPPING - 350011</t>
  </si>
  <si>
    <t>WIRE - 350012</t>
  </si>
  <si>
    <t>DESIGN - 4000</t>
  </si>
  <si>
    <t>INDIRECT LABOUR - 4007</t>
  </si>
  <si>
    <t>SUPERVISORY - 4090</t>
  </si>
  <si>
    <t>SALES - 5070</t>
  </si>
  <si>
    <t>Rate List</t>
  </si>
  <si>
    <t>Exco Markham</t>
  </si>
  <si>
    <t>JEFF</t>
  </si>
  <si>
    <t>CHEPACK</t>
  </si>
  <si>
    <t>MAO</t>
  </si>
  <si>
    <t>JIANGYUAN (AARON)</t>
  </si>
  <si>
    <t>DEEPAK</t>
  </si>
  <si>
    <t>RAVAL</t>
  </si>
  <si>
    <t>BAIRD</t>
  </si>
  <si>
    <t>ADAM</t>
  </si>
  <si>
    <t>Shift</t>
  </si>
  <si>
    <t>Fam. Cat.</t>
  </si>
  <si>
    <t>F</t>
  </si>
  <si>
    <t>S</t>
  </si>
  <si>
    <t>MARCO</t>
  </si>
  <si>
    <t>Total</t>
  </si>
  <si>
    <t>Shop</t>
  </si>
  <si>
    <t>GALBRAITH</t>
  </si>
  <si>
    <t>RAMSARAN</t>
  </si>
  <si>
    <t>Years of Service</t>
  </si>
  <si>
    <t>Notes: Make Column E, number format, prior to calc.</t>
  </si>
  <si>
    <t>HONGSHENG</t>
  </si>
  <si>
    <t>QI</t>
  </si>
  <si>
    <t>Shop Avg.</t>
  </si>
  <si>
    <t>CAM Avg.</t>
  </si>
  <si>
    <t>CAD Avg.</t>
  </si>
  <si>
    <t>ROBIN</t>
  </si>
  <si>
    <t>LI</t>
  </si>
  <si>
    <t>Gold Pin</t>
  </si>
  <si>
    <t>Silver Pin</t>
  </si>
  <si>
    <t>Pin</t>
  </si>
  <si>
    <t>Award</t>
  </si>
  <si>
    <t>ZOU</t>
  </si>
  <si>
    <t>GUAN LUN (RICHARD)</t>
  </si>
  <si>
    <t>DIEGO</t>
  </si>
  <si>
    <t>CARRASCAL</t>
  </si>
  <si>
    <t>CAM</t>
  </si>
  <si>
    <t>CAD</t>
  </si>
  <si>
    <t>Indirect</t>
  </si>
  <si>
    <t>Supervisory</t>
  </si>
  <si>
    <t>Sales</t>
  </si>
  <si>
    <t>Mgmt</t>
  </si>
  <si>
    <t>PRASHANT</t>
  </si>
  <si>
    <t>SOLANKI</t>
  </si>
  <si>
    <t>PRAVINDAS</t>
  </si>
  <si>
    <t>THEROPPILLY APPU</t>
  </si>
  <si>
    <t>JAYVIR (JAY)</t>
  </si>
  <si>
    <t>TOMAR</t>
  </si>
  <si>
    <t>VIRAT</t>
  </si>
  <si>
    <t>AMARJIT</t>
  </si>
  <si>
    <t>RAYAT</t>
  </si>
  <si>
    <t>AMOGH</t>
  </si>
  <si>
    <t>BEECHANAHALLI</t>
  </si>
  <si>
    <t>Watch</t>
  </si>
  <si>
    <t>Pen</t>
  </si>
  <si>
    <t xml:space="preserve"> </t>
  </si>
  <si>
    <t>ASHLEY</t>
  </si>
  <si>
    <t>MEDEIROS</t>
  </si>
  <si>
    <t>LOUIS</t>
  </si>
  <si>
    <t>NAVNINDER</t>
  </si>
  <si>
    <t>SAINI</t>
  </si>
  <si>
    <t>ALEXANDER</t>
  </si>
  <si>
    <t>BLOCK</t>
  </si>
  <si>
    <t>MUHAMMAD</t>
  </si>
  <si>
    <t>ILYAS</t>
  </si>
  <si>
    <t>ANRAN</t>
  </si>
  <si>
    <t>WANG</t>
  </si>
  <si>
    <t>SALVATORE</t>
  </si>
  <si>
    <t>DUGO</t>
  </si>
  <si>
    <t>KAREN</t>
  </si>
  <si>
    <t>GILCHRIST</t>
  </si>
  <si>
    <t>KEN</t>
  </si>
  <si>
    <t>HUELS</t>
  </si>
  <si>
    <t>NUCARO</t>
  </si>
  <si>
    <t>ANDREW</t>
  </si>
  <si>
    <t>FIBIN</t>
  </si>
  <si>
    <t>MANAGEMENT - 6000</t>
  </si>
  <si>
    <t>OFFICE - 6010</t>
  </si>
  <si>
    <t>JACQUELINE</t>
  </si>
  <si>
    <t>PARBHOO</t>
  </si>
  <si>
    <t>Office</t>
  </si>
  <si>
    <t xml:space="preserve">LAL </t>
  </si>
  <si>
    <t>POULOSE</t>
  </si>
  <si>
    <t>JOSE</t>
  </si>
  <si>
    <t>THOMAS</t>
  </si>
  <si>
    <t>DIXIT</t>
  </si>
  <si>
    <t>BROCK</t>
  </si>
  <si>
    <t>JIALONG (ANDY)</t>
  </si>
  <si>
    <t>XU</t>
  </si>
  <si>
    <t>MILUCCI</t>
  </si>
  <si>
    <t xml:space="preserve">JAYVIR </t>
  </si>
  <si>
    <t>CRISTINA</t>
  </si>
  <si>
    <t>DENTE</t>
  </si>
  <si>
    <t xml:space="preserve">ANTONIO </t>
  </si>
  <si>
    <t>WONG</t>
  </si>
  <si>
    <t>Salary - $77,250</t>
  </si>
  <si>
    <t>Salary - $123,600</t>
  </si>
  <si>
    <t>Salary - $78,770</t>
  </si>
  <si>
    <t>Salary - $84,427</t>
  </si>
  <si>
    <t>Salary - $106,100</t>
  </si>
  <si>
    <t>Salary - $270,000 (half to Michigan)</t>
  </si>
  <si>
    <t>ANISH</t>
  </si>
  <si>
    <t>DUTTA</t>
  </si>
  <si>
    <t>Total Shop - 76 employees</t>
  </si>
  <si>
    <t>Headcount - Total 126</t>
  </si>
  <si>
    <t>Salary - $125,000</t>
  </si>
  <si>
    <t>RILEY</t>
  </si>
  <si>
    <t>CAUME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</si>
</sst>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u/>
      <sz val="10"/>
      <color indexed="56"/>
      <name val="Arial Narrow"/>
      <family val="2"/>
    </font>
    <font>
      <b/>
      <sz val="10"/>
      <color indexed="56"/>
      <name val="Arial Narrow"/>
      <family val="2"/>
    </font>
    <font>
      <sz val="10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 applyFill="1" applyBorder="1" applyAlignment="1">
      <alignment horizontal="left"/>
    </xf>
    <xf numFmtId="43" fontId="4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43" fontId="3" fillId="0" borderId="0" xfId="2" applyFont="1" applyFill="1" applyBorder="1"/>
    <xf numFmtId="0" fontId="7" fillId="0" borderId="0" xfId="0" applyFont="1" applyFill="1" applyBorder="1" applyAlignment="1">
      <alignment horizontal="left"/>
    </xf>
    <xf numFmtId="43" fontId="7" fillId="0" borderId="0" xfId="2" applyFont="1" applyFill="1" applyBorder="1"/>
    <xf numFmtId="43" fontId="3" fillId="0" borderId="0" xfId="1" applyFont="1" applyFill="1" applyBorder="1"/>
    <xf numFmtId="43" fontId="7" fillId="0" borderId="0" xfId="1" applyFont="1" applyFill="1" applyBorder="1"/>
    <xf numFmtId="43" fontId="4" fillId="0" borderId="3" xfId="2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43" fontId="3" fillId="0" borderId="0" xfId="0" applyNumberFormat="1" applyFont="1" applyFill="1" applyBorder="1" applyAlignment="1">
      <alignment horizontal="left"/>
    </xf>
    <xf numFmtId="0" fontId="8" fillId="0" borderId="0" xfId="0" applyFont="1"/>
    <xf numFmtId="0" fontId="9" fillId="0" borderId="0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0" borderId="4" xfId="0" applyNumberFormat="1" applyFont="1" applyFill="1" applyBorder="1" applyAlignment="1">
      <alignment horizontal="left"/>
    </xf>
    <xf numFmtId="43" fontId="3" fillId="0" borderId="4" xfId="2" applyFont="1" applyFill="1" applyBorder="1"/>
    <xf numFmtId="0" fontId="4" fillId="0" borderId="3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left"/>
    </xf>
    <xf numFmtId="43" fontId="3" fillId="0" borderId="5" xfId="0" applyNumberFormat="1" applyFont="1" applyFill="1" applyBorder="1" applyAlignment="1">
      <alignment horizontal="left"/>
    </xf>
    <xf numFmtId="43" fontId="3" fillId="0" borderId="5" xfId="2" applyFont="1" applyFill="1" applyBorder="1"/>
    <xf numFmtId="43" fontId="3" fillId="0" borderId="5" xfId="2" applyFont="1" applyFill="1" applyBorder="1" applyAlignment="1">
      <alignment horizontal="right"/>
    </xf>
    <xf numFmtId="43" fontId="4" fillId="0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43" fontId="3" fillId="2" borderId="5" xfId="2" applyFont="1" applyFill="1" applyBorder="1"/>
    <xf numFmtId="0" fontId="5" fillId="2" borderId="5" xfId="0" applyFont="1" applyFill="1" applyBorder="1" applyAlignment="1">
      <alignment horizontal="left"/>
    </xf>
    <xf numFmtId="43" fontId="3" fillId="0" borderId="5" xfId="2" applyNumberFormat="1" applyFont="1" applyFill="1" applyBorder="1"/>
    <xf numFmtId="0" fontId="3" fillId="0" borderId="5" xfId="3" applyFont="1" applyFill="1" applyBorder="1" applyAlignment="1">
      <alignment horizontal="left"/>
    </xf>
    <xf numFmtId="43" fontId="3" fillId="0" borderId="5" xfId="3" applyNumberFormat="1" applyFont="1" applyFill="1" applyBorder="1" applyAlignment="1">
      <alignment horizontal="right"/>
    </xf>
    <xf numFmtId="43" fontId="3" fillId="0" borderId="5" xfId="0" applyNumberFormat="1" applyFont="1" applyFill="1" applyBorder="1"/>
    <xf numFmtId="43" fontId="4" fillId="3" borderId="1" xfId="2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wrapText="1"/>
    </xf>
    <xf numFmtId="43" fontId="4" fillId="3" borderId="3" xfId="2" applyFont="1" applyFill="1" applyBorder="1" applyAlignment="1">
      <alignment horizontal="center" wrapText="1"/>
    </xf>
    <xf numFmtId="0" fontId="8" fillId="3" borderId="0" xfId="0" applyFont="1" applyFill="1"/>
    <xf numFmtId="0" fontId="4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43" fontId="3" fillId="3" borderId="5" xfId="0" applyNumberFormat="1" applyFont="1" applyFill="1" applyBorder="1" applyAlignment="1">
      <alignment horizontal="left"/>
    </xf>
    <xf numFmtId="43" fontId="3" fillId="3" borderId="5" xfId="2" applyFont="1" applyFill="1" applyBorder="1" applyAlignment="1">
      <alignment horizontal="right"/>
    </xf>
    <xf numFmtId="43" fontId="4" fillId="3" borderId="5" xfId="0" applyNumberFormat="1" applyFont="1" applyFill="1" applyBorder="1" applyAlignment="1">
      <alignment horizontal="left"/>
    </xf>
    <xf numFmtId="43" fontId="3" fillId="3" borderId="5" xfId="2" applyFont="1" applyFill="1" applyBorder="1"/>
    <xf numFmtId="0" fontId="4" fillId="3" borderId="6" xfId="3" applyFont="1" applyFill="1" applyBorder="1" applyAlignment="1">
      <alignment horizontal="left"/>
    </xf>
    <xf numFmtId="43" fontId="4" fillId="3" borderId="6" xfId="3" applyNumberFormat="1" applyFont="1" applyFill="1" applyBorder="1" applyAlignment="1">
      <alignment horizontal="left"/>
    </xf>
    <xf numFmtId="1" fontId="3" fillId="3" borderId="6" xfId="3" applyNumberFormat="1" applyFont="1" applyFill="1" applyBorder="1" applyAlignment="1">
      <alignment horizontal="right"/>
    </xf>
    <xf numFmtId="0" fontId="4" fillId="3" borderId="6" xfId="0" applyFont="1" applyFill="1" applyBorder="1" applyAlignment="1">
      <alignment horizontal="left"/>
    </xf>
    <xf numFmtId="43" fontId="4" fillId="3" borderId="6" xfId="0" applyNumberFormat="1" applyFont="1" applyFill="1" applyBorder="1" applyAlignment="1">
      <alignment horizontal="left"/>
    </xf>
    <xf numFmtId="43" fontId="3" fillId="3" borderId="6" xfId="2" applyFont="1" applyFill="1" applyBorder="1"/>
    <xf numFmtId="164" fontId="3" fillId="0" borderId="5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 wrapText="1"/>
    </xf>
    <xf numFmtId="164" fontId="3" fillId="3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4" fillId="3" borderId="6" xfId="3" applyNumberFormat="1" applyFont="1" applyFill="1" applyBorder="1" applyAlignment="1">
      <alignment horizontal="center"/>
    </xf>
    <xf numFmtId="164" fontId="3" fillId="0" borderId="5" xfId="3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4" fillId="3" borderId="3" xfId="2" applyNumberFormat="1" applyFont="1" applyFill="1" applyBorder="1" applyAlignment="1">
      <alignment horizontal="center" wrapText="1"/>
    </xf>
    <xf numFmtId="164" fontId="4" fillId="0" borderId="3" xfId="2" applyNumberFormat="1" applyFont="1" applyFill="1" applyBorder="1" applyAlignment="1">
      <alignment horizontal="center" wrapText="1"/>
    </xf>
    <xf numFmtId="164" fontId="3" fillId="0" borderId="5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164" fontId="3" fillId="2" borderId="5" xfId="2" applyNumberFormat="1" applyFont="1" applyFill="1" applyBorder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164" fontId="3" fillId="3" borderId="6" xfId="3" applyNumberFormat="1" applyFont="1" applyFill="1" applyBorder="1" applyAlignment="1">
      <alignment horizontal="center"/>
    </xf>
    <xf numFmtId="164" fontId="3" fillId="3" borderId="6" xfId="2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164" fontId="4" fillId="3" borderId="5" xfId="0" applyNumberFormat="1" applyFont="1" applyFill="1" applyBorder="1" applyAlignment="1">
      <alignment horizontal="center"/>
    </xf>
    <xf numFmtId="40" fontId="3" fillId="0" borderId="5" xfId="2" applyNumberFormat="1" applyFont="1" applyFill="1" applyBorder="1"/>
    <xf numFmtId="0" fontId="6" fillId="0" borderId="5" xfId="0" applyFont="1" applyFill="1" applyBorder="1" applyAlignment="1">
      <alignment horizontal="left"/>
    </xf>
    <xf numFmtId="164" fontId="6" fillId="0" borderId="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6" xfId="3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2" quotePrefix="1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164" fontId="3" fillId="0" borderId="7" xfId="3" applyNumberFormat="1" applyFont="1" applyFill="1" applyBorder="1" applyAlignment="1">
      <alignment horizontal="center"/>
    </xf>
    <xf numFmtId="43" fontId="3" fillId="0" borderId="7" xfId="3" applyNumberFormat="1" applyFont="1" applyFill="1" applyBorder="1" applyAlignment="1">
      <alignment horizontal="right"/>
    </xf>
    <xf numFmtId="0" fontId="3" fillId="0" borderId="7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6" xfId="3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14" fontId="3" fillId="0" borderId="5" xfId="3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8" fillId="0" borderId="3" xfId="0" applyNumberFormat="1" applyFont="1" applyFill="1" applyBorder="1"/>
    <xf numFmtId="0" fontId="8" fillId="0" borderId="0" xfId="0" applyFont="1" applyFill="1"/>
    <xf numFmtId="44" fontId="8" fillId="0" borderId="0" xfId="4" applyFont="1"/>
    <xf numFmtId="43" fontId="4" fillId="3" borderId="3" xfId="0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center" wrapText="1"/>
    </xf>
    <xf numFmtId="14" fontId="13" fillId="3" borderId="2" xfId="0" applyNumberFormat="1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wrapText="1"/>
    </xf>
    <xf numFmtId="14" fontId="13" fillId="0" borderId="8" xfId="0" applyNumberFormat="1" applyFont="1" applyFill="1" applyBorder="1" applyAlignment="1">
      <alignment horizontal="center" wrapText="1"/>
    </xf>
    <xf numFmtId="2" fontId="15" fillId="0" borderId="0" xfId="0" applyNumberFormat="1" applyFont="1" applyFill="1"/>
    <xf numFmtId="2" fontId="15" fillId="0" borderId="0" xfId="0" applyNumberFormat="1" applyFont="1"/>
    <xf numFmtId="0" fontId="16" fillId="0" borderId="1" xfId="0" applyFont="1" applyFill="1" applyBorder="1"/>
    <xf numFmtId="0" fontId="17" fillId="3" borderId="3" xfId="0" applyFont="1" applyFill="1" applyBorder="1" applyAlignment="1">
      <alignment horizontal="left"/>
    </xf>
    <xf numFmtId="0" fontId="17" fillId="3" borderId="3" xfId="0" applyFont="1" applyFill="1" applyBorder="1" applyAlignment="1">
      <alignment horizontal="center"/>
    </xf>
    <xf numFmtId="14" fontId="17" fillId="3" borderId="3" xfId="0" applyNumberFormat="1" applyFont="1" applyFill="1" applyBorder="1" applyAlignment="1">
      <alignment horizontal="center"/>
    </xf>
    <xf numFmtId="2" fontId="15" fillId="3" borderId="3" xfId="0" applyNumberFormat="1" applyFont="1" applyFill="1" applyBorder="1"/>
    <xf numFmtId="2" fontId="14" fillId="3" borderId="3" xfId="0" applyNumberFormat="1" applyFont="1" applyFill="1" applyBorder="1"/>
    <xf numFmtId="165" fontId="14" fillId="3" borderId="1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center"/>
    </xf>
    <xf numFmtId="14" fontId="17" fillId="0" borderId="5" xfId="0" applyNumberFormat="1" applyFont="1" applyFill="1" applyBorder="1" applyAlignment="1">
      <alignment horizontal="center"/>
    </xf>
    <xf numFmtId="2" fontId="15" fillId="0" borderId="3" xfId="0" applyNumberFormat="1" applyFont="1" applyFill="1" applyBorder="1"/>
    <xf numFmtId="2" fontId="14" fillId="0" borderId="3" xfId="0" applyNumberFormat="1" applyFont="1" applyFill="1" applyBorder="1"/>
    <xf numFmtId="0" fontId="17" fillId="3" borderId="5" xfId="0" applyFont="1" applyFill="1" applyBorder="1" applyAlignment="1">
      <alignment horizontal="left"/>
    </xf>
    <xf numFmtId="0" fontId="17" fillId="3" borderId="5" xfId="0" applyFont="1" applyFill="1" applyBorder="1" applyAlignment="1">
      <alignment horizontal="center"/>
    </xf>
    <xf numFmtId="14" fontId="17" fillId="3" borderId="5" xfId="0" applyNumberFormat="1" applyFont="1" applyFill="1" applyBorder="1" applyAlignment="1">
      <alignment horizontal="center"/>
    </xf>
    <xf numFmtId="0" fontId="17" fillId="0" borderId="5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center"/>
    </xf>
    <xf numFmtId="14" fontId="17" fillId="0" borderId="5" xfId="3" applyNumberFormat="1" applyFont="1" applyFill="1" applyBorder="1" applyAlignment="1">
      <alignment horizontal="center"/>
    </xf>
    <xf numFmtId="0" fontId="17" fillId="3" borderId="5" xfId="3" applyFont="1" applyFill="1" applyBorder="1" applyAlignment="1">
      <alignment horizontal="left"/>
    </xf>
    <xf numFmtId="0" fontId="17" fillId="3" borderId="5" xfId="3" applyFont="1" applyFill="1" applyBorder="1" applyAlignment="1">
      <alignment horizontal="center"/>
    </xf>
    <xf numFmtId="14" fontId="17" fillId="3" borderId="5" xfId="3" applyNumberFormat="1" applyFont="1" applyFill="1" applyBorder="1" applyAlignment="1">
      <alignment horizontal="center"/>
    </xf>
    <xf numFmtId="0" fontId="18" fillId="0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center"/>
    </xf>
    <xf numFmtId="14" fontId="18" fillId="0" borderId="5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center"/>
    </xf>
    <xf numFmtId="14" fontId="17" fillId="0" borderId="3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7" fillId="0" borderId="0" xfId="3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14" fontId="17" fillId="0" borderId="0" xfId="3" applyNumberFormat="1" applyFont="1" applyFill="1" applyBorder="1" applyAlignment="1">
      <alignment horizontal="center"/>
    </xf>
    <xf numFmtId="42" fontId="15" fillId="0" borderId="10" xfId="0" applyNumberFormat="1" applyFont="1" applyFill="1" applyBorder="1"/>
    <xf numFmtId="42" fontId="14" fillId="3" borderId="1" xfId="0" applyNumberFormat="1" applyFont="1" applyFill="1" applyBorder="1" applyAlignment="1">
      <alignment horizontal="right"/>
    </xf>
    <xf numFmtId="14" fontId="3" fillId="0" borderId="5" xfId="2" applyNumberFormat="1" applyFont="1" applyFill="1" applyBorder="1"/>
    <xf numFmtId="0" fontId="3" fillId="0" borderId="11" xfId="3" applyFont="1" applyFill="1" applyBorder="1" applyAlignment="1">
      <alignment horizontal="left"/>
    </xf>
    <xf numFmtId="0" fontId="3" fillId="0" borderId="11" xfId="3" applyFont="1" applyFill="1" applyBorder="1" applyAlignment="1">
      <alignment horizontal="center"/>
    </xf>
    <xf numFmtId="164" fontId="3" fillId="0" borderId="11" xfId="3" applyNumberFormat="1" applyFont="1" applyFill="1" applyBorder="1" applyAlignment="1">
      <alignment horizontal="center"/>
    </xf>
    <xf numFmtId="43" fontId="3" fillId="0" borderId="11" xfId="3" applyNumberFormat="1" applyFont="1" applyFill="1" applyBorder="1" applyAlignment="1">
      <alignment horizontal="right"/>
    </xf>
    <xf numFmtId="164" fontId="3" fillId="0" borderId="11" xfId="2" applyNumberFormat="1" applyFont="1" applyFill="1" applyBorder="1" applyAlignment="1">
      <alignment horizontal="center"/>
    </xf>
    <xf numFmtId="43" fontId="3" fillId="0" borderId="11" xfId="3" applyNumberFormat="1" applyFont="1" applyFill="1" applyBorder="1" applyAlignment="1">
      <alignment horizontal="left"/>
    </xf>
    <xf numFmtId="43" fontId="3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3" fillId="0" borderId="1" xfId="3" applyFont="1" applyFill="1" applyBorder="1" applyAlignment="1">
      <alignment horizontal="left"/>
    </xf>
    <xf numFmtId="0" fontId="3" fillId="0" borderId="1" xfId="3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0" fontId="8" fillId="0" borderId="13" xfId="0" applyFont="1" applyFill="1" applyBorder="1"/>
    <xf numFmtId="0" fontId="13" fillId="3" borderId="12" xfId="0" applyFont="1" applyFill="1" applyBorder="1" applyAlignment="1">
      <alignment horizontal="left" wrapText="1"/>
    </xf>
    <xf numFmtId="0" fontId="13" fillId="3" borderId="14" xfId="0" applyFont="1" applyFill="1" applyBorder="1" applyAlignment="1">
      <alignment horizontal="left" wrapText="1"/>
    </xf>
    <xf numFmtId="0" fontId="13" fillId="3" borderId="14" xfId="0" applyFont="1" applyFill="1" applyBorder="1" applyAlignment="1">
      <alignment horizontal="center" wrapText="1"/>
    </xf>
    <xf numFmtId="14" fontId="13" fillId="3" borderId="14" xfId="0" applyNumberFormat="1" applyFont="1" applyFill="1" applyBorder="1" applyAlignment="1">
      <alignment horizontal="center" wrapText="1"/>
    </xf>
    <xf numFmtId="0" fontId="14" fillId="3" borderId="12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19" fillId="0" borderId="1" xfId="0" applyNumberFormat="1" applyFont="1" applyFill="1" applyBorder="1"/>
    <xf numFmtId="42" fontId="19" fillId="0" borderId="1" xfId="0" applyNumberFormat="1" applyFont="1" applyFill="1" applyBorder="1"/>
    <xf numFmtId="42" fontId="19" fillId="0" borderId="1" xfId="0" applyNumberFormat="1" applyFont="1" applyFill="1" applyBorder="1" applyAlignment="1">
      <alignment horizontal="right"/>
    </xf>
    <xf numFmtId="42" fontId="8" fillId="0" borderId="10" xfId="0" applyNumberFormat="1" applyFont="1" applyFill="1" applyBorder="1"/>
    <xf numFmtId="2" fontId="14" fillId="3" borderId="1" xfId="0" applyNumberFormat="1" applyFont="1" applyFill="1" applyBorder="1" applyAlignment="1">
      <alignment horizontal="center"/>
    </xf>
    <xf numFmtId="2" fontId="14" fillId="3" borderId="9" xfId="0" applyNumberFormat="1" applyFont="1" applyFill="1" applyBorder="1" applyAlignment="1">
      <alignment horizontal="center"/>
    </xf>
    <xf numFmtId="2" fontId="14" fillId="3" borderId="12" xfId="0" applyNumberFormat="1" applyFont="1" applyFill="1" applyBorder="1" applyAlignment="1">
      <alignment horizontal="center"/>
    </xf>
    <xf numFmtId="2" fontId="14" fillId="3" borderId="15" xfId="0" applyNumberFormat="1" applyFont="1" applyFill="1" applyBorder="1" applyAlignment="1">
      <alignment horizontal="center"/>
    </xf>
  </cellXfs>
  <cellStyles count="5">
    <cellStyle name="Comma" xfId="1" builtinId="3"/>
    <cellStyle name="Comma 3" xfId="2"/>
    <cellStyle name="Currency" xfId="4" builtinId="4"/>
    <cellStyle name="Normal" xfId="0" builtinId="0"/>
    <cellStyle name="Normal 2_June  2011 Markham Labor Hours Track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94"/>
  <sheetViews>
    <sheetView tabSelected="1" zoomScaleNormal="100" workbookViewId="0">
      <pane ySplit="3" topLeftCell="A160" activePane="bottomLeft" state="frozen"/>
      <selection pane="bottomLeft" activeCell="I2" sqref="I2"/>
    </sheetView>
  </sheetViews>
  <sheetFormatPr defaultColWidth="9.109375" defaultRowHeight="13.8" x14ac:dyDescent="0.3"/>
  <cols>
    <col min="1" max="1" width="17.5546875" style="1" bestFit="1" customWidth="1"/>
    <col min="2" max="2" width="16.44140625" style="1" bestFit="1" customWidth="1"/>
    <col min="3" max="4" width="5.44140625" style="80" customWidth="1"/>
    <col min="5" max="5" width="11.44140625" style="49" customWidth="1"/>
    <col min="6" max="6" width="9.44140625" style="1" customWidth="1"/>
    <col min="7" max="7" width="9" style="4" customWidth="1"/>
    <col min="8" max="8" width="10.6640625" style="62" customWidth="1"/>
    <col min="9" max="9" width="25.6640625" style="80" bestFit="1" customWidth="1"/>
    <col min="10" max="16384" width="9.109375" style="13"/>
  </cols>
  <sheetData>
    <row r="1" spans="1:12" ht="18" x14ac:dyDescent="0.35">
      <c r="A1" s="91" t="s">
        <v>254</v>
      </c>
      <c r="B1" s="14"/>
      <c r="C1" s="96"/>
      <c r="D1" s="96"/>
      <c r="H1" s="2" t="s">
        <v>13</v>
      </c>
      <c r="I1" s="90">
        <v>42930</v>
      </c>
    </row>
    <row r="2" spans="1:12" x14ac:dyDescent="0.3">
      <c r="A2" s="3" t="s">
        <v>253</v>
      </c>
      <c r="B2" s="3"/>
      <c r="C2" s="97"/>
      <c r="D2" s="97"/>
      <c r="E2" s="50"/>
      <c r="F2" s="3"/>
      <c r="J2" s="104" t="s">
        <v>268</v>
      </c>
      <c r="K2" s="104" t="s">
        <v>269</v>
      </c>
      <c r="L2" s="104"/>
    </row>
    <row r="3" spans="1:12" ht="27.6" x14ac:dyDescent="0.3">
      <c r="A3" s="74" t="s">
        <v>232</v>
      </c>
      <c r="B3" s="75" t="s">
        <v>233</v>
      </c>
      <c r="C3" s="11" t="s">
        <v>263</v>
      </c>
      <c r="D3" s="11" t="s">
        <v>264</v>
      </c>
      <c r="E3" s="51" t="s">
        <v>18</v>
      </c>
      <c r="F3" s="11" t="s">
        <v>15</v>
      </c>
      <c r="G3" s="31" t="s">
        <v>16</v>
      </c>
      <c r="H3" s="63" t="s">
        <v>17</v>
      </c>
      <c r="I3" s="10" t="s">
        <v>357</v>
      </c>
      <c r="J3" s="13">
        <f>I5+I9+I13+I21+I28+I34+I39+I66+I70+I74+I79+I95+I98+I109+I125+I144+I151+I155+I165+I170</f>
        <v>126</v>
      </c>
      <c r="K3" s="13">
        <f>I5+I9+I13+I21+I28+I34+I39+I66+I70+I74+I79+I95+I98</f>
        <v>76</v>
      </c>
      <c r="L3" s="114" t="s">
        <v>308</v>
      </c>
    </row>
    <row r="4" spans="1:12" x14ac:dyDescent="0.3">
      <c r="A4" s="18"/>
      <c r="B4" s="18"/>
      <c r="C4" s="18"/>
      <c r="D4" s="18"/>
      <c r="E4" s="52"/>
      <c r="F4" s="18"/>
      <c r="G4" s="9"/>
      <c r="H4" s="64"/>
      <c r="I4" s="18"/>
    </row>
    <row r="5" spans="1:12" s="35" customFormat="1" x14ac:dyDescent="0.3">
      <c r="A5" s="32" t="s">
        <v>236</v>
      </c>
      <c r="B5" s="33"/>
      <c r="C5" s="33"/>
      <c r="D5" s="33"/>
      <c r="E5" s="53" t="s">
        <v>276</v>
      </c>
      <c r="F5" s="115">
        <f>AVERAGE(F6:F107)</f>
        <v>22.620021160418425</v>
      </c>
      <c r="G5" s="34"/>
      <c r="H5" s="63"/>
      <c r="I5" s="86">
        <v>2</v>
      </c>
    </row>
    <row r="6" spans="1:12" x14ac:dyDescent="0.3">
      <c r="A6" s="19" t="s">
        <v>147</v>
      </c>
      <c r="B6" s="19" t="s">
        <v>20</v>
      </c>
      <c r="C6" s="81">
        <v>2</v>
      </c>
      <c r="D6" s="81" t="s">
        <v>265</v>
      </c>
      <c r="E6" s="48">
        <v>34947</v>
      </c>
      <c r="F6" s="20">
        <v>22.836573754899998</v>
      </c>
      <c r="G6" s="22">
        <v>0.6651429248999996</v>
      </c>
      <c r="H6" s="65">
        <v>42827</v>
      </c>
      <c r="I6" s="81"/>
      <c r="J6" s="13">
        <v>3501</v>
      </c>
      <c r="K6" s="13" t="s">
        <v>0</v>
      </c>
    </row>
    <row r="7" spans="1:12" x14ac:dyDescent="0.3">
      <c r="A7" s="19" t="s">
        <v>146</v>
      </c>
      <c r="B7" s="19" t="s">
        <v>19</v>
      </c>
      <c r="C7" s="81">
        <v>1</v>
      </c>
      <c r="D7" s="81" t="s">
        <v>265</v>
      </c>
      <c r="E7" s="48">
        <v>35576</v>
      </c>
      <c r="F7" s="20">
        <v>29.206953619500002</v>
      </c>
      <c r="G7" s="22">
        <v>0.85068796950000092</v>
      </c>
      <c r="H7" s="65">
        <v>42827</v>
      </c>
      <c r="I7" s="81"/>
      <c r="J7" s="13">
        <v>3501</v>
      </c>
      <c r="K7" s="13" t="s">
        <v>0</v>
      </c>
    </row>
    <row r="8" spans="1:12" x14ac:dyDescent="0.3">
      <c r="A8" s="19"/>
      <c r="B8" s="19"/>
      <c r="C8" s="81"/>
      <c r="D8" s="81"/>
      <c r="E8" s="48"/>
      <c r="F8" s="20"/>
      <c r="G8" s="22"/>
      <c r="H8" s="65"/>
      <c r="I8" s="81"/>
    </row>
    <row r="9" spans="1:12" s="35" customFormat="1" x14ac:dyDescent="0.3">
      <c r="A9" s="36" t="s">
        <v>237</v>
      </c>
      <c r="B9" s="37"/>
      <c r="C9" s="82"/>
      <c r="D9" s="82"/>
      <c r="E9" s="54"/>
      <c r="F9" s="38"/>
      <c r="G9" s="39"/>
      <c r="H9" s="66"/>
      <c r="I9" s="86">
        <v>2</v>
      </c>
    </row>
    <row r="10" spans="1:12" x14ac:dyDescent="0.3">
      <c r="A10" s="19" t="s">
        <v>148</v>
      </c>
      <c r="B10" s="19" t="s">
        <v>21</v>
      </c>
      <c r="C10" s="81">
        <v>1</v>
      </c>
      <c r="D10" s="81" t="s">
        <v>265</v>
      </c>
      <c r="E10" s="48">
        <v>28222</v>
      </c>
      <c r="F10" s="20">
        <v>29.004362033700001</v>
      </c>
      <c r="G10" s="21">
        <v>0.8447872437000008</v>
      </c>
      <c r="H10" s="65">
        <v>42827</v>
      </c>
      <c r="I10" s="81"/>
      <c r="J10" s="13">
        <v>3502</v>
      </c>
      <c r="K10" s="13" t="s">
        <v>1</v>
      </c>
    </row>
    <row r="11" spans="1:12" x14ac:dyDescent="0.3">
      <c r="A11" s="19" t="s">
        <v>149</v>
      </c>
      <c r="B11" s="19" t="s">
        <v>22</v>
      </c>
      <c r="C11" s="81">
        <v>2</v>
      </c>
      <c r="D11" s="81" t="s">
        <v>266</v>
      </c>
      <c r="E11" s="48">
        <v>40840</v>
      </c>
      <c r="F11" s="20">
        <v>17.510000000000002</v>
      </c>
      <c r="G11" s="21">
        <v>0.51000000000000156</v>
      </c>
      <c r="H11" s="65">
        <v>42827</v>
      </c>
      <c r="I11" s="81"/>
      <c r="J11" s="13">
        <v>3502</v>
      </c>
      <c r="K11" s="13" t="s">
        <v>1</v>
      </c>
    </row>
    <row r="12" spans="1:12" x14ac:dyDescent="0.3">
      <c r="A12" s="19"/>
      <c r="B12" s="19"/>
      <c r="C12" s="81"/>
      <c r="D12" s="81"/>
      <c r="E12" s="48"/>
      <c r="F12" s="20"/>
      <c r="G12" s="21"/>
      <c r="H12" s="65"/>
      <c r="I12" s="81"/>
    </row>
    <row r="13" spans="1:12" s="35" customFormat="1" x14ac:dyDescent="0.3">
      <c r="A13" s="36" t="s">
        <v>238</v>
      </c>
      <c r="B13" s="37"/>
      <c r="C13" s="82"/>
      <c r="D13" s="82"/>
      <c r="E13" s="54"/>
      <c r="F13" s="38"/>
      <c r="G13" s="41"/>
      <c r="H13" s="66"/>
      <c r="I13" s="86">
        <v>6</v>
      </c>
    </row>
    <row r="14" spans="1:12" x14ac:dyDescent="0.3">
      <c r="A14" s="19" t="s">
        <v>152</v>
      </c>
      <c r="B14" s="19" t="s">
        <v>25</v>
      </c>
      <c r="C14" s="81">
        <v>1</v>
      </c>
      <c r="D14" s="81" t="s">
        <v>265</v>
      </c>
      <c r="E14" s="48">
        <v>30565</v>
      </c>
      <c r="F14" s="20">
        <v>29.814728376900003</v>
      </c>
      <c r="G14" s="21">
        <v>0.86839014690000127</v>
      </c>
      <c r="H14" s="65">
        <v>42827</v>
      </c>
      <c r="I14" s="81"/>
      <c r="J14" s="13">
        <v>350001</v>
      </c>
      <c r="K14" s="13" t="s">
        <v>2</v>
      </c>
    </row>
    <row r="15" spans="1:12" x14ac:dyDescent="0.3">
      <c r="A15" s="19" t="s">
        <v>151</v>
      </c>
      <c r="B15" s="19" t="s">
        <v>24</v>
      </c>
      <c r="C15" s="81">
        <v>1</v>
      </c>
      <c r="D15" s="81" t="s">
        <v>265</v>
      </c>
      <c r="E15" s="48">
        <v>35888</v>
      </c>
      <c r="F15" s="20">
        <v>28.081444809500002</v>
      </c>
      <c r="G15" s="21">
        <v>0.81790615950000145</v>
      </c>
      <c r="H15" s="65">
        <v>42827</v>
      </c>
      <c r="I15" s="81"/>
      <c r="J15" s="13">
        <v>350001</v>
      </c>
      <c r="K15" s="13" t="s">
        <v>2</v>
      </c>
    </row>
    <row r="16" spans="1:12" x14ac:dyDescent="0.3">
      <c r="A16" s="19" t="s">
        <v>150</v>
      </c>
      <c r="B16" s="19" t="s">
        <v>23</v>
      </c>
      <c r="C16" s="81">
        <v>2</v>
      </c>
      <c r="D16" s="81" t="s">
        <v>265</v>
      </c>
      <c r="E16" s="48">
        <v>37405</v>
      </c>
      <c r="F16" s="20">
        <v>28.137720250000001</v>
      </c>
      <c r="G16" s="21">
        <v>0.81954525000000089</v>
      </c>
      <c r="H16" s="65">
        <v>42827</v>
      </c>
      <c r="I16" s="81"/>
      <c r="J16" s="13">
        <v>350001</v>
      </c>
      <c r="K16" s="13" t="s">
        <v>2</v>
      </c>
    </row>
    <row r="17" spans="1:11" x14ac:dyDescent="0.3">
      <c r="A17" s="19" t="s">
        <v>154</v>
      </c>
      <c r="B17" s="19" t="s">
        <v>27</v>
      </c>
      <c r="C17" s="81">
        <v>2</v>
      </c>
      <c r="D17" s="81" t="s">
        <v>265</v>
      </c>
      <c r="E17" s="48">
        <v>38397</v>
      </c>
      <c r="F17" s="20">
        <v>19.57</v>
      </c>
      <c r="G17" s="21">
        <v>0.57000000000000028</v>
      </c>
      <c r="H17" s="65">
        <v>42827</v>
      </c>
      <c r="I17" s="81"/>
      <c r="J17" s="13">
        <v>350001</v>
      </c>
      <c r="K17" s="13" t="s">
        <v>2</v>
      </c>
    </row>
    <row r="18" spans="1:11" x14ac:dyDescent="0.3">
      <c r="A18" s="19" t="s">
        <v>166</v>
      </c>
      <c r="B18" s="19" t="s">
        <v>42</v>
      </c>
      <c r="C18" s="81">
        <v>1</v>
      </c>
      <c r="D18" s="81" t="s">
        <v>265</v>
      </c>
      <c r="E18" s="48">
        <v>39055</v>
      </c>
      <c r="F18" s="20">
        <v>24.039994</v>
      </c>
      <c r="G18" s="21">
        <v>0.70019399999999976</v>
      </c>
      <c r="H18" s="65">
        <v>42827</v>
      </c>
      <c r="I18" s="81"/>
      <c r="J18" s="13">
        <v>350001</v>
      </c>
      <c r="K18" s="13" t="s">
        <v>2</v>
      </c>
    </row>
    <row r="19" spans="1:11" x14ac:dyDescent="0.3">
      <c r="A19" s="19" t="s">
        <v>346</v>
      </c>
      <c r="B19" s="19" t="s">
        <v>347</v>
      </c>
      <c r="C19" s="81">
        <v>3</v>
      </c>
      <c r="D19" s="81"/>
      <c r="E19" s="48">
        <v>42807</v>
      </c>
      <c r="F19" s="20">
        <v>16</v>
      </c>
      <c r="G19" s="21"/>
      <c r="H19" s="65"/>
      <c r="I19" s="81"/>
      <c r="J19" s="13">
        <v>350001</v>
      </c>
      <c r="K19" s="13" t="s">
        <v>2</v>
      </c>
    </row>
    <row r="20" spans="1:11" x14ac:dyDescent="0.3">
      <c r="A20" s="19"/>
      <c r="B20" s="19"/>
      <c r="C20" s="81"/>
      <c r="D20" s="81"/>
      <c r="E20" s="48"/>
      <c r="F20" s="20"/>
      <c r="G20" s="21"/>
      <c r="H20" s="65"/>
      <c r="I20" s="81"/>
    </row>
    <row r="21" spans="1:11" s="35" customFormat="1" x14ac:dyDescent="0.3">
      <c r="A21" s="36" t="s">
        <v>239</v>
      </c>
      <c r="B21" s="37"/>
      <c r="C21" s="82"/>
      <c r="D21" s="82"/>
      <c r="E21" s="54"/>
      <c r="F21" s="38"/>
      <c r="G21" s="41"/>
      <c r="H21" s="66"/>
      <c r="I21" s="82">
        <v>5</v>
      </c>
    </row>
    <row r="22" spans="1:11" x14ac:dyDescent="0.3">
      <c r="A22" s="19" t="s">
        <v>156</v>
      </c>
      <c r="B22" s="19" t="s">
        <v>30</v>
      </c>
      <c r="C22" s="81">
        <v>2</v>
      </c>
      <c r="D22" s="81" t="s">
        <v>234</v>
      </c>
      <c r="E22" s="48">
        <v>32419</v>
      </c>
      <c r="F22" s="20">
        <v>22.701512697700004</v>
      </c>
      <c r="G22" s="21">
        <v>0.66120910769999952</v>
      </c>
      <c r="H22" s="65">
        <v>42827</v>
      </c>
      <c r="I22" s="81"/>
      <c r="J22" s="13">
        <v>350002</v>
      </c>
      <c r="K22" s="13" t="s">
        <v>3</v>
      </c>
    </row>
    <row r="23" spans="1:11" x14ac:dyDescent="0.3">
      <c r="A23" s="24" t="s">
        <v>155</v>
      </c>
      <c r="B23" s="24" t="s">
        <v>29</v>
      </c>
      <c r="C23" s="98">
        <v>1</v>
      </c>
      <c r="D23" s="98" t="s">
        <v>265</v>
      </c>
      <c r="E23" s="55">
        <v>36689</v>
      </c>
      <c r="F23" s="20">
        <v>15.757123340000001</v>
      </c>
      <c r="G23" s="21">
        <v>0.45894533999999965</v>
      </c>
      <c r="H23" s="65">
        <v>42827</v>
      </c>
      <c r="I23" s="81"/>
      <c r="J23" s="13">
        <v>350002</v>
      </c>
      <c r="K23" s="13" t="s">
        <v>3</v>
      </c>
    </row>
    <row r="24" spans="1:11" x14ac:dyDescent="0.3">
      <c r="A24" s="24" t="s">
        <v>123</v>
      </c>
      <c r="B24" s="24" t="s">
        <v>28</v>
      </c>
      <c r="C24" s="98">
        <v>1</v>
      </c>
      <c r="D24" s="98" t="s">
        <v>234</v>
      </c>
      <c r="E24" s="55">
        <v>36920</v>
      </c>
      <c r="F24" s="20">
        <v>18.289518162499999</v>
      </c>
      <c r="G24" s="21">
        <v>0.53270441249999934</v>
      </c>
      <c r="H24" s="65">
        <v>42827</v>
      </c>
      <c r="I24" s="81"/>
      <c r="J24" s="13">
        <v>350002</v>
      </c>
      <c r="K24" s="13" t="s">
        <v>3</v>
      </c>
    </row>
    <row r="25" spans="1:11" x14ac:dyDescent="0.3">
      <c r="A25" s="19" t="s">
        <v>262</v>
      </c>
      <c r="B25" s="19" t="s">
        <v>261</v>
      </c>
      <c r="C25" s="81">
        <v>1</v>
      </c>
      <c r="D25" s="81" t="s">
        <v>266</v>
      </c>
      <c r="E25" s="48">
        <v>41842</v>
      </c>
      <c r="F25" s="23">
        <v>17</v>
      </c>
      <c r="G25" s="21">
        <v>1</v>
      </c>
      <c r="H25" s="65">
        <v>42827</v>
      </c>
      <c r="I25" s="81"/>
      <c r="J25" s="13">
        <v>350002</v>
      </c>
      <c r="K25" s="13" t="s">
        <v>3</v>
      </c>
    </row>
    <row r="26" spans="1:11" x14ac:dyDescent="0.3">
      <c r="A26" s="19" t="s">
        <v>157</v>
      </c>
      <c r="B26" s="19" t="s">
        <v>270</v>
      </c>
      <c r="C26" s="81">
        <v>1</v>
      </c>
      <c r="D26" s="81" t="s">
        <v>265</v>
      </c>
      <c r="E26" s="48">
        <v>41898</v>
      </c>
      <c r="F26" s="20">
        <v>14.935</v>
      </c>
      <c r="G26" s="21">
        <v>0.4350000000000005</v>
      </c>
      <c r="H26" s="65">
        <v>42827</v>
      </c>
      <c r="I26" s="81"/>
      <c r="J26" s="13">
        <v>350002</v>
      </c>
      <c r="K26" s="13" t="s">
        <v>3</v>
      </c>
    </row>
    <row r="27" spans="1:11" x14ac:dyDescent="0.3">
      <c r="A27" s="19"/>
      <c r="B27" s="19"/>
      <c r="C27" s="81"/>
      <c r="D27" s="81"/>
      <c r="E27" s="48"/>
      <c r="F27" s="20"/>
      <c r="G27" s="21"/>
      <c r="H27" s="65"/>
      <c r="I27" s="81"/>
    </row>
    <row r="28" spans="1:11" s="35" customFormat="1" x14ac:dyDescent="0.3">
      <c r="A28" s="36" t="s">
        <v>240</v>
      </c>
      <c r="B28" s="37"/>
      <c r="C28" s="82"/>
      <c r="D28" s="82"/>
      <c r="E28" s="54"/>
      <c r="F28" s="38"/>
      <c r="G28" s="41"/>
      <c r="H28" s="66"/>
      <c r="I28" s="82">
        <v>4</v>
      </c>
    </row>
    <row r="29" spans="1:11" x14ac:dyDescent="0.3">
      <c r="A29" s="24" t="s">
        <v>61</v>
      </c>
      <c r="B29" s="24" t="s">
        <v>35</v>
      </c>
      <c r="C29" s="98">
        <v>1</v>
      </c>
      <c r="D29" s="98" t="s">
        <v>265</v>
      </c>
      <c r="E29" s="55">
        <v>36414</v>
      </c>
      <c r="F29" s="20">
        <v>24.198439414999999</v>
      </c>
      <c r="G29" s="21">
        <v>0.70480891500000098</v>
      </c>
      <c r="H29" s="65">
        <v>42827</v>
      </c>
      <c r="I29" s="81"/>
      <c r="J29" s="13">
        <v>350004</v>
      </c>
      <c r="K29" s="13" t="s">
        <v>4</v>
      </c>
    </row>
    <row r="30" spans="1:11" x14ac:dyDescent="0.3">
      <c r="A30" s="19" t="s">
        <v>160</v>
      </c>
      <c r="B30" s="19" t="s">
        <v>342</v>
      </c>
      <c r="C30" s="81">
        <v>1</v>
      </c>
      <c r="D30" s="81" t="s">
        <v>265</v>
      </c>
      <c r="E30" s="48">
        <v>36899</v>
      </c>
      <c r="F30" s="20">
        <v>24.039994</v>
      </c>
      <c r="G30" s="21">
        <v>0.70019399999999976</v>
      </c>
      <c r="H30" s="65">
        <v>42827</v>
      </c>
      <c r="I30" s="81"/>
      <c r="J30" s="13">
        <v>350004</v>
      </c>
      <c r="K30" s="13" t="s">
        <v>4</v>
      </c>
    </row>
    <row r="31" spans="1:11" x14ac:dyDescent="0.3">
      <c r="A31" s="19" t="s">
        <v>159</v>
      </c>
      <c r="B31" s="19" t="s">
        <v>33</v>
      </c>
      <c r="C31" s="81">
        <v>1</v>
      </c>
      <c r="D31" s="81" t="s">
        <v>265</v>
      </c>
      <c r="E31" s="48">
        <v>37425</v>
      </c>
      <c r="F31" s="20">
        <v>35.453527515000005</v>
      </c>
      <c r="G31" s="21">
        <v>1.0326270150000028</v>
      </c>
      <c r="H31" s="65">
        <v>42827</v>
      </c>
      <c r="I31" s="81"/>
      <c r="J31" s="13">
        <v>350004</v>
      </c>
      <c r="K31" s="13" t="s">
        <v>4</v>
      </c>
    </row>
    <row r="32" spans="1:11" x14ac:dyDescent="0.3">
      <c r="A32" s="19" t="s">
        <v>188</v>
      </c>
      <c r="B32" s="19" t="s">
        <v>109</v>
      </c>
      <c r="C32" s="81">
        <v>2</v>
      </c>
      <c r="D32" s="81" t="s">
        <v>265</v>
      </c>
      <c r="E32" s="48">
        <v>41036</v>
      </c>
      <c r="F32" s="20">
        <v>19.57</v>
      </c>
      <c r="G32" s="21">
        <v>0.57000000000000028</v>
      </c>
      <c r="H32" s="65">
        <v>42827</v>
      </c>
      <c r="I32" s="81"/>
      <c r="J32" s="13">
        <v>350004</v>
      </c>
      <c r="K32" s="13" t="s">
        <v>4</v>
      </c>
    </row>
    <row r="33" spans="1:11" x14ac:dyDescent="0.3">
      <c r="A33" s="24"/>
      <c r="B33" s="24"/>
      <c r="C33" s="98"/>
      <c r="D33" s="98"/>
      <c r="E33" s="55"/>
      <c r="F33" s="20"/>
      <c r="G33" s="21"/>
      <c r="H33" s="65"/>
      <c r="I33" s="81"/>
    </row>
    <row r="34" spans="1:11" s="35" customFormat="1" x14ac:dyDescent="0.3">
      <c r="A34" s="36" t="s">
        <v>241</v>
      </c>
      <c r="B34" s="37"/>
      <c r="C34" s="82"/>
      <c r="D34" s="82"/>
      <c r="E34" s="54"/>
      <c r="F34" s="38"/>
      <c r="G34" s="41"/>
      <c r="H34" s="66"/>
      <c r="I34" s="82">
        <v>3</v>
      </c>
    </row>
    <row r="35" spans="1:11" x14ac:dyDescent="0.3">
      <c r="A35" s="19" t="s">
        <v>162</v>
      </c>
      <c r="B35" s="19" t="s">
        <v>38</v>
      </c>
      <c r="C35" s="81">
        <v>1</v>
      </c>
      <c r="D35" s="81" t="s">
        <v>265</v>
      </c>
      <c r="E35" s="48">
        <v>38929</v>
      </c>
      <c r="F35" s="20">
        <v>21.103290187500001</v>
      </c>
      <c r="G35" s="21">
        <v>0.61465893749999978</v>
      </c>
      <c r="H35" s="65">
        <v>42827</v>
      </c>
      <c r="I35" s="81"/>
      <c r="J35" s="13">
        <v>350005</v>
      </c>
      <c r="K35" s="13" t="s">
        <v>5</v>
      </c>
    </row>
    <row r="36" spans="1:11" x14ac:dyDescent="0.3">
      <c r="A36" s="19" t="s">
        <v>161</v>
      </c>
      <c r="B36" s="19" t="s">
        <v>36</v>
      </c>
      <c r="C36" s="81">
        <v>2</v>
      </c>
      <c r="D36" s="81" t="s">
        <v>265</v>
      </c>
      <c r="E36" s="48">
        <v>41204</v>
      </c>
      <c r="F36" s="20">
        <v>17.510000000000002</v>
      </c>
      <c r="G36" s="21">
        <v>0.51000000000000156</v>
      </c>
      <c r="H36" s="65">
        <v>42827</v>
      </c>
      <c r="I36" s="81"/>
      <c r="J36" s="13">
        <v>350005</v>
      </c>
      <c r="K36" s="13" t="s">
        <v>5</v>
      </c>
    </row>
    <row r="37" spans="1:11" x14ac:dyDescent="0.3">
      <c r="A37" s="24" t="s">
        <v>163</v>
      </c>
      <c r="B37" s="24" t="s">
        <v>39</v>
      </c>
      <c r="C37" s="98">
        <v>3</v>
      </c>
      <c r="D37" s="98" t="s">
        <v>265</v>
      </c>
      <c r="E37" s="55">
        <v>41295</v>
      </c>
      <c r="F37" s="20">
        <v>17.510000000000002</v>
      </c>
      <c r="G37" s="21">
        <v>0.51000000000000156</v>
      </c>
      <c r="H37" s="65">
        <v>42827</v>
      </c>
      <c r="I37" s="81"/>
      <c r="J37" s="13">
        <v>350005</v>
      </c>
      <c r="K37" s="13" t="s">
        <v>5</v>
      </c>
    </row>
    <row r="38" spans="1:11" x14ac:dyDescent="0.3">
      <c r="A38" s="24"/>
      <c r="B38" s="24"/>
      <c r="C38" s="98"/>
      <c r="D38" s="98"/>
      <c r="E38" s="55"/>
      <c r="F38" s="20"/>
      <c r="G38" s="21"/>
      <c r="H38" s="65"/>
      <c r="I38" s="81"/>
    </row>
    <row r="39" spans="1:11" s="35" customFormat="1" x14ac:dyDescent="0.3">
      <c r="A39" s="36" t="s">
        <v>242</v>
      </c>
      <c r="B39" s="37"/>
      <c r="C39" s="82"/>
      <c r="D39" s="82"/>
      <c r="E39" s="54"/>
      <c r="F39" s="38"/>
      <c r="G39" s="41"/>
      <c r="H39" s="66"/>
      <c r="I39" s="82">
        <v>25</v>
      </c>
    </row>
    <row r="40" spans="1:11" x14ac:dyDescent="0.3">
      <c r="A40" s="19" t="s">
        <v>58</v>
      </c>
      <c r="B40" s="19" t="s">
        <v>82</v>
      </c>
      <c r="C40" s="81">
        <v>1</v>
      </c>
      <c r="D40" s="81" t="s">
        <v>265</v>
      </c>
      <c r="E40" s="48">
        <v>31481</v>
      </c>
      <c r="F40" s="20">
        <v>29.015617121800005</v>
      </c>
      <c r="G40" s="21">
        <v>0.8451150618000014</v>
      </c>
      <c r="H40" s="65">
        <v>42827</v>
      </c>
      <c r="I40" s="81"/>
      <c r="J40" s="13">
        <v>350006</v>
      </c>
      <c r="K40" s="13" t="s">
        <v>6</v>
      </c>
    </row>
    <row r="41" spans="1:11" x14ac:dyDescent="0.3">
      <c r="A41" s="19" t="s">
        <v>175</v>
      </c>
      <c r="B41" s="19" t="s">
        <v>50</v>
      </c>
      <c r="C41" s="81">
        <v>1</v>
      </c>
      <c r="D41" s="81" t="s">
        <v>265</v>
      </c>
      <c r="E41" s="48">
        <v>32951</v>
      </c>
      <c r="F41" s="20">
        <v>26.899660559000001</v>
      </c>
      <c r="G41" s="21">
        <v>0.78348525899999899</v>
      </c>
      <c r="H41" s="65">
        <v>42827</v>
      </c>
      <c r="I41" s="81"/>
      <c r="J41" s="13">
        <v>350006</v>
      </c>
      <c r="K41" s="13" t="s">
        <v>6</v>
      </c>
    </row>
    <row r="42" spans="1:11" x14ac:dyDescent="0.3">
      <c r="A42" s="19" t="s">
        <v>171</v>
      </c>
      <c r="B42" s="19" t="s">
        <v>48</v>
      </c>
      <c r="C42" s="81">
        <v>1</v>
      </c>
      <c r="D42" s="81" t="s">
        <v>265</v>
      </c>
      <c r="E42" s="48">
        <v>34947</v>
      </c>
      <c r="F42" s="20">
        <v>22.802808490600004</v>
      </c>
      <c r="G42" s="21">
        <v>0.66415947060000136</v>
      </c>
      <c r="H42" s="65">
        <v>42827</v>
      </c>
      <c r="I42" s="81"/>
      <c r="J42" s="13">
        <v>350006</v>
      </c>
      <c r="K42" s="13" t="s">
        <v>6</v>
      </c>
    </row>
    <row r="43" spans="1:11" x14ac:dyDescent="0.3">
      <c r="A43" s="19" t="s">
        <v>54</v>
      </c>
      <c r="B43" s="19" t="s">
        <v>78</v>
      </c>
      <c r="C43" s="81">
        <v>1</v>
      </c>
      <c r="D43" s="81" t="s">
        <v>265</v>
      </c>
      <c r="E43" s="48">
        <v>35625</v>
      </c>
      <c r="F43" s="20">
        <v>34.5756306432</v>
      </c>
      <c r="G43" s="21">
        <v>1.0070572031999987</v>
      </c>
      <c r="H43" s="65">
        <v>42827</v>
      </c>
      <c r="I43" s="81"/>
      <c r="J43" s="13">
        <v>350006</v>
      </c>
      <c r="K43" s="13" t="s">
        <v>6</v>
      </c>
    </row>
    <row r="44" spans="1:11" x14ac:dyDescent="0.3">
      <c r="A44" s="24" t="s">
        <v>231</v>
      </c>
      <c r="B44" s="24" t="s">
        <v>47</v>
      </c>
      <c r="C44" s="98">
        <v>3</v>
      </c>
      <c r="D44" s="98" t="s">
        <v>265</v>
      </c>
      <c r="E44" s="55">
        <v>35765</v>
      </c>
      <c r="F44" s="20">
        <v>23.185481486000004</v>
      </c>
      <c r="G44" s="21">
        <v>0.67530528600000039</v>
      </c>
      <c r="H44" s="65">
        <v>42827</v>
      </c>
      <c r="I44" s="81"/>
      <c r="J44" s="13">
        <v>350006</v>
      </c>
      <c r="K44" s="13" t="s">
        <v>6</v>
      </c>
    </row>
    <row r="45" spans="1:11" x14ac:dyDescent="0.3">
      <c r="A45" s="19" t="s">
        <v>52</v>
      </c>
      <c r="B45" s="19" t="s">
        <v>75</v>
      </c>
      <c r="C45" s="81">
        <v>1</v>
      </c>
      <c r="D45" s="81" t="s">
        <v>265</v>
      </c>
      <c r="E45" s="48">
        <v>36486</v>
      </c>
      <c r="F45" s="20">
        <v>24.198439414999999</v>
      </c>
      <c r="G45" s="21">
        <v>0.70480891500000098</v>
      </c>
      <c r="H45" s="65">
        <v>42827</v>
      </c>
      <c r="I45" s="81"/>
      <c r="J45" s="13">
        <v>350006</v>
      </c>
      <c r="K45" s="13" t="s">
        <v>6</v>
      </c>
    </row>
    <row r="46" spans="1:11" x14ac:dyDescent="0.3">
      <c r="A46" s="19" t="s">
        <v>57</v>
      </c>
      <c r="B46" s="19" t="s">
        <v>81</v>
      </c>
      <c r="C46" s="81">
        <v>2</v>
      </c>
      <c r="D46" s="81" t="s">
        <v>265</v>
      </c>
      <c r="E46" s="48">
        <v>36493</v>
      </c>
      <c r="F46" s="20">
        <v>23.478113776600004</v>
      </c>
      <c r="G46" s="21">
        <v>0.68382855660000175</v>
      </c>
      <c r="H46" s="65">
        <v>42827</v>
      </c>
      <c r="I46" s="81"/>
      <c r="J46" s="13">
        <v>350006</v>
      </c>
      <c r="K46" s="13" t="s">
        <v>6</v>
      </c>
    </row>
    <row r="47" spans="1:11" x14ac:dyDescent="0.3">
      <c r="A47" s="24" t="s">
        <v>165</v>
      </c>
      <c r="B47" s="24" t="s">
        <v>41</v>
      </c>
      <c r="C47" s="98">
        <v>1</v>
      </c>
      <c r="D47" s="98" t="s">
        <v>265</v>
      </c>
      <c r="E47" s="55">
        <v>37189</v>
      </c>
      <c r="F47" s="20">
        <v>27.012211440000002</v>
      </c>
      <c r="G47" s="21">
        <v>0.78676344000000142</v>
      </c>
      <c r="H47" s="65">
        <v>42827</v>
      </c>
      <c r="I47" s="81"/>
      <c r="J47" s="13">
        <v>350006</v>
      </c>
      <c r="K47" s="13" t="s">
        <v>6</v>
      </c>
    </row>
    <row r="48" spans="1:11" x14ac:dyDescent="0.3">
      <c r="A48" s="24" t="s">
        <v>167</v>
      </c>
      <c r="B48" s="24" t="s">
        <v>43</v>
      </c>
      <c r="C48" s="98">
        <v>2</v>
      </c>
      <c r="D48" s="98" t="s">
        <v>265</v>
      </c>
      <c r="E48" s="55">
        <v>37879</v>
      </c>
      <c r="F48" s="20">
        <v>20.259158580000001</v>
      </c>
      <c r="G48" s="21">
        <v>0.59007258000000107</v>
      </c>
      <c r="H48" s="65">
        <v>42827</v>
      </c>
      <c r="I48" s="81"/>
      <c r="J48" s="13">
        <v>350006</v>
      </c>
      <c r="K48" s="13" t="s">
        <v>6</v>
      </c>
    </row>
    <row r="49" spans="1:11" x14ac:dyDescent="0.3">
      <c r="A49" s="19" t="s">
        <v>59</v>
      </c>
      <c r="B49" s="19" t="s">
        <v>83</v>
      </c>
      <c r="C49" s="81">
        <v>2</v>
      </c>
      <c r="D49" s="81" t="s">
        <v>265</v>
      </c>
      <c r="E49" s="48">
        <v>38978</v>
      </c>
      <c r="F49" s="20">
        <v>24.761193819999999</v>
      </c>
      <c r="G49" s="21">
        <v>0.72119981999999894</v>
      </c>
      <c r="H49" s="65">
        <v>42827</v>
      </c>
      <c r="I49" s="81"/>
      <c r="J49" s="13">
        <v>350006</v>
      </c>
      <c r="K49" s="13" t="s">
        <v>6</v>
      </c>
    </row>
    <row r="50" spans="1:11" x14ac:dyDescent="0.3">
      <c r="A50" s="24" t="s">
        <v>176</v>
      </c>
      <c r="B50" s="19" t="s">
        <v>50</v>
      </c>
      <c r="C50" s="81">
        <v>2</v>
      </c>
      <c r="D50" s="81" t="s">
        <v>265</v>
      </c>
      <c r="E50" s="55">
        <v>39426</v>
      </c>
      <c r="F50" s="20">
        <v>24.761193819999999</v>
      </c>
      <c r="G50" s="21">
        <v>0.72119981999999894</v>
      </c>
      <c r="H50" s="65">
        <v>42827</v>
      </c>
      <c r="I50" s="81"/>
      <c r="J50" s="13">
        <v>350006</v>
      </c>
      <c r="K50" s="13" t="s">
        <v>6</v>
      </c>
    </row>
    <row r="51" spans="1:11" x14ac:dyDescent="0.3">
      <c r="A51" s="19" t="s">
        <v>172</v>
      </c>
      <c r="B51" s="19" t="s">
        <v>49</v>
      </c>
      <c r="C51" s="81">
        <v>1</v>
      </c>
      <c r="D51" s="81" t="s">
        <v>265</v>
      </c>
      <c r="E51" s="48">
        <v>40385</v>
      </c>
      <c r="F51" s="20">
        <v>28.84</v>
      </c>
      <c r="G51" s="21">
        <v>0.83999999999999986</v>
      </c>
      <c r="H51" s="65">
        <v>42827</v>
      </c>
      <c r="I51" s="81"/>
      <c r="J51" s="13">
        <v>350006</v>
      </c>
      <c r="K51" s="13" t="s">
        <v>6</v>
      </c>
    </row>
    <row r="52" spans="1:11" x14ac:dyDescent="0.3">
      <c r="A52" s="24" t="s">
        <v>170</v>
      </c>
      <c r="B52" s="24" t="s">
        <v>46</v>
      </c>
      <c r="C52" s="98">
        <v>2</v>
      </c>
      <c r="D52" s="98" t="s">
        <v>266</v>
      </c>
      <c r="E52" s="55">
        <v>40716</v>
      </c>
      <c r="F52" s="20">
        <v>18.576359000000004</v>
      </c>
      <c r="G52" s="21">
        <v>0.54105900000000062</v>
      </c>
      <c r="H52" s="65">
        <v>42827</v>
      </c>
      <c r="I52" s="81"/>
      <c r="J52" s="13">
        <v>350006</v>
      </c>
      <c r="K52" s="13" t="s">
        <v>6</v>
      </c>
    </row>
    <row r="53" spans="1:11" x14ac:dyDescent="0.3">
      <c r="A53" s="19" t="s">
        <v>174</v>
      </c>
      <c r="B53" s="19" t="s">
        <v>50</v>
      </c>
      <c r="C53" s="81">
        <v>1</v>
      </c>
      <c r="D53" s="81" t="s">
        <v>265</v>
      </c>
      <c r="E53" s="48">
        <v>40779</v>
      </c>
      <c r="F53" s="20">
        <v>21.218000000000004</v>
      </c>
      <c r="G53" s="21">
        <v>0.6180000000000021</v>
      </c>
      <c r="H53" s="65">
        <v>42827</v>
      </c>
      <c r="I53" s="81"/>
      <c r="J53" s="13">
        <v>350006</v>
      </c>
      <c r="K53" s="13" t="s">
        <v>6</v>
      </c>
    </row>
    <row r="54" spans="1:11" x14ac:dyDescent="0.3">
      <c r="A54" s="24" t="s">
        <v>168</v>
      </c>
      <c r="B54" s="24" t="s">
        <v>44</v>
      </c>
      <c r="C54" s="98">
        <v>2</v>
      </c>
      <c r="D54" s="98" t="s">
        <v>265</v>
      </c>
      <c r="E54" s="55">
        <v>40827</v>
      </c>
      <c r="F54" s="20">
        <v>19.696404175000001</v>
      </c>
      <c r="G54" s="21">
        <v>0.57368167499999956</v>
      </c>
      <c r="H54" s="65">
        <v>42827</v>
      </c>
      <c r="I54" s="81"/>
      <c r="J54" s="13">
        <v>350006</v>
      </c>
      <c r="K54" s="13" t="s">
        <v>6</v>
      </c>
    </row>
    <row r="55" spans="1:11" x14ac:dyDescent="0.3">
      <c r="A55" s="24" t="s">
        <v>51</v>
      </c>
      <c r="B55" s="24" t="s">
        <v>76</v>
      </c>
      <c r="C55" s="98">
        <v>3</v>
      </c>
      <c r="D55" s="98" t="s">
        <v>265</v>
      </c>
      <c r="E55" s="55">
        <v>40849</v>
      </c>
      <c r="F55" s="20">
        <v>16.390905</v>
      </c>
      <c r="G55" s="21">
        <v>0.47740499999999919</v>
      </c>
      <c r="H55" s="65">
        <v>42435</v>
      </c>
      <c r="I55" s="81"/>
      <c r="J55" s="13">
        <v>350006</v>
      </c>
      <c r="K55" s="13" t="s">
        <v>6</v>
      </c>
    </row>
    <row r="56" spans="1:11" x14ac:dyDescent="0.3">
      <c r="A56" s="24" t="s">
        <v>56</v>
      </c>
      <c r="B56" s="24" t="s">
        <v>80</v>
      </c>
      <c r="C56" s="98">
        <v>2</v>
      </c>
      <c r="D56" s="98" t="s">
        <v>266</v>
      </c>
      <c r="E56" s="55">
        <v>41051</v>
      </c>
      <c r="F56" s="20">
        <v>18.54</v>
      </c>
      <c r="G56" s="21">
        <v>0.53999999999999915</v>
      </c>
      <c r="H56" s="65">
        <v>42827</v>
      </c>
      <c r="I56" s="81"/>
      <c r="J56" s="13">
        <v>350006</v>
      </c>
      <c r="K56" s="13" t="s">
        <v>6</v>
      </c>
    </row>
    <row r="57" spans="1:11" x14ac:dyDescent="0.3">
      <c r="A57" s="19" t="s">
        <v>274</v>
      </c>
      <c r="B57" s="19" t="s">
        <v>275</v>
      </c>
      <c r="C57" s="81">
        <v>2</v>
      </c>
      <c r="D57" s="81" t="s">
        <v>265</v>
      </c>
      <c r="E57" s="48">
        <v>41960</v>
      </c>
      <c r="F57" s="20">
        <v>17.510000000000002</v>
      </c>
      <c r="G57" s="21">
        <v>0.51000000000000156</v>
      </c>
      <c r="H57" s="65">
        <v>42827</v>
      </c>
      <c r="I57" s="81"/>
      <c r="J57" s="13">
        <v>350006</v>
      </c>
      <c r="K57" s="13" t="s">
        <v>6</v>
      </c>
    </row>
    <row r="58" spans="1:11" x14ac:dyDescent="0.3">
      <c r="A58" s="19" t="s">
        <v>295</v>
      </c>
      <c r="B58" s="19" t="s">
        <v>296</v>
      </c>
      <c r="C58" s="81">
        <v>2</v>
      </c>
      <c r="D58" s="81" t="s">
        <v>266</v>
      </c>
      <c r="E58" s="48">
        <v>42373</v>
      </c>
      <c r="F58" s="20">
        <v>14.42</v>
      </c>
      <c r="G58" s="21">
        <v>0.41999999999999993</v>
      </c>
      <c r="H58" s="65">
        <v>42827</v>
      </c>
      <c r="I58" s="81"/>
      <c r="J58" s="13">
        <v>350006</v>
      </c>
      <c r="K58" s="13" t="s">
        <v>6</v>
      </c>
    </row>
    <row r="59" spans="1:11" x14ac:dyDescent="0.3">
      <c r="A59" s="19" t="s">
        <v>217</v>
      </c>
      <c r="B59" s="19" t="s">
        <v>326</v>
      </c>
      <c r="C59" s="81">
        <v>1</v>
      </c>
      <c r="D59" s="81" t="s">
        <v>265</v>
      </c>
      <c r="E59" s="48">
        <v>42604</v>
      </c>
      <c r="F59" s="23">
        <v>19</v>
      </c>
      <c r="G59" s="21">
        <v>1</v>
      </c>
      <c r="H59" s="65">
        <v>42827</v>
      </c>
      <c r="I59" s="81"/>
      <c r="J59" s="13">
        <v>350006</v>
      </c>
      <c r="K59" s="13" t="s">
        <v>6</v>
      </c>
    </row>
    <row r="60" spans="1:11" x14ac:dyDescent="0.3">
      <c r="A60" s="19" t="s">
        <v>327</v>
      </c>
      <c r="B60" s="19" t="s">
        <v>25</v>
      </c>
      <c r="C60" s="81">
        <v>3</v>
      </c>
      <c r="D60" s="81" t="s">
        <v>266</v>
      </c>
      <c r="E60" s="48">
        <v>42660</v>
      </c>
      <c r="F60" s="23">
        <v>16</v>
      </c>
      <c r="G60" s="21">
        <v>1</v>
      </c>
      <c r="H60" s="65">
        <v>42827</v>
      </c>
      <c r="I60" s="81"/>
      <c r="J60" s="13">
        <v>350006</v>
      </c>
      <c r="K60" s="13" t="s">
        <v>6</v>
      </c>
    </row>
    <row r="61" spans="1:11" x14ac:dyDescent="0.3">
      <c r="A61" s="19" t="s">
        <v>334</v>
      </c>
      <c r="B61" s="19" t="s">
        <v>335</v>
      </c>
      <c r="C61" s="81">
        <v>3</v>
      </c>
      <c r="D61" s="81" t="s">
        <v>266</v>
      </c>
      <c r="E61" s="48">
        <v>42691</v>
      </c>
      <c r="F61" s="20">
        <v>12.36</v>
      </c>
      <c r="G61" s="21">
        <v>0.36</v>
      </c>
      <c r="H61" s="65">
        <v>42841</v>
      </c>
      <c r="I61" s="81"/>
      <c r="J61" s="13">
        <v>350006</v>
      </c>
      <c r="K61" s="13" t="s">
        <v>6</v>
      </c>
    </row>
    <row r="62" spans="1:11" x14ac:dyDescent="0.3">
      <c r="A62" s="19" t="s">
        <v>336</v>
      </c>
      <c r="B62" s="19" t="s">
        <v>337</v>
      </c>
      <c r="C62" s="81">
        <v>3</v>
      </c>
      <c r="D62" s="81" t="s">
        <v>266</v>
      </c>
      <c r="E62" s="48">
        <v>42692</v>
      </c>
      <c r="F62" s="20">
        <v>12.36</v>
      </c>
      <c r="G62" s="21">
        <v>0.36</v>
      </c>
      <c r="H62" s="65">
        <v>42841</v>
      </c>
      <c r="I62" s="81"/>
      <c r="J62" s="13">
        <v>350006</v>
      </c>
      <c r="K62" s="13" t="s">
        <v>6</v>
      </c>
    </row>
    <row r="63" spans="1:11" x14ac:dyDescent="0.3">
      <c r="A63" s="19" t="s">
        <v>222</v>
      </c>
      <c r="B63" s="19" t="s">
        <v>339</v>
      </c>
      <c r="C63" s="81">
        <v>1</v>
      </c>
      <c r="D63" s="81" t="s">
        <v>265</v>
      </c>
      <c r="E63" s="48">
        <v>42702</v>
      </c>
      <c r="F63" s="20">
        <v>13</v>
      </c>
      <c r="G63" s="21">
        <v>1</v>
      </c>
      <c r="H63" s="65">
        <v>42827</v>
      </c>
      <c r="I63" s="81"/>
      <c r="J63" s="13">
        <v>350006</v>
      </c>
      <c r="K63" s="13" t="s">
        <v>6</v>
      </c>
    </row>
    <row r="64" spans="1:11" x14ac:dyDescent="0.3">
      <c r="A64" s="19" t="s">
        <v>359</v>
      </c>
      <c r="B64" s="19" t="s">
        <v>360</v>
      </c>
      <c r="C64" s="81">
        <v>3</v>
      </c>
      <c r="D64" s="81"/>
      <c r="E64" s="48">
        <v>42926</v>
      </c>
      <c r="F64" s="20">
        <v>15</v>
      </c>
      <c r="G64" s="21"/>
      <c r="H64" s="65"/>
      <c r="I64" s="81"/>
      <c r="J64" s="13">
        <v>350006</v>
      </c>
      <c r="K64" s="13" t="s">
        <v>6</v>
      </c>
    </row>
    <row r="65" spans="1:11" x14ac:dyDescent="0.3">
      <c r="A65" s="19"/>
      <c r="B65" s="19"/>
      <c r="C65" s="81"/>
      <c r="D65" s="81"/>
      <c r="E65" s="48"/>
      <c r="F65" s="20"/>
      <c r="G65" s="21"/>
      <c r="H65" s="65"/>
      <c r="I65" s="81"/>
    </row>
    <row r="66" spans="1:11" s="35" customFormat="1" x14ac:dyDescent="0.3">
      <c r="A66" s="36" t="s">
        <v>243</v>
      </c>
      <c r="B66" s="37"/>
      <c r="C66" s="82"/>
      <c r="D66" s="82"/>
      <c r="E66" s="54"/>
      <c r="F66" s="38"/>
      <c r="G66" s="41"/>
      <c r="H66" s="66"/>
      <c r="I66" s="82">
        <v>2</v>
      </c>
    </row>
    <row r="67" spans="1:11" x14ac:dyDescent="0.3">
      <c r="A67" s="19" t="s">
        <v>60</v>
      </c>
      <c r="B67" s="19" t="s">
        <v>84</v>
      </c>
      <c r="C67" s="81">
        <v>1</v>
      </c>
      <c r="D67" s="81" t="s">
        <v>265</v>
      </c>
      <c r="E67" s="48">
        <v>32951</v>
      </c>
      <c r="F67" s="20">
        <v>38.447380949599996</v>
      </c>
      <c r="G67" s="21">
        <v>1.1198266295999986</v>
      </c>
      <c r="H67" s="65">
        <v>42827</v>
      </c>
      <c r="I67" s="81"/>
      <c r="J67" s="13">
        <v>350007</v>
      </c>
      <c r="K67" s="13" t="s">
        <v>7</v>
      </c>
    </row>
    <row r="68" spans="1:11" x14ac:dyDescent="0.3">
      <c r="A68" s="24" t="s">
        <v>164</v>
      </c>
      <c r="B68" s="24" t="s">
        <v>40</v>
      </c>
      <c r="C68" s="98">
        <v>1</v>
      </c>
      <c r="D68" s="98" t="s">
        <v>265</v>
      </c>
      <c r="E68" s="55">
        <v>39957</v>
      </c>
      <c r="F68" s="20">
        <v>24.039994</v>
      </c>
      <c r="G68" s="21">
        <v>0.70019399999999976</v>
      </c>
      <c r="H68" s="65">
        <v>42827</v>
      </c>
      <c r="I68" s="81"/>
      <c r="J68" s="13">
        <v>350007</v>
      </c>
      <c r="K68" s="13" t="s">
        <v>7</v>
      </c>
    </row>
    <row r="69" spans="1:11" x14ac:dyDescent="0.3">
      <c r="A69" s="19"/>
      <c r="B69" s="19"/>
      <c r="C69" s="81"/>
      <c r="D69" s="81"/>
      <c r="E69" s="48"/>
      <c r="F69" s="20"/>
      <c r="G69" s="21"/>
      <c r="H69" s="65"/>
      <c r="I69" s="81"/>
    </row>
    <row r="70" spans="1:11" s="35" customFormat="1" x14ac:dyDescent="0.3">
      <c r="A70" s="36" t="s">
        <v>244</v>
      </c>
      <c r="B70" s="37"/>
      <c r="C70" s="82"/>
      <c r="D70" s="82"/>
      <c r="E70" s="54"/>
      <c r="F70" s="38"/>
      <c r="G70" s="41"/>
      <c r="H70" s="66"/>
      <c r="I70" s="82">
        <v>2</v>
      </c>
    </row>
    <row r="71" spans="1:11" x14ac:dyDescent="0.3">
      <c r="A71" s="24" t="s">
        <v>61</v>
      </c>
      <c r="B71" s="24" t="s">
        <v>85</v>
      </c>
      <c r="C71" s="98">
        <v>1</v>
      </c>
      <c r="D71" s="98" t="s">
        <v>265</v>
      </c>
      <c r="E71" s="55">
        <v>33161</v>
      </c>
      <c r="F71" s="20">
        <v>29.544606262500004</v>
      </c>
      <c r="G71" s="25">
        <v>0.86052251250000111</v>
      </c>
      <c r="H71" s="65">
        <v>42827</v>
      </c>
      <c r="I71" s="81"/>
      <c r="J71" s="13">
        <v>350008</v>
      </c>
      <c r="K71" s="13" t="s">
        <v>8</v>
      </c>
    </row>
    <row r="72" spans="1:11" x14ac:dyDescent="0.3">
      <c r="A72" s="24" t="s">
        <v>62</v>
      </c>
      <c r="B72" s="24" t="s">
        <v>86</v>
      </c>
      <c r="C72" s="98">
        <v>1</v>
      </c>
      <c r="D72" s="98" t="s">
        <v>234</v>
      </c>
      <c r="E72" s="55">
        <v>34645</v>
      </c>
      <c r="F72" s="20">
        <v>25.211397344000002</v>
      </c>
      <c r="G72" s="25">
        <v>0.73431254400000157</v>
      </c>
      <c r="H72" s="65">
        <v>42827</v>
      </c>
      <c r="I72" s="81"/>
      <c r="J72" s="13">
        <v>350008</v>
      </c>
      <c r="K72" s="13" t="s">
        <v>8</v>
      </c>
    </row>
    <row r="73" spans="1:11" x14ac:dyDescent="0.3">
      <c r="A73" s="24"/>
      <c r="B73" s="24"/>
      <c r="C73" s="98"/>
      <c r="D73" s="98"/>
      <c r="E73" s="55"/>
      <c r="F73" s="20"/>
      <c r="G73" s="25"/>
      <c r="H73" s="67"/>
      <c r="I73" s="81"/>
    </row>
    <row r="74" spans="1:11" s="35" customFormat="1" x14ac:dyDescent="0.3">
      <c r="A74" s="36" t="s">
        <v>245</v>
      </c>
      <c r="B74" s="37"/>
      <c r="C74" s="82"/>
      <c r="D74" s="82"/>
      <c r="E74" s="54"/>
      <c r="F74" s="38"/>
      <c r="G74" s="41"/>
      <c r="H74" s="66"/>
      <c r="I74" s="82">
        <v>3</v>
      </c>
    </row>
    <row r="75" spans="1:11" x14ac:dyDescent="0.3">
      <c r="A75" s="19" t="s">
        <v>66</v>
      </c>
      <c r="B75" s="19" t="s">
        <v>90</v>
      </c>
      <c r="C75" s="81">
        <v>1</v>
      </c>
      <c r="D75" s="81" t="s">
        <v>234</v>
      </c>
      <c r="E75" s="48">
        <v>25839</v>
      </c>
      <c r="F75" s="20">
        <v>29.780963112600006</v>
      </c>
      <c r="G75" s="21">
        <v>0.86740669259999947</v>
      </c>
      <c r="H75" s="65">
        <v>42827</v>
      </c>
      <c r="I75" s="81"/>
      <c r="J75" s="13">
        <v>350009</v>
      </c>
      <c r="K75" s="13" t="s">
        <v>9</v>
      </c>
    </row>
    <row r="76" spans="1:11" x14ac:dyDescent="0.3">
      <c r="A76" s="19" t="s">
        <v>63</v>
      </c>
      <c r="B76" s="19" t="s">
        <v>87</v>
      </c>
      <c r="C76" s="81">
        <v>1</v>
      </c>
      <c r="D76" s="81" t="s">
        <v>265</v>
      </c>
      <c r="E76" s="48">
        <v>34001</v>
      </c>
      <c r="F76" s="20">
        <v>31.300400006100002</v>
      </c>
      <c r="G76" s="21">
        <v>0.91166213610000213</v>
      </c>
      <c r="H76" s="65">
        <v>42827</v>
      </c>
      <c r="I76" s="81"/>
      <c r="J76" s="13">
        <v>350009</v>
      </c>
      <c r="K76" s="13" t="s">
        <v>9</v>
      </c>
    </row>
    <row r="77" spans="1:11" x14ac:dyDescent="0.3">
      <c r="A77" s="26" t="s">
        <v>65</v>
      </c>
      <c r="B77" s="26" t="s">
        <v>89</v>
      </c>
      <c r="C77" s="99">
        <v>1</v>
      </c>
      <c r="D77" s="99" t="s">
        <v>265</v>
      </c>
      <c r="E77" s="56">
        <v>36766</v>
      </c>
      <c r="F77" s="20">
        <v>28.137720250000001</v>
      </c>
      <c r="G77" s="21">
        <v>0.81954525000000089</v>
      </c>
      <c r="H77" s="65">
        <v>42827</v>
      </c>
      <c r="I77" s="81"/>
      <c r="J77" s="13">
        <v>350009</v>
      </c>
      <c r="K77" s="13" t="s">
        <v>9</v>
      </c>
    </row>
    <row r="78" spans="1:11" x14ac:dyDescent="0.3">
      <c r="A78" s="19"/>
      <c r="B78" s="19"/>
      <c r="C78" s="81"/>
      <c r="D78" s="81"/>
      <c r="E78" s="48"/>
      <c r="F78" s="20"/>
      <c r="G78" s="21"/>
      <c r="H78" s="65"/>
      <c r="I78" s="81"/>
    </row>
    <row r="79" spans="1:11" s="35" customFormat="1" x14ac:dyDescent="0.3">
      <c r="A79" s="36" t="s">
        <v>246</v>
      </c>
      <c r="B79" s="37"/>
      <c r="C79" s="82"/>
      <c r="D79" s="82"/>
      <c r="E79" s="54"/>
      <c r="F79" s="38"/>
      <c r="G79" s="41"/>
      <c r="H79" s="66"/>
      <c r="I79" s="82">
        <v>13</v>
      </c>
    </row>
    <row r="80" spans="1:11" x14ac:dyDescent="0.3">
      <c r="A80" s="19" t="s">
        <v>67</v>
      </c>
      <c r="B80" s="19" t="s">
        <v>91</v>
      </c>
      <c r="C80" s="81">
        <v>1</v>
      </c>
      <c r="D80" s="81" t="s">
        <v>234</v>
      </c>
      <c r="E80" s="48">
        <v>26058</v>
      </c>
      <c r="F80" s="20">
        <v>31.7168382658</v>
      </c>
      <c r="G80" s="21">
        <v>0.92379140579999941</v>
      </c>
      <c r="H80" s="65">
        <v>42827</v>
      </c>
      <c r="I80" s="81"/>
      <c r="J80" s="13">
        <v>350010</v>
      </c>
      <c r="K80" s="13" t="s">
        <v>10</v>
      </c>
    </row>
    <row r="81" spans="1:11" x14ac:dyDescent="0.3">
      <c r="A81" s="19" t="s">
        <v>178</v>
      </c>
      <c r="B81" s="19" t="s">
        <v>99</v>
      </c>
      <c r="C81" s="81">
        <v>1</v>
      </c>
      <c r="D81" s="81" t="s">
        <v>265</v>
      </c>
      <c r="E81" s="48">
        <v>34855</v>
      </c>
      <c r="F81" s="20">
        <v>32.78181</v>
      </c>
      <c r="G81" s="21">
        <v>0.95480999999999838</v>
      </c>
      <c r="H81" s="65">
        <v>42827</v>
      </c>
      <c r="I81" s="81"/>
      <c r="J81" s="13">
        <v>350010</v>
      </c>
      <c r="K81" s="13" t="s">
        <v>10</v>
      </c>
    </row>
    <row r="82" spans="1:11" x14ac:dyDescent="0.3">
      <c r="A82" s="24" t="s">
        <v>184</v>
      </c>
      <c r="B82" s="24" t="s">
        <v>105</v>
      </c>
      <c r="C82" s="98">
        <v>1</v>
      </c>
      <c r="D82" s="98" t="s">
        <v>265</v>
      </c>
      <c r="E82" s="55">
        <v>35254</v>
      </c>
      <c r="F82" s="20">
        <v>27.012211440000002</v>
      </c>
      <c r="G82" s="21">
        <v>0.78676344000000142</v>
      </c>
      <c r="H82" s="65">
        <v>42827</v>
      </c>
      <c r="I82" s="81"/>
      <c r="J82" s="13">
        <v>350010</v>
      </c>
      <c r="K82" s="13" t="s">
        <v>10</v>
      </c>
    </row>
    <row r="83" spans="1:11" x14ac:dyDescent="0.3">
      <c r="A83" s="19" t="s">
        <v>69</v>
      </c>
      <c r="B83" s="19" t="s">
        <v>94</v>
      </c>
      <c r="C83" s="81">
        <v>1</v>
      </c>
      <c r="D83" s="81" t="s">
        <v>265</v>
      </c>
      <c r="E83" s="48">
        <v>35359</v>
      </c>
      <c r="F83" s="20">
        <v>26.170811650000005</v>
      </c>
      <c r="G83" s="21">
        <v>0.7622566500000012</v>
      </c>
      <c r="H83" s="65">
        <v>42827</v>
      </c>
      <c r="I83" s="81"/>
      <c r="J83" s="13">
        <v>350010</v>
      </c>
      <c r="K83" s="13" t="s">
        <v>10</v>
      </c>
    </row>
    <row r="84" spans="1:11" x14ac:dyDescent="0.3">
      <c r="A84" s="19" t="s">
        <v>68</v>
      </c>
      <c r="B84" s="19" t="s">
        <v>93</v>
      </c>
      <c r="C84" s="81">
        <v>2</v>
      </c>
      <c r="D84" s="81" t="s">
        <v>265</v>
      </c>
      <c r="E84" s="48">
        <v>37830</v>
      </c>
      <c r="F84" s="20">
        <v>21.384667390000001</v>
      </c>
      <c r="G84" s="21">
        <v>0.62285439000000054</v>
      </c>
      <c r="H84" s="65">
        <v>42827</v>
      </c>
      <c r="I84" s="81"/>
      <c r="J84" s="13">
        <v>350010</v>
      </c>
      <c r="K84" s="13" t="s">
        <v>10</v>
      </c>
    </row>
    <row r="85" spans="1:11" x14ac:dyDescent="0.3">
      <c r="A85" s="19" t="s">
        <v>177</v>
      </c>
      <c r="B85" s="19" t="s">
        <v>99</v>
      </c>
      <c r="C85" s="81">
        <v>1</v>
      </c>
      <c r="D85" s="81" t="s">
        <v>266</v>
      </c>
      <c r="E85" s="48">
        <v>38166</v>
      </c>
      <c r="F85" s="20">
        <v>24.171121240000002</v>
      </c>
      <c r="G85" s="21">
        <v>0.70401324000000187</v>
      </c>
      <c r="H85" s="65">
        <v>42827</v>
      </c>
      <c r="I85" s="81"/>
      <c r="J85" s="13">
        <v>350010</v>
      </c>
      <c r="K85" s="13" t="s">
        <v>10</v>
      </c>
    </row>
    <row r="86" spans="1:11" x14ac:dyDescent="0.3">
      <c r="A86" s="24" t="s">
        <v>179</v>
      </c>
      <c r="B86" s="24" t="s">
        <v>100</v>
      </c>
      <c r="C86" s="98">
        <v>1</v>
      </c>
      <c r="D86" s="98" t="s">
        <v>265</v>
      </c>
      <c r="E86" s="55">
        <v>38817</v>
      </c>
      <c r="F86" s="20">
        <v>23.6029032</v>
      </c>
      <c r="G86" s="21">
        <v>0.68746319999999983</v>
      </c>
      <c r="H86" s="65">
        <v>42827</v>
      </c>
      <c r="I86" s="81"/>
      <c r="J86" s="13">
        <v>350010</v>
      </c>
      <c r="K86" s="13" t="s">
        <v>10</v>
      </c>
    </row>
    <row r="87" spans="1:11" x14ac:dyDescent="0.3">
      <c r="A87" s="19" t="s">
        <v>180</v>
      </c>
      <c r="B87" s="19" t="s">
        <v>101</v>
      </c>
      <c r="C87" s="81">
        <v>1</v>
      </c>
      <c r="D87" s="81" t="s">
        <v>265</v>
      </c>
      <c r="E87" s="48">
        <v>40387</v>
      </c>
      <c r="F87" s="20">
        <v>18.54</v>
      </c>
      <c r="G87" s="21">
        <v>0.53999999999999915</v>
      </c>
      <c r="H87" s="65">
        <v>42827</v>
      </c>
      <c r="I87" s="81"/>
      <c r="J87" s="13">
        <v>350010</v>
      </c>
      <c r="K87" s="13" t="s">
        <v>10</v>
      </c>
    </row>
    <row r="88" spans="1:11" x14ac:dyDescent="0.3">
      <c r="A88" s="19" t="s">
        <v>71</v>
      </c>
      <c r="B88" s="19" t="s">
        <v>96</v>
      </c>
      <c r="C88" s="81">
        <v>1</v>
      </c>
      <c r="D88" s="81" t="s">
        <v>265</v>
      </c>
      <c r="E88" s="48">
        <v>40659</v>
      </c>
      <c r="F88" s="20">
        <v>19.57</v>
      </c>
      <c r="G88" s="21">
        <v>0.57000000000000028</v>
      </c>
      <c r="H88" s="65">
        <v>42827</v>
      </c>
      <c r="I88" s="81"/>
      <c r="J88" s="13">
        <v>350010</v>
      </c>
      <c r="K88" s="13" t="s">
        <v>10</v>
      </c>
    </row>
    <row r="89" spans="1:11" x14ac:dyDescent="0.3">
      <c r="A89" s="19" t="s">
        <v>72</v>
      </c>
      <c r="B89" s="19" t="s">
        <v>37</v>
      </c>
      <c r="C89" s="81">
        <v>1</v>
      </c>
      <c r="D89" s="81" t="s">
        <v>265</v>
      </c>
      <c r="E89" s="48">
        <v>40742</v>
      </c>
      <c r="F89" s="23">
        <v>20.75</v>
      </c>
      <c r="G89" s="21">
        <v>1.1490999999999971</v>
      </c>
      <c r="H89" s="65">
        <v>42827</v>
      </c>
      <c r="I89" s="81"/>
      <c r="J89" s="13">
        <v>350010</v>
      </c>
      <c r="K89" s="13" t="s">
        <v>10</v>
      </c>
    </row>
    <row r="90" spans="1:11" x14ac:dyDescent="0.3">
      <c r="A90" s="19" t="s">
        <v>63</v>
      </c>
      <c r="B90" s="19" t="s">
        <v>92</v>
      </c>
      <c r="C90" s="81">
        <v>1</v>
      </c>
      <c r="D90" s="81" t="s">
        <v>234</v>
      </c>
      <c r="E90" s="48">
        <v>40882</v>
      </c>
      <c r="F90" s="20">
        <v>16.48</v>
      </c>
      <c r="G90" s="21">
        <v>0.48000000000000043</v>
      </c>
      <c r="H90" s="65">
        <v>42827</v>
      </c>
      <c r="I90" s="81"/>
      <c r="J90" s="13">
        <v>350010</v>
      </c>
      <c r="K90" s="13" t="s">
        <v>10</v>
      </c>
    </row>
    <row r="91" spans="1:11" x14ac:dyDescent="0.3">
      <c r="A91" s="19" t="s">
        <v>194</v>
      </c>
      <c r="B91" s="19" t="s">
        <v>271</v>
      </c>
      <c r="C91" s="81">
        <v>1</v>
      </c>
      <c r="D91" s="81" t="s">
        <v>266</v>
      </c>
      <c r="E91" s="48">
        <v>41897</v>
      </c>
      <c r="F91" s="20">
        <v>16.48</v>
      </c>
      <c r="G91" s="21">
        <v>0.48000000000000043</v>
      </c>
      <c r="H91" s="65">
        <v>42827</v>
      </c>
      <c r="I91" s="81"/>
      <c r="J91" s="13">
        <v>350010</v>
      </c>
      <c r="K91" s="13" t="s">
        <v>10</v>
      </c>
    </row>
    <row r="92" spans="1:11" x14ac:dyDescent="0.3">
      <c r="A92" s="19" t="s">
        <v>316</v>
      </c>
      <c r="B92" s="19" t="s">
        <v>317</v>
      </c>
      <c r="C92" s="81">
        <v>1</v>
      </c>
      <c r="D92" s="81" t="s">
        <v>265</v>
      </c>
      <c r="E92" s="48">
        <v>42471</v>
      </c>
      <c r="F92" s="23">
        <v>20</v>
      </c>
      <c r="G92" s="21">
        <v>1</v>
      </c>
      <c r="H92" s="65">
        <v>42827</v>
      </c>
      <c r="I92" s="81"/>
      <c r="J92" s="13">
        <v>350010</v>
      </c>
      <c r="K92" s="13" t="s">
        <v>10</v>
      </c>
    </row>
    <row r="93" spans="1:11" x14ac:dyDescent="0.3">
      <c r="A93" s="19"/>
      <c r="B93" s="19"/>
      <c r="C93" s="81"/>
      <c r="D93" s="81"/>
      <c r="E93" s="48"/>
      <c r="F93" s="20"/>
      <c r="G93" s="21"/>
      <c r="H93" s="65"/>
      <c r="I93" s="81"/>
      <c r="J93" s="13">
        <v>350010</v>
      </c>
      <c r="K93" s="13" t="s">
        <v>10</v>
      </c>
    </row>
    <row r="94" spans="1:11" x14ac:dyDescent="0.3">
      <c r="A94" s="19"/>
      <c r="B94" s="19"/>
      <c r="C94" s="81"/>
      <c r="D94" s="81"/>
      <c r="E94" s="48"/>
      <c r="F94" s="20"/>
      <c r="G94" s="21"/>
      <c r="H94" s="65"/>
      <c r="I94" s="81"/>
    </row>
    <row r="95" spans="1:11" s="35" customFormat="1" x14ac:dyDescent="0.3">
      <c r="A95" s="36" t="s">
        <v>247</v>
      </c>
      <c r="B95" s="37"/>
      <c r="C95" s="82"/>
      <c r="D95" s="82"/>
      <c r="E95" s="54"/>
      <c r="F95" s="38"/>
      <c r="G95" s="41"/>
      <c r="H95" s="66"/>
      <c r="I95" s="82">
        <v>1</v>
      </c>
    </row>
    <row r="96" spans="1:11" x14ac:dyDescent="0.3">
      <c r="A96" s="19" t="s">
        <v>181</v>
      </c>
      <c r="B96" s="19" t="s">
        <v>102</v>
      </c>
      <c r="C96" s="81">
        <v>1</v>
      </c>
      <c r="D96" s="81" t="s">
        <v>265</v>
      </c>
      <c r="E96" s="48">
        <v>33868</v>
      </c>
      <c r="F96" s="20">
        <v>23.185481486000004</v>
      </c>
      <c r="G96" s="21">
        <v>0.67530528600000039</v>
      </c>
      <c r="H96" s="65">
        <v>42827</v>
      </c>
      <c r="I96" s="81"/>
      <c r="J96" s="13">
        <v>350011</v>
      </c>
      <c r="K96" s="13" t="s">
        <v>11</v>
      </c>
    </row>
    <row r="97" spans="1:11" x14ac:dyDescent="0.3">
      <c r="A97" s="19"/>
      <c r="B97" s="19"/>
      <c r="C97" s="81"/>
      <c r="D97" s="81"/>
      <c r="E97" s="48"/>
      <c r="F97" s="20"/>
      <c r="G97" s="21"/>
      <c r="H97" s="65"/>
      <c r="I97" s="81"/>
    </row>
    <row r="98" spans="1:11" s="35" customFormat="1" x14ac:dyDescent="0.3">
      <c r="A98" s="36" t="s">
        <v>248</v>
      </c>
      <c r="B98" s="37"/>
      <c r="C98" s="82"/>
      <c r="D98" s="82"/>
      <c r="E98" s="54"/>
      <c r="F98" s="38"/>
      <c r="G98" s="41"/>
      <c r="H98" s="66"/>
      <c r="I98" s="82">
        <v>8</v>
      </c>
    </row>
    <row r="99" spans="1:11" x14ac:dyDescent="0.3">
      <c r="A99" s="19" t="s">
        <v>187</v>
      </c>
      <c r="B99" s="19" t="s">
        <v>108</v>
      </c>
      <c r="C99" s="81">
        <v>2</v>
      </c>
      <c r="D99" s="81" t="s">
        <v>265</v>
      </c>
      <c r="E99" s="48">
        <v>31432</v>
      </c>
      <c r="F99" s="20">
        <v>27.406139523500002</v>
      </c>
      <c r="G99" s="21">
        <v>0.79823707350000106</v>
      </c>
      <c r="H99" s="65">
        <v>42827</v>
      </c>
      <c r="I99" s="81"/>
      <c r="J99" s="13">
        <v>350012</v>
      </c>
      <c r="K99" s="13" t="s">
        <v>12</v>
      </c>
    </row>
    <row r="100" spans="1:11" x14ac:dyDescent="0.3">
      <c r="A100" s="19" t="s">
        <v>189</v>
      </c>
      <c r="B100" s="19" t="s">
        <v>110</v>
      </c>
      <c r="C100" s="81">
        <v>1</v>
      </c>
      <c r="D100" s="81" t="s">
        <v>265</v>
      </c>
      <c r="E100" s="48">
        <v>32699</v>
      </c>
      <c r="F100" s="20">
        <v>25.605325427500006</v>
      </c>
      <c r="G100" s="21">
        <v>0.7457861775000012</v>
      </c>
      <c r="H100" s="65">
        <v>42827</v>
      </c>
      <c r="I100" s="81"/>
      <c r="J100" s="13">
        <v>350012</v>
      </c>
      <c r="K100" s="13" t="s">
        <v>12</v>
      </c>
    </row>
    <row r="101" spans="1:11" x14ac:dyDescent="0.3">
      <c r="A101" s="19" t="s">
        <v>183</v>
      </c>
      <c r="B101" s="19" t="s">
        <v>104</v>
      </c>
      <c r="C101" s="81">
        <v>1</v>
      </c>
      <c r="D101" s="81" t="s">
        <v>265</v>
      </c>
      <c r="E101" s="48">
        <v>35016</v>
      </c>
      <c r="F101" s="20">
        <v>25.661600868000004</v>
      </c>
      <c r="G101" s="21">
        <v>0.74742526800000064</v>
      </c>
      <c r="H101" s="65">
        <v>42827</v>
      </c>
      <c r="I101" s="81"/>
      <c r="J101" s="13">
        <v>350012</v>
      </c>
      <c r="K101" s="13" t="s">
        <v>12</v>
      </c>
    </row>
    <row r="102" spans="1:11" x14ac:dyDescent="0.3">
      <c r="A102" s="19" t="s">
        <v>186</v>
      </c>
      <c r="B102" s="19" t="s">
        <v>107</v>
      </c>
      <c r="C102" s="81">
        <v>1</v>
      </c>
      <c r="D102" s="81" t="s">
        <v>265</v>
      </c>
      <c r="E102" s="48">
        <v>38159</v>
      </c>
      <c r="F102" s="20">
        <v>25.076336286800007</v>
      </c>
      <c r="G102" s="21">
        <v>0.73037872680000149</v>
      </c>
      <c r="H102" s="65">
        <v>42827</v>
      </c>
      <c r="I102" s="81"/>
      <c r="J102" s="13">
        <v>350012</v>
      </c>
      <c r="K102" s="13" t="s">
        <v>12</v>
      </c>
    </row>
    <row r="103" spans="1:11" x14ac:dyDescent="0.3">
      <c r="A103" s="24" t="s">
        <v>185</v>
      </c>
      <c r="B103" s="24" t="s">
        <v>106</v>
      </c>
      <c r="C103" s="98">
        <v>3</v>
      </c>
      <c r="D103" s="98" t="s">
        <v>265</v>
      </c>
      <c r="E103" s="55">
        <v>38978</v>
      </c>
      <c r="F103" s="20">
        <v>21.218000000000004</v>
      </c>
      <c r="G103" s="21">
        <v>0.6180000000000021</v>
      </c>
      <c r="H103" s="65">
        <v>42827</v>
      </c>
      <c r="I103" s="81"/>
      <c r="J103" s="13">
        <v>350012</v>
      </c>
      <c r="K103" s="13" t="s">
        <v>12</v>
      </c>
    </row>
    <row r="104" spans="1:11" x14ac:dyDescent="0.3">
      <c r="A104" s="24" t="s">
        <v>182</v>
      </c>
      <c r="B104" s="24" t="s">
        <v>103</v>
      </c>
      <c r="C104" s="98">
        <v>2</v>
      </c>
      <c r="D104" s="98" t="s">
        <v>266</v>
      </c>
      <c r="E104" s="55">
        <v>40329</v>
      </c>
      <c r="F104" s="20">
        <v>21.854540000000004</v>
      </c>
      <c r="G104" s="21">
        <v>0.63654000000000011</v>
      </c>
      <c r="H104" s="65">
        <v>42827</v>
      </c>
      <c r="I104" s="81"/>
      <c r="J104" s="13">
        <v>350012</v>
      </c>
      <c r="K104" s="13" t="s">
        <v>12</v>
      </c>
    </row>
    <row r="105" spans="1:11" x14ac:dyDescent="0.3">
      <c r="A105" s="19" t="s">
        <v>314</v>
      </c>
      <c r="B105" s="19" t="s">
        <v>315</v>
      </c>
      <c r="C105" s="81">
        <v>1</v>
      </c>
      <c r="D105" s="81" t="s">
        <v>266</v>
      </c>
      <c r="E105" s="48">
        <v>42471</v>
      </c>
      <c r="F105" s="167">
        <v>15.5</v>
      </c>
      <c r="G105" s="21">
        <v>0.56000000000000005</v>
      </c>
      <c r="H105" s="65">
        <v>42897</v>
      </c>
      <c r="I105" s="81"/>
      <c r="J105" s="13">
        <v>350012</v>
      </c>
      <c r="K105" s="13" t="s">
        <v>12</v>
      </c>
    </row>
    <row r="106" spans="1:11" x14ac:dyDescent="0.3">
      <c r="A106" s="19" t="s">
        <v>328</v>
      </c>
      <c r="B106" s="19" t="s">
        <v>167</v>
      </c>
      <c r="C106" s="81">
        <v>1</v>
      </c>
      <c r="D106" s="81" t="s">
        <v>266</v>
      </c>
      <c r="E106" s="48">
        <v>42663</v>
      </c>
      <c r="F106" s="167">
        <v>12.36</v>
      </c>
      <c r="G106" s="21">
        <v>0.35999999999999943</v>
      </c>
      <c r="H106" s="65">
        <v>42827</v>
      </c>
      <c r="I106" s="81"/>
      <c r="J106" s="13">
        <v>350012</v>
      </c>
      <c r="K106" s="13" t="s">
        <v>12</v>
      </c>
    </row>
    <row r="107" spans="1:11" x14ac:dyDescent="0.3">
      <c r="A107" s="19"/>
      <c r="B107" s="19"/>
      <c r="C107" s="81"/>
      <c r="D107" s="81"/>
      <c r="E107" s="48"/>
      <c r="F107" s="167"/>
      <c r="G107" s="21"/>
      <c r="H107" s="65"/>
      <c r="I107" s="81" t="s">
        <v>356</v>
      </c>
      <c r="J107" s="13">
        <v>350012</v>
      </c>
      <c r="K107" s="13" t="s">
        <v>12</v>
      </c>
    </row>
    <row r="108" spans="1:11" x14ac:dyDescent="0.3">
      <c r="A108" s="15"/>
      <c r="B108" s="15"/>
      <c r="C108" s="83"/>
      <c r="D108" s="83"/>
      <c r="E108" s="57"/>
      <c r="F108" s="16"/>
      <c r="G108" s="17"/>
      <c r="H108" s="68"/>
      <c r="I108" s="83"/>
    </row>
    <row r="109" spans="1:11" s="35" customFormat="1" x14ac:dyDescent="0.3">
      <c r="A109" s="42" t="s">
        <v>235</v>
      </c>
      <c r="B109" s="42"/>
      <c r="C109" s="100"/>
      <c r="D109" s="100"/>
      <c r="E109" s="58" t="s">
        <v>277</v>
      </c>
      <c r="F109" s="43">
        <f>AVERAGE(F110:F123)</f>
        <v>27.973913947353843</v>
      </c>
      <c r="G109" s="44"/>
      <c r="H109" s="69"/>
      <c r="I109" s="87">
        <v>13</v>
      </c>
    </row>
    <row r="110" spans="1:11" x14ac:dyDescent="0.3">
      <c r="A110" s="28" t="s">
        <v>230</v>
      </c>
      <c r="B110" s="28" t="s">
        <v>121</v>
      </c>
      <c r="C110" s="84"/>
      <c r="D110" s="84" t="s">
        <v>265</v>
      </c>
      <c r="E110" s="59">
        <v>31572</v>
      </c>
      <c r="F110" s="20">
        <v>30.268537900000002</v>
      </c>
      <c r="G110" s="29">
        <v>0.88160790000000233</v>
      </c>
      <c r="H110" s="65">
        <v>42827</v>
      </c>
      <c r="I110" s="84"/>
      <c r="J110" s="13">
        <v>3510</v>
      </c>
      <c r="K110" s="13" t="s">
        <v>289</v>
      </c>
    </row>
    <row r="111" spans="1:11" x14ac:dyDescent="0.3">
      <c r="A111" s="28" t="s">
        <v>164</v>
      </c>
      <c r="B111" s="28" t="s">
        <v>123</v>
      </c>
      <c r="C111" s="84"/>
      <c r="D111" s="84" t="s">
        <v>265</v>
      </c>
      <c r="E111" s="59">
        <v>32651</v>
      </c>
      <c r="F111" s="20">
        <v>28.261526219099999</v>
      </c>
      <c r="G111" s="29">
        <v>0.82315124910000037</v>
      </c>
      <c r="H111" s="65">
        <v>42827</v>
      </c>
      <c r="I111" s="84"/>
      <c r="J111" s="13">
        <v>3510</v>
      </c>
      <c r="K111" s="13" t="s">
        <v>289</v>
      </c>
    </row>
    <row r="112" spans="1:11" x14ac:dyDescent="0.3">
      <c r="A112" s="19" t="s">
        <v>200</v>
      </c>
      <c r="B112" s="19" t="s">
        <v>122</v>
      </c>
      <c r="C112" s="81"/>
      <c r="D112" s="81" t="s">
        <v>265</v>
      </c>
      <c r="E112" s="48">
        <v>35229</v>
      </c>
      <c r="F112" s="20">
        <v>30.869537750000003</v>
      </c>
      <c r="G112" s="27">
        <v>0.89911275000000046</v>
      </c>
      <c r="H112" s="65">
        <v>42827</v>
      </c>
      <c r="I112" s="81"/>
      <c r="J112" s="13">
        <v>3510</v>
      </c>
      <c r="K112" s="13" t="s">
        <v>289</v>
      </c>
    </row>
    <row r="113" spans="1:11" x14ac:dyDescent="0.3">
      <c r="A113" s="28" t="s">
        <v>195</v>
      </c>
      <c r="B113" s="28" t="s">
        <v>116</v>
      </c>
      <c r="C113" s="84"/>
      <c r="D113" s="84" t="s">
        <v>265</v>
      </c>
      <c r="E113" s="59">
        <v>35520</v>
      </c>
      <c r="F113" s="20">
        <v>26.345647970000002</v>
      </c>
      <c r="G113" s="29">
        <v>0.76734897000000046</v>
      </c>
      <c r="H113" s="65">
        <v>42827</v>
      </c>
      <c r="I113" s="84"/>
      <c r="J113" s="13">
        <v>3510</v>
      </c>
      <c r="K113" s="13" t="s">
        <v>289</v>
      </c>
    </row>
    <row r="114" spans="1:11" x14ac:dyDescent="0.3">
      <c r="A114" s="28" t="s">
        <v>196</v>
      </c>
      <c r="B114" s="28" t="s">
        <v>117</v>
      </c>
      <c r="C114" s="84"/>
      <c r="D114" s="84" t="s">
        <v>265</v>
      </c>
      <c r="E114" s="59">
        <v>36577</v>
      </c>
      <c r="F114" s="20">
        <v>28.970596769400004</v>
      </c>
      <c r="G114" s="29">
        <v>0.84380378940000256</v>
      </c>
      <c r="H114" s="65">
        <v>42827</v>
      </c>
      <c r="I114" s="84"/>
      <c r="J114" s="13">
        <v>3510</v>
      </c>
      <c r="K114" s="13" t="s">
        <v>289</v>
      </c>
    </row>
    <row r="115" spans="1:11" x14ac:dyDescent="0.3">
      <c r="A115" s="28" t="s">
        <v>197</v>
      </c>
      <c r="B115" s="28" t="s">
        <v>118</v>
      </c>
      <c r="C115" s="84"/>
      <c r="D115" s="84" t="s">
        <v>265</v>
      </c>
      <c r="E115" s="59">
        <v>37053</v>
      </c>
      <c r="F115" s="20">
        <v>26.225448</v>
      </c>
      <c r="G115" s="29">
        <v>0.76384799999999942</v>
      </c>
      <c r="H115" s="65">
        <v>42827</v>
      </c>
      <c r="I115" s="84"/>
      <c r="J115" s="13">
        <v>3510</v>
      </c>
      <c r="K115" s="13" t="s">
        <v>289</v>
      </c>
    </row>
    <row r="116" spans="1:11" x14ac:dyDescent="0.3">
      <c r="A116" s="28" t="s">
        <v>190</v>
      </c>
      <c r="B116" s="28" t="s">
        <v>111</v>
      </c>
      <c r="C116" s="84"/>
      <c r="D116" s="84" t="s">
        <v>265</v>
      </c>
      <c r="E116" s="59">
        <v>37320</v>
      </c>
      <c r="F116" s="20">
        <v>26.225448</v>
      </c>
      <c r="G116" s="29">
        <v>0.76384799999999942</v>
      </c>
      <c r="H116" s="65">
        <v>42827</v>
      </c>
      <c r="I116" s="84"/>
      <c r="J116" s="13">
        <v>3510</v>
      </c>
      <c r="K116" s="13" t="s">
        <v>289</v>
      </c>
    </row>
    <row r="117" spans="1:11" x14ac:dyDescent="0.3">
      <c r="A117" s="28" t="s">
        <v>193</v>
      </c>
      <c r="B117" s="28" t="s">
        <v>114</v>
      </c>
      <c r="C117" s="84"/>
      <c r="D117" s="84" t="s">
        <v>265</v>
      </c>
      <c r="E117" s="59">
        <v>37936</v>
      </c>
      <c r="F117" s="20">
        <v>26.629538444600009</v>
      </c>
      <c r="G117" s="29">
        <v>0.77561762460000239</v>
      </c>
      <c r="H117" s="65">
        <v>42827</v>
      </c>
      <c r="I117" s="84"/>
      <c r="J117" s="13">
        <v>3510</v>
      </c>
      <c r="K117" s="13" t="s">
        <v>289</v>
      </c>
    </row>
    <row r="118" spans="1:11" x14ac:dyDescent="0.3">
      <c r="A118" s="28" t="s">
        <v>191</v>
      </c>
      <c r="B118" s="28" t="s">
        <v>112</v>
      </c>
      <c r="C118" s="84"/>
      <c r="D118" s="84" t="s">
        <v>265</v>
      </c>
      <c r="E118" s="59">
        <v>38397</v>
      </c>
      <c r="F118" s="20">
        <v>29.544606262500004</v>
      </c>
      <c r="G118" s="29">
        <v>0.86052251250000111</v>
      </c>
      <c r="H118" s="65">
        <v>42827</v>
      </c>
      <c r="I118" s="84"/>
      <c r="J118" s="13">
        <v>3510</v>
      </c>
      <c r="K118" s="13" t="s">
        <v>289</v>
      </c>
    </row>
    <row r="119" spans="1:11" x14ac:dyDescent="0.3">
      <c r="A119" s="28" t="s">
        <v>192</v>
      </c>
      <c r="B119" s="28" t="s">
        <v>113</v>
      </c>
      <c r="C119" s="84"/>
      <c r="D119" s="84" t="s">
        <v>265</v>
      </c>
      <c r="E119" s="59">
        <v>40301</v>
      </c>
      <c r="F119" s="20">
        <v>24.039994</v>
      </c>
      <c r="G119" s="29">
        <v>0.70019399999999976</v>
      </c>
      <c r="H119" s="65">
        <v>42827</v>
      </c>
      <c r="I119" s="84"/>
      <c r="J119" s="13">
        <v>3510</v>
      </c>
      <c r="K119" s="13" t="s">
        <v>289</v>
      </c>
    </row>
    <row r="120" spans="1:11" x14ac:dyDescent="0.3">
      <c r="A120" s="19" t="s">
        <v>218</v>
      </c>
      <c r="B120" s="19" t="s">
        <v>216</v>
      </c>
      <c r="C120" s="81"/>
      <c r="D120" s="81" t="s">
        <v>265</v>
      </c>
      <c r="E120" s="48">
        <v>40525</v>
      </c>
      <c r="F120" s="20">
        <v>48.08</v>
      </c>
      <c r="G120" s="77">
        <v>4.8099999999999996</v>
      </c>
      <c r="H120" s="65">
        <v>42729</v>
      </c>
      <c r="I120" s="19"/>
      <c r="J120" s="13">
        <v>3510</v>
      </c>
      <c r="K120" s="13" t="s">
        <v>289</v>
      </c>
    </row>
    <row r="121" spans="1:11" x14ac:dyDescent="0.3">
      <c r="A121" s="19" t="s">
        <v>258</v>
      </c>
      <c r="B121" s="19" t="s">
        <v>257</v>
      </c>
      <c r="C121" s="81"/>
      <c r="D121" s="81" t="s">
        <v>265</v>
      </c>
      <c r="E121" s="48">
        <v>41757</v>
      </c>
      <c r="F121" s="20">
        <v>19</v>
      </c>
      <c r="G121" s="29">
        <v>1.5</v>
      </c>
      <c r="H121" s="65">
        <v>42799</v>
      </c>
      <c r="I121" s="81"/>
      <c r="J121" s="13">
        <v>3510</v>
      </c>
      <c r="K121" s="13" t="s">
        <v>289</v>
      </c>
    </row>
    <row r="122" spans="1:11" x14ac:dyDescent="0.3">
      <c r="A122" s="92" t="s">
        <v>312</v>
      </c>
      <c r="B122" s="92" t="s">
        <v>313</v>
      </c>
      <c r="C122" s="95"/>
      <c r="D122" s="95" t="s">
        <v>266</v>
      </c>
      <c r="E122" s="93">
        <v>42417</v>
      </c>
      <c r="F122" s="20">
        <v>19.2</v>
      </c>
      <c r="G122" s="94">
        <v>3.2</v>
      </c>
      <c r="H122" s="65">
        <v>42799</v>
      </c>
      <c r="I122" s="92"/>
      <c r="J122" s="13">
        <v>3510</v>
      </c>
      <c r="K122" s="13" t="s">
        <v>289</v>
      </c>
    </row>
    <row r="123" spans="1:11" x14ac:dyDescent="0.3">
      <c r="A123" s="161"/>
      <c r="B123" s="161"/>
      <c r="C123" s="162"/>
      <c r="D123" s="162"/>
      <c r="E123" s="163"/>
      <c r="F123" s="166"/>
      <c r="G123" s="164"/>
      <c r="H123" s="165"/>
      <c r="I123" s="161"/>
    </row>
    <row r="124" spans="1:11" x14ac:dyDescent="0.3">
      <c r="A124" s="15"/>
      <c r="B124" s="15"/>
      <c r="C124" s="83"/>
      <c r="D124" s="83"/>
      <c r="E124" s="57"/>
      <c r="F124" s="16"/>
      <c r="G124" s="17"/>
      <c r="H124" s="68"/>
      <c r="I124" s="83"/>
    </row>
    <row r="125" spans="1:11" s="35" customFormat="1" x14ac:dyDescent="0.3">
      <c r="A125" s="45" t="s">
        <v>249</v>
      </c>
      <c r="B125" s="45"/>
      <c r="C125" s="101"/>
      <c r="D125" s="101"/>
      <c r="E125" s="60" t="s">
        <v>278</v>
      </c>
      <c r="F125" s="46">
        <f>AVERAGE(F126:F142)</f>
        <v>23.588335674647059</v>
      </c>
      <c r="G125" s="47"/>
      <c r="H125" s="70"/>
      <c r="I125" s="88">
        <v>17</v>
      </c>
    </row>
    <row r="126" spans="1:11" x14ac:dyDescent="0.3">
      <c r="A126" s="19" t="s">
        <v>206</v>
      </c>
      <c r="B126" s="19" t="s">
        <v>128</v>
      </c>
      <c r="C126" s="81"/>
      <c r="D126" s="81" t="s">
        <v>265</v>
      </c>
      <c r="E126" s="48">
        <v>32160</v>
      </c>
      <c r="F126" s="20">
        <v>31.557955760000002</v>
      </c>
      <c r="G126" s="30">
        <v>0.91916376</v>
      </c>
      <c r="H126" s="65">
        <v>42827</v>
      </c>
      <c r="I126" s="81"/>
      <c r="J126" s="13">
        <v>4000</v>
      </c>
      <c r="K126" s="13" t="s">
        <v>290</v>
      </c>
    </row>
    <row r="127" spans="1:11" x14ac:dyDescent="0.3">
      <c r="A127" s="19" t="s">
        <v>208</v>
      </c>
      <c r="B127" s="19" t="s">
        <v>131</v>
      </c>
      <c r="C127" s="81"/>
      <c r="D127" s="81" t="s">
        <v>265</v>
      </c>
      <c r="E127" s="48">
        <v>35604</v>
      </c>
      <c r="F127" s="20">
        <v>31.232869477500003</v>
      </c>
      <c r="G127" s="30">
        <v>0.90969522750000209</v>
      </c>
      <c r="H127" s="65">
        <v>42827</v>
      </c>
      <c r="I127" s="81"/>
      <c r="J127" s="13">
        <v>4000</v>
      </c>
      <c r="K127" s="13" t="s">
        <v>290</v>
      </c>
    </row>
    <row r="128" spans="1:11" x14ac:dyDescent="0.3">
      <c r="A128" s="19" t="s">
        <v>201</v>
      </c>
      <c r="B128" s="19" t="s">
        <v>124</v>
      </c>
      <c r="C128" s="81"/>
      <c r="D128" s="81" t="s">
        <v>265</v>
      </c>
      <c r="E128" s="48">
        <v>36445</v>
      </c>
      <c r="F128" s="20">
        <v>30.596356000000004</v>
      </c>
      <c r="G128" s="30">
        <v>0.89115600000000228</v>
      </c>
      <c r="H128" s="65">
        <v>42827</v>
      </c>
      <c r="I128" s="81"/>
      <c r="J128" s="13">
        <v>4000</v>
      </c>
      <c r="K128" s="13" t="s">
        <v>290</v>
      </c>
    </row>
    <row r="129" spans="1:11" x14ac:dyDescent="0.3">
      <c r="A129" s="19" t="s">
        <v>202</v>
      </c>
      <c r="B129" s="19" t="s">
        <v>125</v>
      </c>
      <c r="C129" s="81"/>
      <c r="D129" s="81" t="s">
        <v>265</v>
      </c>
      <c r="E129" s="48">
        <v>36839</v>
      </c>
      <c r="F129" s="20">
        <v>20.821912985000001</v>
      </c>
      <c r="G129" s="30">
        <v>0.60646348499999903</v>
      </c>
      <c r="H129" s="65">
        <v>42827</v>
      </c>
      <c r="I129" s="81"/>
      <c r="J129" s="13">
        <v>4000</v>
      </c>
      <c r="K129" s="13" t="s">
        <v>290</v>
      </c>
    </row>
    <row r="130" spans="1:11" x14ac:dyDescent="0.3">
      <c r="A130" s="19" t="s">
        <v>210</v>
      </c>
      <c r="B130" s="19" t="s">
        <v>133</v>
      </c>
      <c r="C130" s="81"/>
      <c r="D130" s="81" t="s">
        <v>265</v>
      </c>
      <c r="E130" s="48">
        <v>37088</v>
      </c>
      <c r="F130" s="20">
        <v>25.132721</v>
      </c>
      <c r="G130" s="30">
        <v>0.73202099999999959</v>
      </c>
      <c r="H130" s="65">
        <v>42827</v>
      </c>
      <c r="I130" s="81"/>
      <c r="J130" s="13">
        <v>4000</v>
      </c>
      <c r="K130" s="13" t="s">
        <v>290</v>
      </c>
    </row>
    <row r="131" spans="1:11" x14ac:dyDescent="0.3">
      <c r="A131" s="19" t="s">
        <v>207</v>
      </c>
      <c r="B131" s="19" t="s">
        <v>129</v>
      </c>
      <c r="C131" s="81"/>
      <c r="D131" s="81" t="s">
        <v>265</v>
      </c>
      <c r="E131" s="48">
        <v>37333</v>
      </c>
      <c r="F131" s="20">
        <v>37.873371456500003</v>
      </c>
      <c r="G131" s="30">
        <v>1.1031079065</v>
      </c>
      <c r="H131" s="65">
        <v>42827</v>
      </c>
      <c r="I131" s="81"/>
      <c r="J131" s="13">
        <v>4000</v>
      </c>
      <c r="K131" s="13" t="s">
        <v>290</v>
      </c>
    </row>
    <row r="132" spans="1:11" x14ac:dyDescent="0.3">
      <c r="A132" s="19" t="s">
        <v>212</v>
      </c>
      <c r="B132" s="19" t="s">
        <v>135</v>
      </c>
      <c r="C132" s="81"/>
      <c r="D132" s="81" t="s">
        <v>265</v>
      </c>
      <c r="E132" s="48">
        <v>38110</v>
      </c>
      <c r="F132" s="20">
        <v>24.761193819999999</v>
      </c>
      <c r="G132" s="30">
        <v>0.72119981999999894</v>
      </c>
      <c r="H132" s="65">
        <v>42827</v>
      </c>
      <c r="I132" s="81"/>
      <c r="J132" s="13">
        <v>4000</v>
      </c>
      <c r="K132" s="13" t="s">
        <v>290</v>
      </c>
    </row>
    <row r="133" spans="1:11" x14ac:dyDescent="0.3">
      <c r="A133" s="19" t="s">
        <v>209</v>
      </c>
      <c r="B133" s="19" t="s">
        <v>132</v>
      </c>
      <c r="C133" s="81"/>
      <c r="D133" s="81" t="s">
        <v>265</v>
      </c>
      <c r="E133" s="48">
        <v>38889</v>
      </c>
      <c r="F133" s="20">
        <v>21.384667390000001</v>
      </c>
      <c r="G133" s="30">
        <v>0.62285439000000054</v>
      </c>
      <c r="H133" s="65">
        <v>42827</v>
      </c>
      <c r="I133" s="81"/>
      <c r="J133" s="13">
        <v>4000</v>
      </c>
      <c r="K133" s="13" t="s">
        <v>290</v>
      </c>
    </row>
    <row r="134" spans="1:11" x14ac:dyDescent="0.3">
      <c r="A134" s="19" t="s">
        <v>157</v>
      </c>
      <c r="B134" s="19" t="s">
        <v>136</v>
      </c>
      <c r="C134" s="81"/>
      <c r="D134" s="81" t="s">
        <v>266</v>
      </c>
      <c r="E134" s="48">
        <v>39329</v>
      </c>
      <c r="F134" s="20">
        <v>20.259158580000001</v>
      </c>
      <c r="G134" s="30">
        <v>0.59007258000000107</v>
      </c>
      <c r="H134" s="65">
        <v>42827</v>
      </c>
      <c r="I134" s="81"/>
      <c r="J134" s="13">
        <v>4000</v>
      </c>
      <c r="K134" s="13" t="s">
        <v>290</v>
      </c>
    </row>
    <row r="135" spans="1:11" x14ac:dyDescent="0.3">
      <c r="A135" s="19" t="s">
        <v>211</v>
      </c>
      <c r="B135" s="19" t="s">
        <v>134</v>
      </c>
      <c r="C135" s="81"/>
      <c r="D135" s="81" t="s">
        <v>265</v>
      </c>
      <c r="E135" s="48">
        <v>39581</v>
      </c>
      <c r="F135" s="20">
        <v>25</v>
      </c>
      <c r="G135" s="30">
        <v>1.1299999999999999</v>
      </c>
      <c r="H135" s="65">
        <v>42813</v>
      </c>
      <c r="I135" s="81"/>
      <c r="J135" s="13">
        <v>4000</v>
      </c>
      <c r="K135" s="13" t="s">
        <v>290</v>
      </c>
    </row>
    <row r="136" spans="1:11" x14ac:dyDescent="0.3">
      <c r="A136" s="19" t="s">
        <v>205</v>
      </c>
      <c r="B136" s="19" t="s">
        <v>127</v>
      </c>
      <c r="C136" s="81"/>
      <c r="D136" s="81" t="s">
        <v>266</v>
      </c>
      <c r="E136" s="48">
        <v>40609</v>
      </c>
      <c r="F136" s="20">
        <v>18.5</v>
      </c>
      <c r="G136" s="30">
        <v>2.11</v>
      </c>
      <c r="H136" s="65">
        <v>42813</v>
      </c>
      <c r="I136" s="81"/>
      <c r="J136" s="13">
        <v>4000</v>
      </c>
      <c r="K136" s="13" t="s">
        <v>290</v>
      </c>
    </row>
    <row r="137" spans="1:11" x14ac:dyDescent="0.3">
      <c r="A137" s="19" t="s">
        <v>173</v>
      </c>
      <c r="B137" s="19" t="s">
        <v>130</v>
      </c>
      <c r="C137" s="81"/>
      <c r="D137" s="81" t="s">
        <v>266</v>
      </c>
      <c r="E137" s="48">
        <v>41512</v>
      </c>
      <c r="F137" s="20">
        <v>22</v>
      </c>
      <c r="G137" s="30">
        <v>1.58</v>
      </c>
      <c r="H137" s="65">
        <v>42813</v>
      </c>
      <c r="I137" s="81"/>
      <c r="J137" s="13">
        <v>4000</v>
      </c>
      <c r="K137" s="13" t="s">
        <v>290</v>
      </c>
    </row>
    <row r="138" spans="1:11" x14ac:dyDescent="0.3">
      <c r="A138" s="19" t="s">
        <v>204</v>
      </c>
      <c r="B138" s="19" t="s">
        <v>97</v>
      </c>
      <c r="C138" s="81"/>
      <c r="D138" s="81" t="s">
        <v>266</v>
      </c>
      <c r="E138" s="48">
        <v>41597</v>
      </c>
      <c r="F138" s="20">
        <v>20.5</v>
      </c>
      <c r="G138" s="27">
        <v>1.93</v>
      </c>
      <c r="H138" s="65">
        <v>42813</v>
      </c>
      <c r="I138" s="81"/>
      <c r="J138" s="13">
        <v>4000</v>
      </c>
      <c r="K138" s="13" t="s">
        <v>290</v>
      </c>
    </row>
    <row r="139" spans="1:11" x14ac:dyDescent="0.3">
      <c r="A139" s="19" t="s">
        <v>137</v>
      </c>
      <c r="B139" s="19" t="s">
        <v>138</v>
      </c>
      <c r="C139" s="81"/>
      <c r="D139" s="81" t="s">
        <v>265</v>
      </c>
      <c r="E139" s="48">
        <v>41610</v>
      </c>
      <c r="F139" s="20">
        <v>18.035300000000003</v>
      </c>
      <c r="G139" s="27">
        <v>0.52530000000000143</v>
      </c>
      <c r="H139" s="65">
        <v>42827</v>
      </c>
      <c r="I139" s="81"/>
      <c r="J139" s="13">
        <v>4000</v>
      </c>
      <c r="K139" s="13" t="s">
        <v>290</v>
      </c>
    </row>
    <row r="140" spans="1:11" x14ac:dyDescent="0.3">
      <c r="A140" s="19" t="s">
        <v>267</v>
      </c>
      <c r="B140" s="19" t="s">
        <v>108</v>
      </c>
      <c r="C140" s="81"/>
      <c r="D140" s="81" t="s">
        <v>266</v>
      </c>
      <c r="E140" s="48">
        <v>41884</v>
      </c>
      <c r="F140" s="20">
        <v>19.25</v>
      </c>
      <c r="G140" s="27">
        <v>1.74</v>
      </c>
      <c r="H140" s="65">
        <v>42813</v>
      </c>
      <c r="I140" s="81"/>
      <c r="J140" s="13">
        <v>4000</v>
      </c>
      <c r="K140" s="13" t="s">
        <v>290</v>
      </c>
    </row>
    <row r="141" spans="1:11" x14ac:dyDescent="0.3">
      <c r="A141" s="19" t="s">
        <v>286</v>
      </c>
      <c r="B141" s="19" t="s">
        <v>285</v>
      </c>
      <c r="C141" s="81"/>
      <c r="D141" s="81" t="s">
        <v>265</v>
      </c>
      <c r="E141" s="48">
        <v>41988</v>
      </c>
      <c r="F141" s="20">
        <v>19.0962</v>
      </c>
      <c r="G141" s="27">
        <v>0.55620000000000047</v>
      </c>
      <c r="H141" s="65">
        <v>42827</v>
      </c>
      <c r="I141" s="81"/>
      <c r="J141" s="13">
        <v>4000</v>
      </c>
      <c r="K141" s="13" t="s">
        <v>290</v>
      </c>
    </row>
    <row r="142" spans="1:11" x14ac:dyDescent="0.3">
      <c r="A142" s="19" t="s">
        <v>318</v>
      </c>
      <c r="B142" s="19" t="s">
        <v>319</v>
      </c>
      <c r="C142" s="81"/>
      <c r="D142" s="81" t="s">
        <v>266</v>
      </c>
      <c r="E142" s="48">
        <v>42562</v>
      </c>
      <c r="F142" s="20">
        <v>15</v>
      </c>
      <c r="G142" s="27">
        <v>1</v>
      </c>
      <c r="H142" s="65">
        <v>42659</v>
      </c>
      <c r="I142" s="81"/>
      <c r="J142" s="13">
        <v>4000</v>
      </c>
      <c r="K142" s="13" t="s">
        <v>290</v>
      </c>
    </row>
    <row r="143" spans="1:11" x14ac:dyDescent="0.3">
      <c r="A143" s="19"/>
      <c r="B143" s="19"/>
      <c r="C143" s="81"/>
      <c r="D143" s="81"/>
      <c r="E143" s="48"/>
      <c r="F143" s="20"/>
      <c r="G143" s="21"/>
      <c r="H143" s="65"/>
      <c r="I143" s="81"/>
    </row>
    <row r="144" spans="1:11" s="35" customFormat="1" x14ac:dyDescent="0.3">
      <c r="A144" s="36" t="s">
        <v>250</v>
      </c>
      <c r="B144" s="36"/>
      <c r="C144" s="102"/>
      <c r="D144" s="102"/>
      <c r="E144" s="76"/>
      <c r="F144" s="40"/>
      <c r="G144" s="41"/>
      <c r="H144" s="66"/>
      <c r="I144" s="82">
        <v>5</v>
      </c>
    </row>
    <row r="145" spans="1:11" x14ac:dyDescent="0.3">
      <c r="A145" s="19" t="s">
        <v>169</v>
      </c>
      <c r="B145" s="19" t="s">
        <v>141</v>
      </c>
      <c r="C145" s="81"/>
      <c r="D145" s="81" t="s">
        <v>265</v>
      </c>
      <c r="E145" s="48">
        <v>39244</v>
      </c>
      <c r="F145" s="20">
        <v>37.141800000000003</v>
      </c>
      <c r="G145" s="21">
        <v>1.0818000000000012</v>
      </c>
      <c r="H145" s="65">
        <v>42827</v>
      </c>
      <c r="I145" s="19" t="s">
        <v>348</v>
      </c>
      <c r="J145" s="13">
        <v>4007</v>
      </c>
      <c r="K145" s="13" t="s">
        <v>291</v>
      </c>
    </row>
    <row r="146" spans="1:11" x14ac:dyDescent="0.3">
      <c r="A146" s="19" t="s">
        <v>214</v>
      </c>
      <c r="B146" s="19" t="s">
        <v>140</v>
      </c>
      <c r="C146" s="81"/>
      <c r="D146" s="81" t="s">
        <v>265</v>
      </c>
      <c r="E146" s="48">
        <v>41421</v>
      </c>
      <c r="F146" s="23">
        <v>28.85</v>
      </c>
      <c r="G146" s="21">
        <v>3.370000000000001</v>
      </c>
      <c r="H146" s="65">
        <v>42827</v>
      </c>
      <c r="I146" s="19"/>
      <c r="J146" s="13">
        <v>4007</v>
      </c>
      <c r="K146" s="13" t="s">
        <v>291</v>
      </c>
    </row>
    <row r="147" spans="1:11" x14ac:dyDescent="0.3">
      <c r="A147" s="19" t="s">
        <v>279</v>
      </c>
      <c r="B147" s="19" t="s">
        <v>280</v>
      </c>
      <c r="C147" s="81"/>
      <c r="D147" s="81" t="s">
        <v>266</v>
      </c>
      <c r="E147" s="48">
        <v>41981</v>
      </c>
      <c r="F147" s="20">
        <v>19.3125</v>
      </c>
      <c r="G147" s="21">
        <v>0.5625</v>
      </c>
      <c r="H147" s="65">
        <v>42827</v>
      </c>
      <c r="I147" s="19"/>
      <c r="J147" s="13">
        <v>4007</v>
      </c>
      <c r="K147" s="13" t="s">
        <v>291</v>
      </c>
    </row>
    <row r="148" spans="1:11" x14ac:dyDescent="0.3">
      <c r="A148" s="19" t="s">
        <v>340</v>
      </c>
      <c r="B148" s="19" t="s">
        <v>341</v>
      </c>
      <c r="C148" s="81"/>
      <c r="D148" s="81" t="s">
        <v>266</v>
      </c>
      <c r="E148" s="48">
        <v>42716</v>
      </c>
      <c r="F148" s="20">
        <v>18</v>
      </c>
      <c r="G148" s="21"/>
      <c r="H148" s="65"/>
      <c r="I148" s="19"/>
      <c r="J148" s="13">
        <v>4007</v>
      </c>
      <c r="K148" s="13" t="s">
        <v>291</v>
      </c>
    </row>
    <row r="149" spans="1:11" x14ac:dyDescent="0.3">
      <c r="A149" s="19" t="s">
        <v>354</v>
      </c>
      <c r="B149" s="19" t="s">
        <v>355</v>
      </c>
      <c r="C149" s="81"/>
      <c r="D149" s="81"/>
      <c r="E149" s="48">
        <v>42884</v>
      </c>
      <c r="F149" s="20">
        <v>19.23</v>
      </c>
      <c r="G149" s="21"/>
      <c r="H149" s="65"/>
      <c r="I149" s="19"/>
      <c r="J149" s="13">
        <v>4007</v>
      </c>
      <c r="K149" s="13" t="s">
        <v>291</v>
      </c>
    </row>
    <row r="150" spans="1:11" x14ac:dyDescent="0.3">
      <c r="A150" s="19"/>
      <c r="B150" s="19"/>
      <c r="C150" s="81"/>
      <c r="D150" s="81"/>
      <c r="E150" s="48"/>
      <c r="F150" s="20"/>
      <c r="G150" s="21"/>
      <c r="H150" s="65"/>
      <c r="I150" s="81"/>
    </row>
    <row r="151" spans="1:11" s="35" customFormat="1" x14ac:dyDescent="0.3">
      <c r="A151" s="36" t="s">
        <v>251</v>
      </c>
      <c r="B151" s="36"/>
      <c r="C151" s="102"/>
      <c r="D151" s="102"/>
      <c r="E151" s="76"/>
      <c r="F151" s="40"/>
      <c r="G151" s="41"/>
      <c r="H151" s="66"/>
      <c r="I151" s="82">
        <v>2</v>
      </c>
    </row>
    <row r="152" spans="1:11" x14ac:dyDescent="0.3">
      <c r="A152" s="19" t="s">
        <v>217</v>
      </c>
      <c r="B152" s="19" t="s">
        <v>215</v>
      </c>
      <c r="C152" s="81"/>
      <c r="D152" s="81" t="s">
        <v>265</v>
      </c>
      <c r="E152" s="48">
        <v>31363</v>
      </c>
      <c r="F152" s="20">
        <v>59.420699999999997</v>
      </c>
      <c r="G152" s="77">
        <v>1.7306999999999988</v>
      </c>
      <c r="H152" s="65">
        <v>42827</v>
      </c>
      <c r="I152" s="19" t="s">
        <v>349</v>
      </c>
      <c r="J152" s="13">
        <v>4090</v>
      </c>
      <c r="K152" s="13" t="s">
        <v>292</v>
      </c>
    </row>
    <row r="153" spans="1:11" x14ac:dyDescent="0.3">
      <c r="A153" s="19" t="s">
        <v>320</v>
      </c>
      <c r="B153" s="19" t="s">
        <v>321</v>
      </c>
      <c r="C153" s="81"/>
      <c r="D153" s="81" t="s">
        <v>265</v>
      </c>
      <c r="E153" s="48">
        <v>42584</v>
      </c>
      <c r="F153" s="20">
        <v>36.06</v>
      </c>
      <c r="G153" s="77">
        <v>2.41</v>
      </c>
      <c r="H153" s="65">
        <v>42702</v>
      </c>
      <c r="I153" s="19"/>
      <c r="J153" s="13">
        <v>4090</v>
      </c>
      <c r="K153" s="13" t="s">
        <v>292</v>
      </c>
    </row>
    <row r="154" spans="1:11" x14ac:dyDescent="0.3">
      <c r="A154" s="78"/>
      <c r="B154" s="78"/>
      <c r="C154" s="103"/>
      <c r="D154" s="103"/>
      <c r="E154" s="79"/>
      <c r="F154" s="20"/>
      <c r="G154" s="21"/>
      <c r="H154" s="65"/>
      <c r="I154" s="81"/>
    </row>
    <row r="155" spans="1:11" s="35" customFormat="1" x14ac:dyDescent="0.3">
      <c r="A155" s="36" t="s">
        <v>252</v>
      </c>
      <c r="B155" s="36"/>
      <c r="C155" s="102"/>
      <c r="D155" s="102"/>
      <c r="E155" s="76"/>
      <c r="F155" s="38"/>
      <c r="G155" s="41"/>
      <c r="H155" s="66"/>
      <c r="I155" s="82">
        <v>8</v>
      </c>
    </row>
    <row r="156" spans="1:11" x14ac:dyDescent="0.3">
      <c r="A156" s="19" t="s">
        <v>203</v>
      </c>
      <c r="B156" s="19" t="s">
        <v>126</v>
      </c>
      <c r="C156" s="81"/>
      <c r="D156" s="81" t="s">
        <v>265</v>
      </c>
      <c r="E156" s="48">
        <v>35100</v>
      </c>
      <c r="F156" s="20">
        <v>36.293388999999998</v>
      </c>
      <c r="G156" s="30">
        <v>1.0570889999999977</v>
      </c>
      <c r="H156" s="65">
        <v>42827</v>
      </c>
      <c r="I156" s="81"/>
      <c r="J156" s="13">
        <v>5070</v>
      </c>
      <c r="K156" s="13" t="s">
        <v>293</v>
      </c>
    </row>
    <row r="157" spans="1:11" x14ac:dyDescent="0.3">
      <c r="A157" s="19" t="s">
        <v>219</v>
      </c>
      <c r="B157" s="19" t="s">
        <v>142</v>
      </c>
      <c r="C157" s="81"/>
      <c r="D157" s="81" t="s">
        <v>265</v>
      </c>
      <c r="E157" s="48">
        <v>35675</v>
      </c>
      <c r="F157" s="20">
        <v>60.1</v>
      </c>
      <c r="G157" s="77">
        <v>8.6999999999999993</v>
      </c>
      <c r="H157" s="65">
        <v>42911</v>
      </c>
      <c r="I157" s="19" t="s">
        <v>358</v>
      </c>
      <c r="J157" s="13">
        <v>5070</v>
      </c>
      <c r="K157" s="13" t="s">
        <v>293</v>
      </c>
    </row>
    <row r="158" spans="1:11" x14ac:dyDescent="0.3">
      <c r="A158" s="19" t="s">
        <v>220</v>
      </c>
      <c r="B158" s="19" t="s">
        <v>144</v>
      </c>
      <c r="C158" s="81"/>
      <c r="D158" s="81" t="s">
        <v>265</v>
      </c>
      <c r="E158" s="48">
        <v>36738</v>
      </c>
      <c r="F158" s="20">
        <v>25.323683000000003</v>
      </c>
      <c r="G158" s="77">
        <v>0.73758300000000077</v>
      </c>
      <c r="H158" s="65">
        <v>42827</v>
      </c>
      <c r="I158" s="19"/>
      <c r="J158" s="13">
        <v>5070</v>
      </c>
      <c r="K158" s="13" t="s">
        <v>293</v>
      </c>
    </row>
    <row r="159" spans="1:11" x14ac:dyDescent="0.3">
      <c r="A159" s="19" t="s">
        <v>222</v>
      </c>
      <c r="B159" s="19" t="s">
        <v>145</v>
      </c>
      <c r="C159" s="81"/>
      <c r="D159" s="81" t="s">
        <v>265</v>
      </c>
      <c r="E159" s="48">
        <v>39923</v>
      </c>
      <c r="F159" s="20">
        <v>37.874130000000001</v>
      </c>
      <c r="G159" s="77">
        <v>1.1031300000000002</v>
      </c>
      <c r="H159" s="65">
        <v>42827</v>
      </c>
      <c r="I159" s="19" t="s">
        <v>350</v>
      </c>
      <c r="J159" s="13">
        <v>5070</v>
      </c>
      <c r="K159" s="13" t="s">
        <v>293</v>
      </c>
    </row>
    <row r="160" spans="1:11" x14ac:dyDescent="0.3">
      <c r="A160" s="19" t="s">
        <v>221</v>
      </c>
      <c r="B160" s="19" t="s">
        <v>108</v>
      </c>
      <c r="C160" s="81"/>
      <c r="D160" s="81" t="s">
        <v>265</v>
      </c>
      <c r="E160" s="48">
        <v>41282</v>
      </c>
      <c r="F160" s="20">
        <v>40.590034000000003</v>
      </c>
      <c r="G160" s="77">
        <v>1.1822340000000011</v>
      </c>
      <c r="H160" s="65">
        <v>42827</v>
      </c>
      <c r="I160" s="19" t="s">
        <v>351</v>
      </c>
      <c r="J160" s="13">
        <v>5070</v>
      </c>
      <c r="K160" s="13" t="s">
        <v>293</v>
      </c>
    </row>
    <row r="161" spans="1:11" x14ac:dyDescent="0.3">
      <c r="A161" s="19" t="s">
        <v>177</v>
      </c>
      <c r="B161" s="19" t="s">
        <v>143</v>
      </c>
      <c r="C161" s="81"/>
      <c r="D161" s="81" t="s">
        <v>265</v>
      </c>
      <c r="E161" s="48">
        <v>41591</v>
      </c>
      <c r="F161" s="20">
        <v>20</v>
      </c>
      <c r="G161" s="77">
        <v>1.46</v>
      </c>
      <c r="H161" s="65">
        <v>42813</v>
      </c>
      <c r="I161" s="19"/>
      <c r="J161" s="13">
        <v>5070</v>
      </c>
      <c r="K161" s="13" t="s">
        <v>293</v>
      </c>
    </row>
    <row r="162" spans="1:11" x14ac:dyDescent="0.3">
      <c r="A162" s="19" t="s">
        <v>255</v>
      </c>
      <c r="B162" s="19" t="s">
        <v>256</v>
      </c>
      <c r="C162" s="81"/>
      <c r="D162" s="81" t="s">
        <v>266</v>
      </c>
      <c r="E162" s="48">
        <v>41745</v>
      </c>
      <c r="F162" s="20">
        <v>20</v>
      </c>
      <c r="G162" s="77">
        <v>1.46</v>
      </c>
      <c r="H162" s="65">
        <v>42813</v>
      </c>
      <c r="I162" s="19"/>
      <c r="J162" s="13">
        <v>5070</v>
      </c>
      <c r="K162" s="13" t="s">
        <v>293</v>
      </c>
    </row>
    <row r="163" spans="1:11" x14ac:dyDescent="0.3">
      <c r="A163" s="19" t="s">
        <v>309</v>
      </c>
      <c r="B163" s="19" t="s">
        <v>310</v>
      </c>
      <c r="C163" s="81"/>
      <c r="D163" s="81" t="s">
        <v>265</v>
      </c>
      <c r="E163" s="48">
        <v>42352</v>
      </c>
      <c r="F163" s="20">
        <v>21.15</v>
      </c>
      <c r="G163" s="21">
        <v>1.33</v>
      </c>
      <c r="H163" s="65">
        <v>42813</v>
      </c>
      <c r="I163" s="19"/>
      <c r="J163" s="13">
        <v>5070</v>
      </c>
      <c r="K163" s="13" t="s">
        <v>293</v>
      </c>
    </row>
    <row r="164" spans="1:11" x14ac:dyDescent="0.3">
      <c r="A164" s="19"/>
      <c r="B164" s="19"/>
      <c r="C164" s="81"/>
      <c r="D164" s="81"/>
      <c r="E164" s="48"/>
      <c r="F164" s="20"/>
      <c r="G164" s="21"/>
      <c r="H164" s="65"/>
      <c r="I164" s="81"/>
    </row>
    <row r="165" spans="1:11" s="35" customFormat="1" x14ac:dyDescent="0.3">
      <c r="A165" s="36" t="s">
        <v>330</v>
      </c>
      <c r="B165" s="36"/>
      <c r="C165" s="102"/>
      <c r="D165" s="102"/>
      <c r="E165" s="76"/>
      <c r="F165" s="40"/>
      <c r="G165" s="41"/>
      <c r="H165" s="66"/>
      <c r="I165" s="82">
        <v>3</v>
      </c>
    </row>
    <row r="166" spans="1:11" x14ac:dyDescent="0.3">
      <c r="A166" s="19" t="s">
        <v>67</v>
      </c>
      <c r="B166" s="19" t="s">
        <v>224</v>
      </c>
      <c r="C166" s="81"/>
      <c r="D166" s="81" t="s">
        <v>265</v>
      </c>
      <c r="E166" s="48">
        <v>41345</v>
      </c>
      <c r="F166" s="20">
        <v>51.008071999999999</v>
      </c>
      <c r="G166" s="21">
        <v>1.485672000000001</v>
      </c>
      <c r="H166" s="65">
        <v>42827</v>
      </c>
      <c r="I166" s="19" t="s">
        <v>352</v>
      </c>
      <c r="J166" s="13">
        <v>6010</v>
      </c>
      <c r="K166" s="13" t="s">
        <v>333</v>
      </c>
    </row>
    <row r="167" spans="1:11" x14ac:dyDescent="0.3">
      <c r="A167" s="19" t="s">
        <v>331</v>
      </c>
      <c r="B167" s="19" t="s">
        <v>332</v>
      </c>
      <c r="C167" s="81"/>
      <c r="D167" s="81" t="s">
        <v>265</v>
      </c>
      <c r="E167" s="48">
        <v>42688</v>
      </c>
      <c r="F167" s="20">
        <v>21.63</v>
      </c>
      <c r="G167" s="21"/>
      <c r="H167" s="65"/>
      <c r="I167" s="19"/>
      <c r="J167" s="13">
        <v>6010</v>
      </c>
      <c r="K167" s="13" t="s">
        <v>333</v>
      </c>
    </row>
    <row r="168" spans="1:11" x14ac:dyDescent="0.3">
      <c r="A168" s="19" t="s">
        <v>344</v>
      </c>
      <c r="B168" s="19" t="s">
        <v>345</v>
      </c>
      <c r="C168" s="81"/>
      <c r="D168" s="81" t="s">
        <v>265</v>
      </c>
      <c r="E168" s="48">
        <v>42745</v>
      </c>
      <c r="F168" s="20">
        <v>19.600000000000001</v>
      </c>
      <c r="G168" s="21"/>
      <c r="H168" s="65"/>
      <c r="I168" s="19"/>
      <c r="J168" s="13">
        <v>6010</v>
      </c>
      <c r="K168" s="13" t="s">
        <v>333</v>
      </c>
    </row>
    <row r="169" spans="1:11" x14ac:dyDescent="0.3">
      <c r="A169" s="19"/>
      <c r="B169" s="19"/>
      <c r="C169" s="81"/>
      <c r="D169" s="81"/>
      <c r="E169" s="48"/>
      <c r="F169" s="20"/>
      <c r="G169" s="21"/>
      <c r="H169" s="65"/>
      <c r="I169" s="81"/>
    </row>
    <row r="170" spans="1:11" s="35" customFormat="1" x14ac:dyDescent="0.3">
      <c r="A170" s="36" t="s">
        <v>329</v>
      </c>
      <c r="B170" s="36"/>
      <c r="C170" s="102"/>
      <c r="D170" s="102"/>
      <c r="E170" s="76"/>
      <c r="F170" s="40"/>
      <c r="G170" s="41"/>
      <c r="H170" s="66"/>
      <c r="I170" s="89">
        <v>2</v>
      </c>
    </row>
    <row r="171" spans="1:11" x14ac:dyDescent="0.3">
      <c r="A171" s="19" t="s">
        <v>228</v>
      </c>
      <c r="B171" s="19" t="s">
        <v>227</v>
      </c>
      <c r="C171" s="81"/>
      <c r="D171" s="81" t="s">
        <v>265</v>
      </c>
      <c r="E171" s="48">
        <v>34561</v>
      </c>
      <c r="F171" s="20">
        <v>129.81</v>
      </c>
      <c r="G171" s="160"/>
      <c r="H171" s="65"/>
      <c r="I171" s="19" t="s">
        <v>353</v>
      </c>
      <c r="J171" s="13">
        <v>6000</v>
      </c>
      <c r="K171" s="13" t="s">
        <v>294</v>
      </c>
    </row>
    <row r="172" spans="1:11" x14ac:dyDescent="0.3">
      <c r="A172" s="19" t="s">
        <v>229</v>
      </c>
      <c r="B172" s="19" t="s">
        <v>226</v>
      </c>
      <c r="C172" s="81"/>
      <c r="D172" s="81" t="s">
        <v>265</v>
      </c>
      <c r="E172" s="48">
        <v>36437</v>
      </c>
      <c r="F172" s="20">
        <v>139.41999999999999</v>
      </c>
      <c r="G172" s="21"/>
      <c r="H172" s="65"/>
      <c r="I172" s="19" t="s">
        <v>14</v>
      </c>
      <c r="J172" s="13">
        <v>6000</v>
      </c>
      <c r="K172" s="13" t="s">
        <v>294</v>
      </c>
    </row>
    <row r="173" spans="1:11" x14ac:dyDescent="0.3">
      <c r="A173" s="19"/>
      <c r="B173" s="19"/>
      <c r="C173" s="81"/>
      <c r="D173" s="81"/>
      <c r="E173" s="48"/>
      <c r="F173" s="20"/>
      <c r="G173" s="21"/>
      <c r="H173" s="65"/>
      <c r="I173" s="19"/>
      <c r="J173" s="13">
        <v>6000</v>
      </c>
      <c r="K173" s="13" t="s">
        <v>294</v>
      </c>
    </row>
    <row r="174" spans="1:11" x14ac:dyDescent="0.3">
      <c r="F174" s="12"/>
      <c r="I174" s="1"/>
    </row>
    <row r="175" spans="1:11" x14ac:dyDescent="0.3">
      <c r="F175" s="12"/>
    </row>
    <row r="176" spans="1:11" x14ac:dyDescent="0.3">
      <c r="F176" s="12"/>
    </row>
    <row r="177" spans="1:9" x14ac:dyDescent="0.3">
      <c r="F177" s="12"/>
    </row>
    <row r="180" spans="1:9" x14ac:dyDescent="0.3">
      <c r="A180" s="5"/>
      <c r="B180" s="5"/>
      <c r="C180" s="85"/>
      <c r="D180" s="85"/>
      <c r="E180" s="61"/>
      <c r="F180" s="5"/>
      <c r="G180" s="6"/>
      <c r="H180" s="71"/>
      <c r="I180" s="85"/>
    </row>
    <row r="183" spans="1:9" x14ac:dyDescent="0.3">
      <c r="G183" s="7"/>
      <c r="H183" s="72"/>
    </row>
    <row r="184" spans="1:9" x14ac:dyDescent="0.3">
      <c r="G184" s="7"/>
      <c r="H184" s="72"/>
    </row>
    <row r="185" spans="1:9" x14ac:dyDescent="0.3">
      <c r="A185" s="5"/>
      <c r="B185" s="5"/>
      <c r="C185" s="85"/>
      <c r="D185" s="85"/>
      <c r="E185" s="61"/>
      <c r="F185" s="5"/>
      <c r="G185" s="8"/>
      <c r="H185" s="73"/>
      <c r="I185" s="85"/>
    </row>
    <row r="186" spans="1:9" x14ac:dyDescent="0.3">
      <c r="G186" s="7"/>
      <c r="H186" s="72"/>
    </row>
    <row r="187" spans="1:9" x14ac:dyDescent="0.3">
      <c r="G187" s="7"/>
      <c r="H187" s="72"/>
    </row>
    <row r="188" spans="1:9" x14ac:dyDescent="0.3">
      <c r="G188" s="7"/>
      <c r="H188" s="72"/>
    </row>
    <row r="189" spans="1:9" x14ac:dyDescent="0.3">
      <c r="G189" s="7"/>
      <c r="H189" s="72"/>
    </row>
    <row r="190" spans="1:9" x14ac:dyDescent="0.3">
      <c r="A190" s="5"/>
      <c r="B190" s="5"/>
      <c r="C190" s="85"/>
      <c r="D190" s="85"/>
      <c r="E190" s="61"/>
      <c r="F190" s="5"/>
      <c r="G190" s="8"/>
      <c r="H190" s="73"/>
      <c r="I190" s="85"/>
    </row>
    <row r="191" spans="1:9" x14ac:dyDescent="0.3">
      <c r="A191" s="5"/>
      <c r="B191" s="5"/>
      <c r="C191" s="85"/>
      <c r="D191" s="85"/>
      <c r="E191" s="61"/>
      <c r="F191" s="5"/>
      <c r="G191" s="6"/>
      <c r="H191" s="71"/>
      <c r="I191" s="85"/>
    </row>
    <row r="192" spans="1:9" x14ac:dyDescent="0.3">
      <c r="A192" s="5"/>
      <c r="B192" s="5"/>
      <c r="C192" s="85"/>
      <c r="D192" s="85"/>
      <c r="E192" s="61"/>
      <c r="F192" s="5"/>
      <c r="G192" s="6"/>
      <c r="H192" s="71"/>
      <c r="I192" s="85"/>
    </row>
    <row r="194" spans="1:9" x14ac:dyDescent="0.3">
      <c r="A194" s="5"/>
      <c r="B194" s="5"/>
      <c r="C194" s="85"/>
      <c r="D194" s="85"/>
      <c r="E194" s="61"/>
      <c r="F194" s="5"/>
      <c r="G194" s="6"/>
      <c r="H194" s="71"/>
      <c r="I194" s="85"/>
    </row>
  </sheetData>
  <sortState ref="A161:J162">
    <sortCondition ref="E161:E162"/>
  </sortState>
  <pageMargins left="0.19685039370078741" right="0.19685039370078741" top="0.51181102362204722" bottom="0.51181102362204722" header="0.31496062992125984" footer="0.31496062992125984"/>
  <pageSetup scale="91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"/>
  <sheetViews>
    <sheetView zoomScaleNormal="100" workbookViewId="0">
      <pane ySplit="3" topLeftCell="A67" activePane="bottomLeft" state="frozen"/>
      <selection pane="bottomLeft" activeCell="I111" sqref="I111"/>
    </sheetView>
  </sheetViews>
  <sheetFormatPr defaultColWidth="9.109375" defaultRowHeight="13.8" x14ac:dyDescent="0.3"/>
  <cols>
    <col min="1" max="1" width="17.5546875" style="1" bestFit="1" customWidth="1"/>
    <col min="2" max="2" width="14.44140625" style="1" customWidth="1"/>
    <col min="3" max="3" width="5.44140625" style="80" customWidth="1"/>
    <col min="4" max="4" width="11.44140625" style="105" customWidth="1"/>
    <col min="5" max="5" width="12.88671875" style="111" customWidth="1"/>
    <col min="6" max="6" width="11.33203125" style="110" customWidth="1"/>
    <col min="7" max="7" width="11" style="13" customWidth="1"/>
    <col min="8" max="16384" width="9.109375" style="13"/>
  </cols>
  <sheetData>
    <row r="1" spans="1:8" ht="18" x14ac:dyDescent="0.35">
      <c r="A1" s="91" t="s">
        <v>254</v>
      </c>
      <c r="B1" s="14"/>
      <c r="C1" s="96"/>
      <c r="H1" s="13" t="s">
        <v>273</v>
      </c>
    </row>
    <row r="2" spans="1:8" x14ac:dyDescent="0.3">
      <c r="A2" s="3" t="s">
        <v>272</v>
      </c>
      <c r="B2" s="3"/>
      <c r="C2" s="97"/>
      <c r="D2" s="106">
        <v>42004</v>
      </c>
    </row>
    <row r="3" spans="1:8" ht="15.6" x14ac:dyDescent="0.3">
      <c r="A3" s="116" t="s">
        <v>232</v>
      </c>
      <c r="B3" s="117" t="s">
        <v>233</v>
      </c>
      <c r="C3" s="118" t="s">
        <v>263</v>
      </c>
      <c r="D3" s="119" t="s">
        <v>18</v>
      </c>
      <c r="E3" s="191" t="s">
        <v>272</v>
      </c>
      <c r="F3" s="192"/>
      <c r="G3" s="120" t="s">
        <v>284</v>
      </c>
    </row>
    <row r="4" spans="1:8" ht="15.6" x14ac:dyDescent="0.3">
      <c r="A4" s="121"/>
      <c r="B4" s="121"/>
      <c r="C4" s="121"/>
      <c r="D4" s="122"/>
      <c r="E4" s="123"/>
      <c r="F4" s="124"/>
      <c r="G4" s="125"/>
    </row>
    <row r="5" spans="1:8" s="113" customFormat="1" ht="15.6" x14ac:dyDescent="0.3">
      <c r="A5" s="126" t="s">
        <v>73</v>
      </c>
      <c r="B5" s="126" t="s">
        <v>97</v>
      </c>
      <c r="C5" s="127">
        <v>1</v>
      </c>
      <c r="D5" s="128">
        <v>25288</v>
      </c>
      <c r="E5" s="129">
        <f>($D$2-D5)/365</f>
        <v>45.797260273972604</v>
      </c>
      <c r="F5" s="130">
        <f>ROUNDDOWN(E5,0)</f>
        <v>45</v>
      </c>
      <c r="G5" s="131">
        <v>2000</v>
      </c>
    </row>
    <row r="6" spans="1:8" s="113" customFormat="1" ht="15.6" hidden="1" x14ac:dyDescent="0.3">
      <c r="A6" s="132" t="s">
        <v>66</v>
      </c>
      <c r="B6" s="132" t="s">
        <v>90</v>
      </c>
      <c r="C6" s="133">
        <v>1</v>
      </c>
      <c r="D6" s="134">
        <v>25839</v>
      </c>
      <c r="E6" s="135">
        <f t="shared" ref="E6:E69" si="0">($D$2-D6)/365</f>
        <v>44.287671232876711</v>
      </c>
      <c r="F6" s="136">
        <f t="shared" ref="F6:F69" si="1">ROUNDDOWN(E6,0)</f>
        <v>44</v>
      </c>
      <c r="G6" s="131"/>
    </row>
    <row r="7" spans="1:8" s="113" customFormat="1" ht="15.6" hidden="1" x14ac:dyDescent="0.3">
      <c r="A7" s="132" t="s">
        <v>67</v>
      </c>
      <c r="B7" s="132" t="s">
        <v>91</v>
      </c>
      <c r="C7" s="133">
        <v>1</v>
      </c>
      <c r="D7" s="134">
        <v>26058</v>
      </c>
      <c r="E7" s="135">
        <f t="shared" si="0"/>
        <v>43.68767123287671</v>
      </c>
      <c r="F7" s="136">
        <f t="shared" si="1"/>
        <v>43</v>
      </c>
      <c r="G7" s="131"/>
    </row>
    <row r="8" spans="1:8" s="113" customFormat="1" ht="15.6" hidden="1" x14ac:dyDescent="0.3">
      <c r="A8" s="132" t="s">
        <v>148</v>
      </c>
      <c r="B8" s="132" t="s">
        <v>21</v>
      </c>
      <c r="C8" s="133">
        <v>1</v>
      </c>
      <c r="D8" s="134">
        <v>28222</v>
      </c>
      <c r="E8" s="135">
        <f t="shared" si="0"/>
        <v>37.758904109589039</v>
      </c>
      <c r="F8" s="136">
        <f t="shared" si="1"/>
        <v>37</v>
      </c>
      <c r="G8" s="131"/>
    </row>
    <row r="9" spans="1:8" s="113" customFormat="1" ht="15.6" x14ac:dyDescent="0.3">
      <c r="A9" s="137" t="s">
        <v>64</v>
      </c>
      <c r="B9" s="137" t="s">
        <v>88</v>
      </c>
      <c r="C9" s="138">
        <v>1</v>
      </c>
      <c r="D9" s="139">
        <v>29137</v>
      </c>
      <c r="E9" s="129">
        <f t="shared" si="0"/>
        <v>35.252054794520546</v>
      </c>
      <c r="F9" s="130">
        <f t="shared" si="1"/>
        <v>35</v>
      </c>
      <c r="G9" s="131">
        <v>1500</v>
      </c>
    </row>
    <row r="10" spans="1:8" s="113" customFormat="1" ht="15.6" hidden="1" x14ac:dyDescent="0.3">
      <c r="A10" s="132" t="s">
        <v>152</v>
      </c>
      <c r="B10" s="132" t="s">
        <v>25</v>
      </c>
      <c r="C10" s="133">
        <v>1</v>
      </c>
      <c r="D10" s="134">
        <v>30565</v>
      </c>
      <c r="E10" s="135">
        <f t="shared" si="0"/>
        <v>31.339726027397262</v>
      </c>
      <c r="F10" s="136">
        <f t="shared" si="1"/>
        <v>31</v>
      </c>
      <c r="G10" s="131"/>
    </row>
    <row r="11" spans="1:8" s="113" customFormat="1" ht="15.6" x14ac:dyDescent="0.3">
      <c r="A11" s="137" t="s">
        <v>198</v>
      </c>
      <c r="B11" s="137" t="s">
        <v>119</v>
      </c>
      <c r="C11" s="138"/>
      <c r="D11" s="139">
        <v>30809</v>
      </c>
      <c r="E11" s="129">
        <f t="shared" si="0"/>
        <v>30.671232876712327</v>
      </c>
      <c r="F11" s="130">
        <f t="shared" si="1"/>
        <v>30</v>
      </c>
      <c r="G11" s="131">
        <v>1250</v>
      </c>
    </row>
    <row r="12" spans="1:8" s="113" customFormat="1" ht="15.6" hidden="1" x14ac:dyDescent="0.3">
      <c r="A12" s="132" t="s">
        <v>217</v>
      </c>
      <c r="B12" s="132" t="s">
        <v>215</v>
      </c>
      <c r="C12" s="133"/>
      <c r="D12" s="134">
        <v>31363</v>
      </c>
      <c r="E12" s="135">
        <f t="shared" si="0"/>
        <v>29.153424657534245</v>
      </c>
      <c r="F12" s="136">
        <f t="shared" si="1"/>
        <v>29</v>
      </c>
      <c r="G12" s="131"/>
    </row>
    <row r="13" spans="1:8" s="113" customFormat="1" ht="15.6" hidden="1" x14ac:dyDescent="0.3">
      <c r="A13" s="132" t="s">
        <v>187</v>
      </c>
      <c r="B13" s="132" t="s">
        <v>108</v>
      </c>
      <c r="C13" s="133">
        <v>2</v>
      </c>
      <c r="D13" s="134">
        <v>31432</v>
      </c>
      <c r="E13" s="135">
        <f t="shared" si="0"/>
        <v>28.964383561643835</v>
      </c>
      <c r="F13" s="136">
        <f t="shared" si="1"/>
        <v>28</v>
      </c>
      <c r="G13" s="131"/>
    </row>
    <row r="14" spans="1:8" s="113" customFormat="1" ht="15.6" hidden="1" x14ac:dyDescent="0.3">
      <c r="A14" s="132" t="s">
        <v>58</v>
      </c>
      <c r="B14" s="132" t="s">
        <v>82</v>
      </c>
      <c r="C14" s="133">
        <v>1</v>
      </c>
      <c r="D14" s="134">
        <v>31481</v>
      </c>
      <c r="E14" s="135">
        <f t="shared" si="0"/>
        <v>28.830136986301369</v>
      </c>
      <c r="F14" s="136">
        <f t="shared" si="1"/>
        <v>28</v>
      </c>
      <c r="G14" s="131"/>
    </row>
    <row r="15" spans="1:8" s="113" customFormat="1" ht="15.6" hidden="1" x14ac:dyDescent="0.3">
      <c r="A15" s="140" t="s">
        <v>230</v>
      </c>
      <c r="B15" s="140" t="s">
        <v>121</v>
      </c>
      <c r="C15" s="141"/>
      <c r="D15" s="142">
        <v>31572</v>
      </c>
      <c r="E15" s="135">
        <f t="shared" si="0"/>
        <v>28.580821917808219</v>
      </c>
      <c r="F15" s="136">
        <f t="shared" si="1"/>
        <v>28</v>
      </c>
      <c r="G15" s="131"/>
    </row>
    <row r="16" spans="1:8" s="113" customFormat="1" ht="15.6" hidden="1" x14ac:dyDescent="0.3">
      <c r="A16" s="132" t="s">
        <v>206</v>
      </c>
      <c r="B16" s="132" t="s">
        <v>128</v>
      </c>
      <c r="C16" s="133"/>
      <c r="D16" s="134">
        <v>32160</v>
      </c>
      <c r="E16" s="135">
        <f t="shared" si="0"/>
        <v>26.969863013698632</v>
      </c>
      <c r="F16" s="136">
        <f t="shared" si="1"/>
        <v>26</v>
      </c>
      <c r="G16" s="131"/>
    </row>
    <row r="17" spans="1:7" s="113" customFormat="1" ht="15.6" hidden="1" x14ac:dyDescent="0.3">
      <c r="A17" s="132" t="s">
        <v>156</v>
      </c>
      <c r="B17" s="132" t="s">
        <v>30</v>
      </c>
      <c r="C17" s="133">
        <v>2</v>
      </c>
      <c r="D17" s="134">
        <v>32419</v>
      </c>
      <c r="E17" s="135">
        <f t="shared" si="0"/>
        <v>26.260273972602739</v>
      </c>
      <c r="F17" s="136">
        <f t="shared" si="1"/>
        <v>26</v>
      </c>
      <c r="G17" s="131"/>
    </row>
    <row r="18" spans="1:7" s="113" customFormat="1" ht="15.6" x14ac:dyDescent="0.3">
      <c r="A18" s="143" t="s">
        <v>164</v>
      </c>
      <c r="B18" s="143" t="s">
        <v>123</v>
      </c>
      <c r="C18" s="144"/>
      <c r="D18" s="145">
        <v>32651</v>
      </c>
      <c r="E18" s="129">
        <f t="shared" si="0"/>
        <v>25.624657534246577</v>
      </c>
      <c r="F18" s="130">
        <f t="shared" si="1"/>
        <v>25</v>
      </c>
      <c r="G18" s="131">
        <v>1000</v>
      </c>
    </row>
    <row r="19" spans="1:7" s="113" customFormat="1" ht="15.6" x14ac:dyDescent="0.3">
      <c r="A19" s="137" t="s">
        <v>189</v>
      </c>
      <c r="B19" s="137" t="s">
        <v>110</v>
      </c>
      <c r="C19" s="138">
        <v>1</v>
      </c>
      <c r="D19" s="139">
        <v>32699</v>
      </c>
      <c r="E19" s="129">
        <f t="shared" si="0"/>
        <v>25.493150684931507</v>
      </c>
      <c r="F19" s="130">
        <f t="shared" si="1"/>
        <v>25</v>
      </c>
      <c r="G19" s="131">
        <v>1000</v>
      </c>
    </row>
    <row r="20" spans="1:7" s="113" customFormat="1" ht="15.6" hidden="1" x14ac:dyDescent="0.3">
      <c r="A20" s="132" t="s">
        <v>175</v>
      </c>
      <c r="B20" s="132" t="s">
        <v>50</v>
      </c>
      <c r="C20" s="133">
        <v>1</v>
      </c>
      <c r="D20" s="134">
        <v>32951</v>
      </c>
      <c r="E20" s="135">
        <f t="shared" si="0"/>
        <v>24.802739726027397</v>
      </c>
      <c r="F20" s="136">
        <f t="shared" si="1"/>
        <v>24</v>
      </c>
      <c r="G20" s="131"/>
    </row>
    <row r="21" spans="1:7" s="113" customFormat="1" ht="15.6" hidden="1" x14ac:dyDescent="0.3">
      <c r="A21" s="132" t="s">
        <v>60</v>
      </c>
      <c r="B21" s="132" t="s">
        <v>84</v>
      </c>
      <c r="C21" s="133">
        <v>1</v>
      </c>
      <c r="D21" s="134">
        <v>32951</v>
      </c>
      <c r="E21" s="135">
        <f t="shared" si="0"/>
        <v>24.802739726027397</v>
      </c>
      <c r="F21" s="136">
        <f t="shared" si="1"/>
        <v>24</v>
      </c>
      <c r="G21" s="131"/>
    </row>
    <row r="22" spans="1:7" s="113" customFormat="1" ht="15.6" hidden="1" x14ac:dyDescent="0.3">
      <c r="A22" s="132" t="s">
        <v>61</v>
      </c>
      <c r="B22" s="132" t="s">
        <v>85</v>
      </c>
      <c r="C22" s="133">
        <v>1</v>
      </c>
      <c r="D22" s="134">
        <v>33161</v>
      </c>
      <c r="E22" s="135">
        <f t="shared" si="0"/>
        <v>24.227397260273971</v>
      </c>
      <c r="F22" s="136">
        <f t="shared" si="1"/>
        <v>24</v>
      </c>
      <c r="G22" s="131"/>
    </row>
    <row r="23" spans="1:7" s="113" customFormat="1" ht="15.6" hidden="1" x14ac:dyDescent="0.3">
      <c r="A23" s="132" t="s">
        <v>158</v>
      </c>
      <c r="B23" s="132" t="s">
        <v>32</v>
      </c>
      <c r="C23" s="133">
        <v>2</v>
      </c>
      <c r="D23" s="134">
        <v>33497</v>
      </c>
      <c r="E23" s="135">
        <f t="shared" si="0"/>
        <v>23.306849315068494</v>
      </c>
      <c r="F23" s="136">
        <f t="shared" si="1"/>
        <v>23</v>
      </c>
      <c r="G23" s="131"/>
    </row>
    <row r="24" spans="1:7" s="113" customFormat="1" ht="15.6" hidden="1" x14ac:dyDescent="0.3">
      <c r="A24" s="132" t="s">
        <v>181</v>
      </c>
      <c r="B24" s="132" t="s">
        <v>102</v>
      </c>
      <c r="C24" s="133">
        <v>1</v>
      </c>
      <c r="D24" s="134">
        <v>33868</v>
      </c>
      <c r="E24" s="135">
        <f t="shared" si="0"/>
        <v>22.290410958904111</v>
      </c>
      <c r="F24" s="136">
        <f t="shared" si="1"/>
        <v>22</v>
      </c>
      <c r="G24" s="131"/>
    </row>
    <row r="25" spans="1:7" s="113" customFormat="1" ht="15.6" hidden="1" x14ac:dyDescent="0.3">
      <c r="A25" s="132" t="s">
        <v>63</v>
      </c>
      <c r="B25" s="132" t="s">
        <v>87</v>
      </c>
      <c r="C25" s="133">
        <v>1</v>
      </c>
      <c r="D25" s="134">
        <v>34001</v>
      </c>
      <c r="E25" s="135">
        <f t="shared" si="0"/>
        <v>21.926027397260274</v>
      </c>
      <c r="F25" s="136">
        <f t="shared" si="1"/>
        <v>21</v>
      </c>
      <c r="G25" s="131"/>
    </row>
    <row r="26" spans="1:7" s="113" customFormat="1" ht="15.6" x14ac:dyDescent="0.3">
      <c r="A26" s="137" t="s">
        <v>228</v>
      </c>
      <c r="B26" s="137" t="s">
        <v>227</v>
      </c>
      <c r="C26" s="138"/>
      <c r="D26" s="139">
        <v>34561</v>
      </c>
      <c r="E26" s="129">
        <f t="shared" si="0"/>
        <v>20.391780821917809</v>
      </c>
      <c r="F26" s="130">
        <f t="shared" si="1"/>
        <v>20</v>
      </c>
      <c r="G26" s="131">
        <v>750</v>
      </c>
    </row>
    <row r="27" spans="1:7" s="113" customFormat="1" ht="15.6" x14ac:dyDescent="0.3">
      <c r="A27" s="137" t="s">
        <v>62</v>
      </c>
      <c r="B27" s="137" t="s">
        <v>86</v>
      </c>
      <c r="C27" s="138">
        <v>1</v>
      </c>
      <c r="D27" s="139">
        <v>34645</v>
      </c>
      <c r="E27" s="129">
        <f t="shared" si="0"/>
        <v>20.161643835616438</v>
      </c>
      <c r="F27" s="130">
        <f t="shared" si="1"/>
        <v>20</v>
      </c>
      <c r="G27" s="131">
        <v>750</v>
      </c>
    </row>
    <row r="28" spans="1:7" s="113" customFormat="1" ht="15.6" hidden="1" x14ac:dyDescent="0.3">
      <c r="A28" s="132" t="s">
        <v>178</v>
      </c>
      <c r="B28" s="132" t="s">
        <v>99</v>
      </c>
      <c r="C28" s="133">
        <v>1</v>
      </c>
      <c r="D28" s="134">
        <v>34855</v>
      </c>
      <c r="E28" s="135">
        <f t="shared" si="0"/>
        <v>19.586301369863012</v>
      </c>
      <c r="F28" s="136">
        <f t="shared" si="1"/>
        <v>19</v>
      </c>
      <c r="G28" s="131"/>
    </row>
    <row r="29" spans="1:7" s="113" customFormat="1" ht="15.6" hidden="1" x14ac:dyDescent="0.3">
      <c r="A29" s="132" t="s">
        <v>169</v>
      </c>
      <c r="B29" s="132" t="s">
        <v>45</v>
      </c>
      <c r="C29" s="133">
        <v>2</v>
      </c>
      <c r="D29" s="134">
        <v>34879</v>
      </c>
      <c r="E29" s="135">
        <f t="shared" si="0"/>
        <v>19.520547945205479</v>
      </c>
      <c r="F29" s="136">
        <f t="shared" si="1"/>
        <v>19</v>
      </c>
      <c r="G29" s="131"/>
    </row>
    <row r="30" spans="1:7" s="113" customFormat="1" ht="15.6" hidden="1" x14ac:dyDescent="0.3">
      <c r="A30" s="132" t="s">
        <v>147</v>
      </c>
      <c r="B30" s="132" t="s">
        <v>20</v>
      </c>
      <c r="C30" s="133">
        <v>2</v>
      </c>
      <c r="D30" s="134">
        <v>34947</v>
      </c>
      <c r="E30" s="135">
        <f t="shared" si="0"/>
        <v>19.334246575342465</v>
      </c>
      <c r="F30" s="136">
        <f t="shared" si="1"/>
        <v>19</v>
      </c>
      <c r="G30" s="131"/>
    </row>
    <row r="31" spans="1:7" s="113" customFormat="1" ht="15.6" hidden="1" x14ac:dyDescent="0.3">
      <c r="A31" s="132" t="s">
        <v>171</v>
      </c>
      <c r="B31" s="132" t="s">
        <v>48</v>
      </c>
      <c r="C31" s="133">
        <v>1</v>
      </c>
      <c r="D31" s="134">
        <v>34947</v>
      </c>
      <c r="E31" s="135">
        <f t="shared" si="0"/>
        <v>19.334246575342465</v>
      </c>
      <c r="F31" s="136">
        <f t="shared" si="1"/>
        <v>19</v>
      </c>
      <c r="G31" s="131"/>
    </row>
    <row r="32" spans="1:7" s="113" customFormat="1" ht="15.6" hidden="1" x14ac:dyDescent="0.3">
      <c r="A32" s="132" t="s">
        <v>183</v>
      </c>
      <c r="B32" s="132" t="s">
        <v>104</v>
      </c>
      <c r="C32" s="133">
        <v>1</v>
      </c>
      <c r="D32" s="134">
        <v>35016</v>
      </c>
      <c r="E32" s="135">
        <f t="shared" si="0"/>
        <v>19.145205479452056</v>
      </c>
      <c r="F32" s="136">
        <f t="shared" si="1"/>
        <v>19</v>
      </c>
      <c r="G32" s="131"/>
    </row>
    <row r="33" spans="1:7" s="113" customFormat="1" ht="15.6" hidden="1" x14ac:dyDescent="0.3">
      <c r="A33" s="132" t="s">
        <v>203</v>
      </c>
      <c r="B33" s="132" t="s">
        <v>126</v>
      </c>
      <c r="C33" s="133"/>
      <c r="D33" s="134">
        <v>35100</v>
      </c>
      <c r="E33" s="135">
        <f t="shared" si="0"/>
        <v>18.915068493150685</v>
      </c>
      <c r="F33" s="136">
        <f t="shared" si="1"/>
        <v>18</v>
      </c>
      <c r="G33" s="131"/>
    </row>
    <row r="34" spans="1:7" s="113" customFormat="1" ht="15.6" hidden="1" x14ac:dyDescent="0.3">
      <c r="A34" s="132" t="s">
        <v>200</v>
      </c>
      <c r="B34" s="132" t="s">
        <v>122</v>
      </c>
      <c r="C34" s="133"/>
      <c r="D34" s="134">
        <v>35229</v>
      </c>
      <c r="E34" s="135">
        <f t="shared" si="0"/>
        <v>18.561643835616437</v>
      </c>
      <c r="F34" s="136">
        <f t="shared" si="1"/>
        <v>18</v>
      </c>
      <c r="G34" s="131"/>
    </row>
    <row r="35" spans="1:7" s="113" customFormat="1" ht="15.6" hidden="1" x14ac:dyDescent="0.3">
      <c r="A35" s="132" t="s">
        <v>184</v>
      </c>
      <c r="B35" s="132" t="s">
        <v>105</v>
      </c>
      <c r="C35" s="133">
        <v>1</v>
      </c>
      <c r="D35" s="134">
        <v>35254</v>
      </c>
      <c r="E35" s="135">
        <f t="shared" si="0"/>
        <v>18.493150684931507</v>
      </c>
      <c r="F35" s="136">
        <f t="shared" si="1"/>
        <v>18</v>
      </c>
      <c r="G35" s="131"/>
    </row>
    <row r="36" spans="1:7" s="113" customFormat="1" ht="15.6" hidden="1" x14ac:dyDescent="0.3">
      <c r="A36" s="132" t="s">
        <v>69</v>
      </c>
      <c r="B36" s="132" t="s">
        <v>94</v>
      </c>
      <c r="C36" s="133">
        <v>1</v>
      </c>
      <c r="D36" s="134">
        <v>35359</v>
      </c>
      <c r="E36" s="135">
        <f t="shared" si="0"/>
        <v>18.205479452054796</v>
      </c>
      <c r="F36" s="136">
        <f t="shared" si="1"/>
        <v>18</v>
      </c>
      <c r="G36" s="131"/>
    </row>
    <row r="37" spans="1:7" s="113" customFormat="1" ht="15.6" hidden="1" x14ac:dyDescent="0.3">
      <c r="A37" s="140" t="s">
        <v>195</v>
      </c>
      <c r="B37" s="140" t="s">
        <v>116</v>
      </c>
      <c r="C37" s="141"/>
      <c r="D37" s="142">
        <v>35520</v>
      </c>
      <c r="E37" s="135">
        <f t="shared" si="0"/>
        <v>17.764383561643836</v>
      </c>
      <c r="F37" s="136">
        <f t="shared" si="1"/>
        <v>17</v>
      </c>
      <c r="G37" s="131"/>
    </row>
    <row r="38" spans="1:7" s="113" customFormat="1" ht="15.6" hidden="1" x14ac:dyDescent="0.3">
      <c r="A38" s="132" t="s">
        <v>146</v>
      </c>
      <c r="B38" s="132" t="s">
        <v>19</v>
      </c>
      <c r="C38" s="133">
        <v>1</v>
      </c>
      <c r="D38" s="134">
        <v>35576</v>
      </c>
      <c r="E38" s="135">
        <f t="shared" si="0"/>
        <v>17.610958904109587</v>
      </c>
      <c r="F38" s="136">
        <f t="shared" si="1"/>
        <v>17</v>
      </c>
      <c r="G38" s="131"/>
    </row>
    <row r="39" spans="1:7" s="113" customFormat="1" ht="15.6" hidden="1" x14ac:dyDescent="0.3">
      <c r="A39" s="132" t="s">
        <v>208</v>
      </c>
      <c r="B39" s="132" t="s">
        <v>131</v>
      </c>
      <c r="C39" s="133"/>
      <c r="D39" s="134">
        <v>35604</v>
      </c>
      <c r="E39" s="135">
        <f t="shared" si="0"/>
        <v>17.534246575342465</v>
      </c>
      <c r="F39" s="136">
        <f t="shared" si="1"/>
        <v>17</v>
      </c>
      <c r="G39" s="131"/>
    </row>
    <row r="40" spans="1:7" s="113" customFormat="1" ht="15.6" hidden="1" x14ac:dyDescent="0.3">
      <c r="A40" s="132" t="s">
        <v>54</v>
      </c>
      <c r="B40" s="132" t="s">
        <v>78</v>
      </c>
      <c r="C40" s="133">
        <v>1</v>
      </c>
      <c r="D40" s="134">
        <v>35625</v>
      </c>
      <c r="E40" s="135">
        <f t="shared" si="0"/>
        <v>17.476712328767125</v>
      </c>
      <c r="F40" s="136">
        <f t="shared" si="1"/>
        <v>17</v>
      </c>
      <c r="G40" s="131"/>
    </row>
    <row r="41" spans="1:7" s="113" customFormat="1" ht="15.6" hidden="1" x14ac:dyDescent="0.3">
      <c r="A41" s="132" t="s">
        <v>219</v>
      </c>
      <c r="B41" s="132" t="s">
        <v>142</v>
      </c>
      <c r="C41" s="133"/>
      <c r="D41" s="134">
        <v>35675</v>
      </c>
      <c r="E41" s="135">
        <f t="shared" si="0"/>
        <v>17.339726027397262</v>
      </c>
      <c r="F41" s="136">
        <f t="shared" si="1"/>
        <v>17</v>
      </c>
      <c r="G41" s="131"/>
    </row>
    <row r="42" spans="1:7" s="113" customFormat="1" ht="15.6" hidden="1" x14ac:dyDescent="0.3">
      <c r="A42" s="132" t="s">
        <v>231</v>
      </c>
      <c r="B42" s="132" t="s">
        <v>47</v>
      </c>
      <c r="C42" s="133">
        <v>3</v>
      </c>
      <c r="D42" s="134">
        <v>35765</v>
      </c>
      <c r="E42" s="135">
        <f t="shared" si="0"/>
        <v>17.093150684931508</v>
      </c>
      <c r="F42" s="136">
        <f t="shared" si="1"/>
        <v>17</v>
      </c>
      <c r="G42" s="131"/>
    </row>
    <row r="43" spans="1:7" s="113" customFormat="1" ht="15.6" hidden="1" x14ac:dyDescent="0.3">
      <c r="A43" s="132" t="s">
        <v>151</v>
      </c>
      <c r="B43" s="132" t="s">
        <v>24</v>
      </c>
      <c r="C43" s="133">
        <v>1</v>
      </c>
      <c r="D43" s="134">
        <v>35888</v>
      </c>
      <c r="E43" s="135">
        <f t="shared" si="0"/>
        <v>16.756164383561643</v>
      </c>
      <c r="F43" s="136">
        <f t="shared" si="1"/>
        <v>16</v>
      </c>
      <c r="G43" s="131"/>
    </row>
    <row r="44" spans="1:7" s="113" customFormat="1" ht="15.6" x14ac:dyDescent="0.3">
      <c r="A44" s="137" t="s">
        <v>61</v>
      </c>
      <c r="B44" s="137" t="s">
        <v>35</v>
      </c>
      <c r="C44" s="138">
        <v>1</v>
      </c>
      <c r="D44" s="139">
        <v>36414</v>
      </c>
      <c r="E44" s="129">
        <f t="shared" si="0"/>
        <v>15.315068493150685</v>
      </c>
      <c r="F44" s="130">
        <f t="shared" si="1"/>
        <v>15</v>
      </c>
      <c r="G44" s="131">
        <v>500</v>
      </c>
    </row>
    <row r="45" spans="1:7" s="113" customFormat="1" ht="15.6" hidden="1" x14ac:dyDescent="0.3">
      <c r="A45" s="137" t="s">
        <v>229</v>
      </c>
      <c r="B45" s="137" t="s">
        <v>226</v>
      </c>
      <c r="C45" s="138"/>
      <c r="D45" s="139">
        <v>36437</v>
      </c>
      <c r="E45" s="129">
        <f t="shared" si="0"/>
        <v>15.252054794520548</v>
      </c>
      <c r="F45" s="130">
        <f t="shared" si="1"/>
        <v>15</v>
      </c>
      <c r="G45" s="131" t="s">
        <v>234</v>
      </c>
    </row>
    <row r="46" spans="1:7" s="113" customFormat="1" ht="15.6" x14ac:dyDescent="0.3">
      <c r="A46" s="137" t="s">
        <v>201</v>
      </c>
      <c r="B46" s="137" t="s">
        <v>124</v>
      </c>
      <c r="C46" s="138"/>
      <c r="D46" s="139">
        <v>36445</v>
      </c>
      <c r="E46" s="129">
        <f t="shared" si="0"/>
        <v>15.230136986301369</v>
      </c>
      <c r="F46" s="130">
        <f t="shared" si="1"/>
        <v>15</v>
      </c>
      <c r="G46" s="131">
        <v>500</v>
      </c>
    </row>
    <row r="47" spans="1:7" s="113" customFormat="1" ht="15.6" x14ac:dyDescent="0.3">
      <c r="A47" s="137" t="s">
        <v>52</v>
      </c>
      <c r="B47" s="137" t="s">
        <v>75</v>
      </c>
      <c r="C47" s="138">
        <v>1</v>
      </c>
      <c r="D47" s="139">
        <v>36486</v>
      </c>
      <c r="E47" s="129">
        <f t="shared" si="0"/>
        <v>15.117808219178082</v>
      </c>
      <c r="F47" s="130">
        <f t="shared" si="1"/>
        <v>15</v>
      </c>
      <c r="G47" s="131">
        <v>500</v>
      </c>
    </row>
    <row r="48" spans="1:7" s="113" customFormat="1" ht="15.6" x14ac:dyDescent="0.3">
      <c r="A48" s="137" t="s">
        <v>57</v>
      </c>
      <c r="B48" s="137" t="s">
        <v>81</v>
      </c>
      <c r="C48" s="138">
        <v>2</v>
      </c>
      <c r="D48" s="139">
        <v>36493</v>
      </c>
      <c r="E48" s="129">
        <f t="shared" si="0"/>
        <v>15.098630136986301</v>
      </c>
      <c r="F48" s="130">
        <f t="shared" si="1"/>
        <v>15</v>
      </c>
      <c r="G48" s="131">
        <v>500</v>
      </c>
    </row>
    <row r="49" spans="1:7" s="113" customFormat="1" ht="15.6" hidden="1" x14ac:dyDescent="0.3">
      <c r="A49" s="140" t="s">
        <v>196</v>
      </c>
      <c r="B49" s="140" t="s">
        <v>117</v>
      </c>
      <c r="C49" s="141"/>
      <c r="D49" s="142">
        <v>36577</v>
      </c>
      <c r="E49" s="135">
        <f t="shared" si="0"/>
        <v>14.868493150684932</v>
      </c>
      <c r="F49" s="136">
        <f t="shared" si="1"/>
        <v>14</v>
      </c>
      <c r="G49" s="120"/>
    </row>
    <row r="50" spans="1:7" s="113" customFormat="1" ht="15.6" hidden="1" x14ac:dyDescent="0.3">
      <c r="A50" s="132" t="s">
        <v>155</v>
      </c>
      <c r="B50" s="132" t="s">
        <v>29</v>
      </c>
      <c r="C50" s="133">
        <v>1</v>
      </c>
      <c r="D50" s="134">
        <v>36689</v>
      </c>
      <c r="E50" s="135">
        <f t="shared" si="0"/>
        <v>14.561643835616438</v>
      </c>
      <c r="F50" s="136">
        <f t="shared" si="1"/>
        <v>14</v>
      </c>
      <c r="G50" s="120"/>
    </row>
    <row r="51" spans="1:7" s="113" customFormat="1" ht="15.6" hidden="1" x14ac:dyDescent="0.3">
      <c r="A51" s="132" t="s">
        <v>220</v>
      </c>
      <c r="B51" s="132" t="s">
        <v>144</v>
      </c>
      <c r="C51" s="133"/>
      <c r="D51" s="134">
        <v>36738</v>
      </c>
      <c r="E51" s="135">
        <f t="shared" si="0"/>
        <v>14.427397260273972</v>
      </c>
      <c r="F51" s="136">
        <f t="shared" si="1"/>
        <v>14</v>
      </c>
      <c r="G51" s="120"/>
    </row>
    <row r="52" spans="1:7" s="113" customFormat="1" ht="15.6" hidden="1" x14ac:dyDescent="0.3">
      <c r="A52" s="146" t="s">
        <v>65</v>
      </c>
      <c r="B52" s="146" t="s">
        <v>89</v>
      </c>
      <c r="C52" s="147">
        <v>1</v>
      </c>
      <c r="D52" s="148">
        <v>36766</v>
      </c>
      <c r="E52" s="135">
        <f t="shared" si="0"/>
        <v>14.35068493150685</v>
      </c>
      <c r="F52" s="136">
        <f t="shared" si="1"/>
        <v>14</v>
      </c>
      <c r="G52" s="120"/>
    </row>
    <row r="53" spans="1:7" s="113" customFormat="1" ht="15.6" hidden="1" x14ac:dyDescent="0.3">
      <c r="A53" s="132" t="s">
        <v>202</v>
      </c>
      <c r="B53" s="132" t="s">
        <v>125</v>
      </c>
      <c r="C53" s="133"/>
      <c r="D53" s="134">
        <v>36839</v>
      </c>
      <c r="E53" s="135">
        <f t="shared" si="0"/>
        <v>14.150684931506849</v>
      </c>
      <c r="F53" s="136">
        <f t="shared" si="1"/>
        <v>14</v>
      </c>
      <c r="G53" s="120"/>
    </row>
    <row r="54" spans="1:7" s="113" customFormat="1" ht="15.6" hidden="1" x14ac:dyDescent="0.3">
      <c r="A54" s="132" t="s">
        <v>160</v>
      </c>
      <c r="B54" s="132" t="s">
        <v>34</v>
      </c>
      <c r="C54" s="133">
        <v>1</v>
      </c>
      <c r="D54" s="134">
        <v>36899</v>
      </c>
      <c r="E54" s="135">
        <f t="shared" si="0"/>
        <v>13.986301369863014</v>
      </c>
      <c r="F54" s="136">
        <f t="shared" si="1"/>
        <v>13</v>
      </c>
      <c r="G54" s="120"/>
    </row>
    <row r="55" spans="1:7" s="113" customFormat="1" ht="15.6" hidden="1" x14ac:dyDescent="0.3">
      <c r="A55" s="132" t="s">
        <v>123</v>
      </c>
      <c r="B55" s="132" t="s">
        <v>28</v>
      </c>
      <c r="C55" s="133">
        <v>1</v>
      </c>
      <c r="D55" s="134">
        <v>36920</v>
      </c>
      <c r="E55" s="135">
        <f t="shared" si="0"/>
        <v>13.92876712328767</v>
      </c>
      <c r="F55" s="136">
        <f t="shared" si="1"/>
        <v>13</v>
      </c>
      <c r="G55" s="120"/>
    </row>
    <row r="56" spans="1:7" s="113" customFormat="1" ht="15.6" hidden="1" x14ac:dyDescent="0.3">
      <c r="A56" s="140" t="s">
        <v>197</v>
      </c>
      <c r="B56" s="140" t="s">
        <v>118</v>
      </c>
      <c r="C56" s="141"/>
      <c r="D56" s="142">
        <v>37053</v>
      </c>
      <c r="E56" s="135">
        <f t="shared" si="0"/>
        <v>13.564383561643835</v>
      </c>
      <c r="F56" s="136">
        <f t="shared" si="1"/>
        <v>13</v>
      </c>
      <c r="G56" s="120"/>
    </row>
    <row r="57" spans="1:7" s="113" customFormat="1" ht="15.6" hidden="1" x14ac:dyDescent="0.3">
      <c r="A57" s="132" t="s">
        <v>210</v>
      </c>
      <c r="B57" s="132" t="s">
        <v>133</v>
      </c>
      <c r="C57" s="133"/>
      <c r="D57" s="134">
        <v>37088</v>
      </c>
      <c r="E57" s="135">
        <f t="shared" si="0"/>
        <v>13.468493150684932</v>
      </c>
      <c r="F57" s="136">
        <f t="shared" si="1"/>
        <v>13</v>
      </c>
      <c r="G57" s="120"/>
    </row>
    <row r="58" spans="1:7" s="113" customFormat="1" ht="15.6" hidden="1" x14ac:dyDescent="0.3">
      <c r="A58" s="132" t="s">
        <v>165</v>
      </c>
      <c r="B58" s="132" t="s">
        <v>41</v>
      </c>
      <c r="C58" s="133">
        <v>1</v>
      </c>
      <c r="D58" s="134">
        <v>37189</v>
      </c>
      <c r="E58" s="135">
        <f t="shared" si="0"/>
        <v>13.191780821917808</v>
      </c>
      <c r="F58" s="136">
        <f t="shared" si="1"/>
        <v>13</v>
      </c>
      <c r="G58" s="120"/>
    </row>
    <row r="59" spans="1:7" s="113" customFormat="1" ht="15.6" hidden="1" x14ac:dyDescent="0.3">
      <c r="A59" s="140" t="s">
        <v>190</v>
      </c>
      <c r="B59" s="140" t="s">
        <v>111</v>
      </c>
      <c r="C59" s="141"/>
      <c r="D59" s="142">
        <v>37320</v>
      </c>
      <c r="E59" s="135">
        <f t="shared" si="0"/>
        <v>12.832876712328767</v>
      </c>
      <c r="F59" s="136">
        <f t="shared" si="1"/>
        <v>12</v>
      </c>
      <c r="G59" s="120"/>
    </row>
    <row r="60" spans="1:7" s="113" customFormat="1" ht="15.6" hidden="1" x14ac:dyDescent="0.3">
      <c r="A60" s="132" t="s">
        <v>207</v>
      </c>
      <c r="B60" s="132" t="s">
        <v>129</v>
      </c>
      <c r="C60" s="133"/>
      <c r="D60" s="134">
        <v>37333</v>
      </c>
      <c r="E60" s="135">
        <f t="shared" si="0"/>
        <v>12.797260273972602</v>
      </c>
      <c r="F60" s="136">
        <f t="shared" si="1"/>
        <v>12</v>
      </c>
      <c r="G60" s="120"/>
    </row>
    <row r="61" spans="1:7" s="113" customFormat="1" ht="15.6" hidden="1" x14ac:dyDescent="0.3">
      <c r="A61" s="132" t="s">
        <v>150</v>
      </c>
      <c r="B61" s="132" t="s">
        <v>23</v>
      </c>
      <c r="C61" s="133">
        <v>2</v>
      </c>
      <c r="D61" s="134">
        <v>37405</v>
      </c>
      <c r="E61" s="135">
        <f t="shared" si="0"/>
        <v>12.6</v>
      </c>
      <c r="F61" s="136">
        <f t="shared" si="1"/>
        <v>12</v>
      </c>
      <c r="G61" s="120"/>
    </row>
    <row r="62" spans="1:7" s="113" customFormat="1" ht="15.6" hidden="1" x14ac:dyDescent="0.3">
      <c r="A62" s="132" t="s">
        <v>159</v>
      </c>
      <c r="B62" s="132" t="s">
        <v>33</v>
      </c>
      <c r="C62" s="133">
        <v>1</v>
      </c>
      <c r="D62" s="134">
        <v>37425</v>
      </c>
      <c r="E62" s="135">
        <f t="shared" si="0"/>
        <v>12.545205479452054</v>
      </c>
      <c r="F62" s="136">
        <f t="shared" si="1"/>
        <v>12</v>
      </c>
      <c r="G62" s="120"/>
    </row>
    <row r="63" spans="1:7" s="113" customFormat="1" ht="15.6" hidden="1" x14ac:dyDescent="0.3">
      <c r="A63" s="132" t="s">
        <v>157</v>
      </c>
      <c r="B63" s="132" t="s">
        <v>31</v>
      </c>
      <c r="C63" s="133">
        <v>3</v>
      </c>
      <c r="D63" s="134">
        <v>37711</v>
      </c>
      <c r="E63" s="135">
        <f t="shared" si="0"/>
        <v>11.761643835616438</v>
      </c>
      <c r="F63" s="136">
        <f t="shared" si="1"/>
        <v>11</v>
      </c>
      <c r="G63" s="120"/>
    </row>
    <row r="64" spans="1:7" s="113" customFormat="1" ht="15.6" hidden="1" x14ac:dyDescent="0.3">
      <c r="A64" s="132" t="s">
        <v>68</v>
      </c>
      <c r="B64" s="132" t="s">
        <v>93</v>
      </c>
      <c r="C64" s="133">
        <v>2</v>
      </c>
      <c r="D64" s="134">
        <v>37830</v>
      </c>
      <c r="E64" s="135">
        <f t="shared" si="0"/>
        <v>11.435616438356165</v>
      </c>
      <c r="F64" s="136">
        <f t="shared" si="1"/>
        <v>11</v>
      </c>
      <c r="G64" s="120"/>
    </row>
    <row r="65" spans="1:7" s="113" customFormat="1" ht="15.6" hidden="1" x14ac:dyDescent="0.3">
      <c r="A65" s="132" t="s">
        <v>167</v>
      </c>
      <c r="B65" s="132" t="s">
        <v>43</v>
      </c>
      <c r="C65" s="133">
        <v>2</v>
      </c>
      <c r="D65" s="134">
        <v>37879</v>
      </c>
      <c r="E65" s="135">
        <f t="shared" si="0"/>
        <v>11.301369863013699</v>
      </c>
      <c r="F65" s="136">
        <f t="shared" si="1"/>
        <v>11</v>
      </c>
      <c r="G65" s="120"/>
    </row>
    <row r="66" spans="1:7" s="113" customFormat="1" ht="15.6" hidden="1" x14ac:dyDescent="0.3">
      <c r="A66" s="140" t="s">
        <v>193</v>
      </c>
      <c r="B66" s="140" t="s">
        <v>114</v>
      </c>
      <c r="C66" s="141"/>
      <c r="D66" s="142">
        <v>37936</v>
      </c>
      <c r="E66" s="135">
        <f t="shared" si="0"/>
        <v>11.145205479452056</v>
      </c>
      <c r="F66" s="136">
        <f t="shared" si="1"/>
        <v>11</v>
      </c>
      <c r="G66" s="120"/>
    </row>
    <row r="67" spans="1:7" s="113" customFormat="1" ht="15.6" x14ac:dyDescent="0.3">
      <c r="A67" s="137" t="s">
        <v>212</v>
      </c>
      <c r="B67" s="137" t="s">
        <v>135</v>
      </c>
      <c r="C67" s="138"/>
      <c r="D67" s="139">
        <v>38110</v>
      </c>
      <c r="E67" s="129">
        <f t="shared" si="0"/>
        <v>10.668493150684931</v>
      </c>
      <c r="F67" s="130">
        <f t="shared" si="1"/>
        <v>10</v>
      </c>
      <c r="G67" s="120" t="s">
        <v>281</v>
      </c>
    </row>
    <row r="68" spans="1:7" s="113" customFormat="1" ht="15.6" x14ac:dyDescent="0.3">
      <c r="A68" s="137" t="s">
        <v>186</v>
      </c>
      <c r="B68" s="137" t="s">
        <v>107</v>
      </c>
      <c r="C68" s="138">
        <v>1</v>
      </c>
      <c r="D68" s="139">
        <v>38159</v>
      </c>
      <c r="E68" s="129">
        <f t="shared" si="0"/>
        <v>10.534246575342467</v>
      </c>
      <c r="F68" s="130">
        <f t="shared" si="1"/>
        <v>10</v>
      </c>
      <c r="G68" s="120" t="s">
        <v>281</v>
      </c>
    </row>
    <row r="69" spans="1:7" s="113" customFormat="1" ht="15.6" x14ac:dyDescent="0.3">
      <c r="A69" s="137" t="s">
        <v>177</v>
      </c>
      <c r="B69" s="137" t="s">
        <v>99</v>
      </c>
      <c r="C69" s="138">
        <v>1</v>
      </c>
      <c r="D69" s="139">
        <v>38166</v>
      </c>
      <c r="E69" s="129">
        <f t="shared" si="0"/>
        <v>10.515068493150684</v>
      </c>
      <c r="F69" s="130">
        <f t="shared" si="1"/>
        <v>10</v>
      </c>
      <c r="G69" s="120" t="s">
        <v>281</v>
      </c>
    </row>
    <row r="70" spans="1:7" s="113" customFormat="1" ht="15.6" hidden="1" x14ac:dyDescent="0.3">
      <c r="A70" s="132" t="s">
        <v>154</v>
      </c>
      <c r="B70" s="132" t="s">
        <v>27</v>
      </c>
      <c r="C70" s="133">
        <v>3</v>
      </c>
      <c r="D70" s="134">
        <v>38397</v>
      </c>
      <c r="E70" s="135">
        <f t="shared" ref="E70:E124" si="2">($D$2-D70)/365</f>
        <v>9.882191780821918</v>
      </c>
      <c r="F70" s="136">
        <f t="shared" ref="F70:F124" si="3">ROUNDDOWN(E70,0)</f>
        <v>9</v>
      </c>
      <c r="G70" s="120"/>
    </row>
    <row r="71" spans="1:7" s="113" customFormat="1" ht="15.6" hidden="1" x14ac:dyDescent="0.3">
      <c r="A71" s="140" t="s">
        <v>191</v>
      </c>
      <c r="B71" s="140" t="s">
        <v>112</v>
      </c>
      <c r="C71" s="141"/>
      <c r="D71" s="142">
        <v>38397</v>
      </c>
      <c r="E71" s="135">
        <f t="shared" si="2"/>
        <v>9.882191780821918</v>
      </c>
      <c r="F71" s="136">
        <f t="shared" si="3"/>
        <v>9</v>
      </c>
      <c r="G71" s="120"/>
    </row>
    <row r="72" spans="1:7" s="113" customFormat="1" ht="15.6" hidden="1" x14ac:dyDescent="0.3">
      <c r="A72" s="132" t="s">
        <v>179</v>
      </c>
      <c r="B72" s="132" t="s">
        <v>100</v>
      </c>
      <c r="C72" s="133">
        <v>1</v>
      </c>
      <c r="D72" s="134">
        <v>38817</v>
      </c>
      <c r="E72" s="135">
        <f t="shared" si="2"/>
        <v>8.7315068493150694</v>
      </c>
      <c r="F72" s="136">
        <f t="shared" si="3"/>
        <v>8</v>
      </c>
      <c r="G72" s="120"/>
    </row>
    <row r="73" spans="1:7" s="113" customFormat="1" ht="15.6" hidden="1" x14ac:dyDescent="0.3">
      <c r="A73" s="132" t="s">
        <v>209</v>
      </c>
      <c r="B73" s="132" t="s">
        <v>132</v>
      </c>
      <c r="C73" s="133"/>
      <c r="D73" s="134">
        <v>38889</v>
      </c>
      <c r="E73" s="135">
        <f t="shared" si="2"/>
        <v>8.5342465753424666</v>
      </c>
      <c r="F73" s="136">
        <f t="shared" si="3"/>
        <v>8</v>
      </c>
      <c r="G73" s="120"/>
    </row>
    <row r="74" spans="1:7" s="113" customFormat="1" ht="15.6" hidden="1" x14ac:dyDescent="0.3">
      <c r="A74" s="132" t="s">
        <v>162</v>
      </c>
      <c r="B74" s="132" t="s">
        <v>38</v>
      </c>
      <c r="C74" s="133">
        <v>1</v>
      </c>
      <c r="D74" s="134">
        <v>38929</v>
      </c>
      <c r="E74" s="135">
        <f t="shared" si="2"/>
        <v>8.4246575342465757</v>
      </c>
      <c r="F74" s="136">
        <f t="shared" si="3"/>
        <v>8</v>
      </c>
      <c r="G74" s="120"/>
    </row>
    <row r="75" spans="1:7" s="113" customFormat="1" ht="15.6" hidden="1" x14ac:dyDescent="0.3">
      <c r="A75" s="132" t="s">
        <v>59</v>
      </c>
      <c r="B75" s="132" t="s">
        <v>83</v>
      </c>
      <c r="C75" s="133">
        <v>2</v>
      </c>
      <c r="D75" s="134">
        <v>38978</v>
      </c>
      <c r="E75" s="135">
        <f t="shared" si="2"/>
        <v>8.2904109589041095</v>
      </c>
      <c r="F75" s="136">
        <f t="shared" si="3"/>
        <v>8</v>
      </c>
      <c r="G75" s="120"/>
    </row>
    <row r="76" spans="1:7" s="113" customFormat="1" ht="15.6" hidden="1" x14ac:dyDescent="0.3">
      <c r="A76" s="132" t="s">
        <v>185</v>
      </c>
      <c r="B76" s="132" t="s">
        <v>106</v>
      </c>
      <c r="C76" s="133">
        <v>3</v>
      </c>
      <c r="D76" s="134">
        <v>38978</v>
      </c>
      <c r="E76" s="135">
        <f t="shared" si="2"/>
        <v>8.2904109589041095</v>
      </c>
      <c r="F76" s="136">
        <f t="shared" si="3"/>
        <v>8</v>
      </c>
      <c r="G76" s="120"/>
    </row>
    <row r="77" spans="1:7" s="113" customFormat="1" ht="15.6" hidden="1" x14ac:dyDescent="0.3">
      <c r="A77" s="132" t="s">
        <v>166</v>
      </c>
      <c r="B77" s="132" t="s">
        <v>42</v>
      </c>
      <c r="C77" s="133">
        <v>1</v>
      </c>
      <c r="D77" s="134">
        <v>39055</v>
      </c>
      <c r="E77" s="135">
        <f t="shared" si="2"/>
        <v>8.0794520547945208</v>
      </c>
      <c r="F77" s="136">
        <f t="shared" si="3"/>
        <v>8</v>
      </c>
      <c r="G77" s="120"/>
    </row>
    <row r="78" spans="1:7" s="113" customFormat="1" ht="15.6" hidden="1" x14ac:dyDescent="0.3">
      <c r="A78" s="132" t="s">
        <v>169</v>
      </c>
      <c r="B78" s="132" t="s">
        <v>141</v>
      </c>
      <c r="C78" s="133"/>
      <c r="D78" s="134">
        <v>39244</v>
      </c>
      <c r="E78" s="135">
        <f t="shared" si="2"/>
        <v>7.5616438356164384</v>
      </c>
      <c r="F78" s="136">
        <f t="shared" si="3"/>
        <v>7</v>
      </c>
      <c r="G78" s="120"/>
    </row>
    <row r="79" spans="1:7" s="113" customFormat="1" ht="15.6" hidden="1" x14ac:dyDescent="0.3">
      <c r="A79" s="132" t="s">
        <v>157</v>
      </c>
      <c r="B79" s="132" t="s">
        <v>136</v>
      </c>
      <c r="C79" s="133"/>
      <c r="D79" s="134">
        <v>39329</v>
      </c>
      <c r="E79" s="135">
        <f t="shared" si="2"/>
        <v>7.3287671232876717</v>
      </c>
      <c r="F79" s="136">
        <f t="shared" si="3"/>
        <v>7</v>
      </c>
      <c r="G79" s="120"/>
    </row>
    <row r="80" spans="1:7" s="113" customFormat="1" ht="15.6" hidden="1" x14ac:dyDescent="0.3">
      <c r="A80" s="132" t="s">
        <v>176</v>
      </c>
      <c r="B80" s="132" t="s">
        <v>50</v>
      </c>
      <c r="C80" s="133">
        <v>2</v>
      </c>
      <c r="D80" s="134">
        <v>39426</v>
      </c>
      <c r="E80" s="135">
        <f t="shared" si="2"/>
        <v>7.0630136986301366</v>
      </c>
      <c r="F80" s="136">
        <f t="shared" si="3"/>
        <v>7</v>
      </c>
      <c r="G80" s="120"/>
    </row>
    <row r="81" spans="1:7" s="113" customFormat="1" ht="15.6" hidden="1" x14ac:dyDescent="0.3">
      <c r="A81" s="132" t="s">
        <v>211</v>
      </c>
      <c r="B81" s="132" t="s">
        <v>134</v>
      </c>
      <c r="C81" s="133"/>
      <c r="D81" s="134">
        <v>39581</v>
      </c>
      <c r="E81" s="135">
        <f t="shared" si="2"/>
        <v>6.6383561643835618</v>
      </c>
      <c r="F81" s="136">
        <f t="shared" si="3"/>
        <v>6</v>
      </c>
      <c r="G81" s="120"/>
    </row>
    <row r="82" spans="1:7" s="113" customFormat="1" ht="15.6" x14ac:dyDescent="0.3">
      <c r="A82" s="137" t="s">
        <v>222</v>
      </c>
      <c r="B82" s="137" t="s">
        <v>145</v>
      </c>
      <c r="C82" s="138"/>
      <c r="D82" s="139">
        <v>39923</v>
      </c>
      <c r="E82" s="129">
        <f t="shared" si="2"/>
        <v>5.7013698630136984</v>
      </c>
      <c r="F82" s="130">
        <f t="shared" si="3"/>
        <v>5</v>
      </c>
      <c r="G82" s="120" t="s">
        <v>282</v>
      </c>
    </row>
    <row r="83" spans="1:7" s="113" customFormat="1" ht="15.6" x14ac:dyDescent="0.3">
      <c r="A83" s="137" t="s">
        <v>164</v>
      </c>
      <c r="B83" s="137" t="s">
        <v>40</v>
      </c>
      <c r="C83" s="138">
        <v>1</v>
      </c>
      <c r="D83" s="139">
        <v>39957</v>
      </c>
      <c r="E83" s="129">
        <f t="shared" si="2"/>
        <v>5.6082191780821917</v>
      </c>
      <c r="F83" s="130">
        <f t="shared" si="3"/>
        <v>5</v>
      </c>
      <c r="G83" s="120" t="s">
        <v>282</v>
      </c>
    </row>
    <row r="84" spans="1:7" s="113" customFormat="1" ht="15.6" hidden="1" x14ac:dyDescent="0.3">
      <c r="A84" s="140" t="s">
        <v>192</v>
      </c>
      <c r="B84" s="140" t="s">
        <v>113</v>
      </c>
      <c r="C84" s="141"/>
      <c r="D84" s="142">
        <v>40301</v>
      </c>
      <c r="E84" s="135">
        <f t="shared" si="2"/>
        <v>4.6657534246575345</v>
      </c>
      <c r="F84" s="136">
        <f t="shared" si="3"/>
        <v>4</v>
      </c>
      <c r="G84" s="120"/>
    </row>
    <row r="85" spans="1:7" s="113" customFormat="1" ht="15.6" hidden="1" x14ac:dyDescent="0.3">
      <c r="A85" s="132" t="s">
        <v>182</v>
      </c>
      <c r="B85" s="132" t="s">
        <v>103</v>
      </c>
      <c r="C85" s="133">
        <v>2</v>
      </c>
      <c r="D85" s="134">
        <v>40329</v>
      </c>
      <c r="E85" s="135">
        <f t="shared" si="2"/>
        <v>4.5890410958904111</v>
      </c>
      <c r="F85" s="136">
        <f t="shared" si="3"/>
        <v>4</v>
      </c>
      <c r="G85" s="120"/>
    </row>
    <row r="86" spans="1:7" s="113" customFormat="1" ht="15.6" hidden="1" x14ac:dyDescent="0.3">
      <c r="A86" s="132" t="s">
        <v>172</v>
      </c>
      <c r="B86" s="132" t="s">
        <v>49</v>
      </c>
      <c r="C86" s="133">
        <v>1</v>
      </c>
      <c r="D86" s="134">
        <v>40385</v>
      </c>
      <c r="E86" s="135">
        <f t="shared" si="2"/>
        <v>4.4356164383561643</v>
      </c>
      <c r="F86" s="136">
        <f t="shared" si="3"/>
        <v>4</v>
      </c>
      <c r="G86" s="120"/>
    </row>
    <row r="87" spans="1:7" s="113" customFormat="1" ht="15.6" hidden="1" x14ac:dyDescent="0.3">
      <c r="A87" s="132" t="s">
        <v>180</v>
      </c>
      <c r="B87" s="132" t="s">
        <v>101</v>
      </c>
      <c r="C87" s="133">
        <v>1</v>
      </c>
      <c r="D87" s="134">
        <v>40387</v>
      </c>
      <c r="E87" s="135">
        <f t="shared" si="2"/>
        <v>4.4301369863013695</v>
      </c>
      <c r="F87" s="136">
        <f t="shared" si="3"/>
        <v>4</v>
      </c>
      <c r="G87" s="120"/>
    </row>
    <row r="88" spans="1:7" s="113" customFormat="1" ht="15.6" hidden="1" x14ac:dyDescent="0.3">
      <c r="A88" s="132" t="s">
        <v>218</v>
      </c>
      <c r="B88" s="132" t="s">
        <v>216</v>
      </c>
      <c r="C88" s="133"/>
      <c r="D88" s="134">
        <v>40525</v>
      </c>
      <c r="E88" s="135">
        <f t="shared" si="2"/>
        <v>4.0520547945205481</v>
      </c>
      <c r="F88" s="136">
        <f t="shared" si="3"/>
        <v>4</v>
      </c>
      <c r="G88" s="120"/>
    </row>
    <row r="89" spans="1:7" s="113" customFormat="1" ht="15.6" hidden="1" x14ac:dyDescent="0.3">
      <c r="A89" s="132" t="s">
        <v>213</v>
      </c>
      <c r="B89" s="132" t="s">
        <v>139</v>
      </c>
      <c r="C89" s="133"/>
      <c r="D89" s="134">
        <v>40553</v>
      </c>
      <c r="E89" s="135">
        <f t="shared" si="2"/>
        <v>3.9753424657534246</v>
      </c>
      <c r="F89" s="136">
        <f t="shared" si="3"/>
        <v>3</v>
      </c>
      <c r="G89" s="120"/>
    </row>
    <row r="90" spans="1:7" s="113" customFormat="1" ht="15.6" hidden="1" x14ac:dyDescent="0.3">
      <c r="A90" s="132" t="s">
        <v>205</v>
      </c>
      <c r="B90" s="132" t="s">
        <v>127</v>
      </c>
      <c r="C90" s="133"/>
      <c r="D90" s="134">
        <v>40609</v>
      </c>
      <c r="E90" s="135">
        <f t="shared" si="2"/>
        <v>3.8219178082191783</v>
      </c>
      <c r="F90" s="136">
        <f t="shared" si="3"/>
        <v>3</v>
      </c>
      <c r="G90" s="120"/>
    </row>
    <row r="91" spans="1:7" s="113" customFormat="1" ht="15.6" hidden="1" x14ac:dyDescent="0.3">
      <c r="A91" s="132" t="s">
        <v>71</v>
      </c>
      <c r="B91" s="132" t="s">
        <v>96</v>
      </c>
      <c r="C91" s="133">
        <v>1</v>
      </c>
      <c r="D91" s="134">
        <v>40659</v>
      </c>
      <c r="E91" s="135">
        <f t="shared" si="2"/>
        <v>3.6849315068493151</v>
      </c>
      <c r="F91" s="136">
        <f t="shared" si="3"/>
        <v>3</v>
      </c>
      <c r="G91" s="120"/>
    </row>
    <row r="92" spans="1:7" s="113" customFormat="1" ht="15.6" hidden="1" x14ac:dyDescent="0.3">
      <c r="A92" s="132" t="s">
        <v>170</v>
      </c>
      <c r="B92" s="132" t="s">
        <v>46</v>
      </c>
      <c r="C92" s="133">
        <v>2</v>
      </c>
      <c r="D92" s="134">
        <v>40716</v>
      </c>
      <c r="E92" s="135">
        <f t="shared" si="2"/>
        <v>3.5287671232876714</v>
      </c>
      <c r="F92" s="136">
        <f t="shared" si="3"/>
        <v>3</v>
      </c>
      <c r="G92" s="120"/>
    </row>
    <row r="93" spans="1:7" s="113" customFormat="1" ht="15.6" hidden="1" x14ac:dyDescent="0.3">
      <c r="A93" s="132" t="s">
        <v>72</v>
      </c>
      <c r="B93" s="132" t="s">
        <v>37</v>
      </c>
      <c r="C93" s="133">
        <v>1</v>
      </c>
      <c r="D93" s="134">
        <v>40742</v>
      </c>
      <c r="E93" s="135">
        <f t="shared" si="2"/>
        <v>3.4575342465753423</v>
      </c>
      <c r="F93" s="136">
        <f t="shared" si="3"/>
        <v>3</v>
      </c>
      <c r="G93" s="120"/>
    </row>
    <row r="94" spans="1:7" s="113" customFormat="1" ht="15.6" hidden="1" x14ac:dyDescent="0.3">
      <c r="A94" s="132" t="s">
        <v>194</v>
      </c>
      <c r="B94" s="132" t="s">
        <v>115</v>
      </c>
      <c r="C94" s="133"/>
      <c r="D94" s="134">
        <v>40757</v>
      </c>
      <c r="E94" s="135">
        <f t="shared" si="2"/>
        <v>3.4164383561643836</v>
      </c>
      <c r="F94" s="136">
        <f t="shared" si="3"/>
        <v>3</v>
      </c>
      <c r="G94" s="120"/>
    </row>
    <row r="95" spans="1:7" s="113" customFormat="1" ht="15.6" hidden="1" x14ac:dyDescent="0.3">
      <c r="A95" s="132" t="s">
        <v>174</v>
      </c>
      <c r="B95" s="132" t="s">
        <v>50</v>
      </c>
      <c r="C95" s="133">
        <v>1</v>
      </c>
      <c r="D95" s="134">
        <v>40779</v>
      </c>
      <c r="E95" s="135">
        <f t="shared" si="2"/>
        <v>3.3561643835616439</v>
      </c>
      <c r="F95" s="136">
        <f t="shared" si="3"/>
        <v>3</v>
      </c>
      <c r="G95" s="120"/>
    </row>
    <row r="96" spans="1:7" s="113" customFormat="1" ht="15.6" hidden="1" x14ac:dyDescent="0.3">
      <c r="A96" s="132" t="s">
        <v>168</v>
      </c>
      <c r="B96" s="132" t="s">
        <v>44</v>
      </c>
      <c r="C96" s="133">
        <v>2</v>
      </c>
      <c r="D96" s="134">
        <v>40827</v>
      </c>
      <c r="E96" s="135">
        <f t="shared" si="2"/>
        <v>3.2246575342465755</v>
      </c>
      <c r="F96" s="136">
        <f t="shared" si="3"/>
        <v>3</v>
      </c>
      <c r="G96" s="120"/>
    </row>
    <row r="97" spans="1:7" s="113" customFormat="1" ht="15.6" hidden="1" x14ac:dyDescent="0.3">
      <c r="A97" s="132" t="s">
        <v>149</v>
      </c>
      <c r="B97" s="132" t="s">
        <v>22</v>
      </c>
      <c r="C97" s="133">
        <v>2</v>
      </c>
      <c r="D97" s="134">
        <v>40840</v>
      </c>
      <c r="E97" s="135">
        <f t="shared" si="2"/>
        <v>3.1890410958904107</v>
      </c>
      <c r="F97" s="136">
        <f t="shared" si="3"/>
        <v>3</v>
      </c>
      <c r="G97" s="120"/>
    </row>
    <row r="98" spans="1:7" s="113" customFormat="1" ht="15.6" hidden="1" x14ac:dyDescent="0.3">
      <c r="A98" s="132" t="s">
        <v>51</v>
      </c>
      <c r="B98" s="132" t="s">
        <v>76</v>
      </c>
      <c r="C98" s="133">
        <v>3</v>
      </c>
      <c r="D98" s="134">
        <v>40849</v>
      </c>
      <c r="E98" s="135">
        <f t="shared" si="2"/>
        <v>3.1643835616438358</v>
      </c>
      <c r="F98" s="136">
        <f t="shared" si="3"/>
        <v>3</v>
      </c>
      <c r="G98" s="120"/>
    </row>
    <row r="99" spans="1:7" s="113" customFormat="1" ht="15.6" hidden="1" x14ac:dyDescent="0.3">
      <c r="A99" s="132" t="s">
        <v>63</v>
      </c>
      <c r="B99" s="132" t="s">
        <v>92</v>
      </c>
      <c r="C99" s="133">
        <v>1</v>
      </c>
      <c r="D99" s="134">
        <v>40882</v>
      </c>
      <c r="E99" s="135">
        <f t="shared" si="2"/>
        <v>3.0739726027397261</v>
      </c>
      <c r="F99" s="136">
        <f t="shared" si="3"/>
        <v>3</v>
      </c>
      <c r="G99" s="120"/>
    </row>
    <row r="100" spans="1:7" s="113" customFormat="1" ht="15.6" hidden="1" x14ac:dyDescent="0.3">
      <c r="A100" s="132" t="s">
        <v>153</v>
      </c>
      <c r="B100" s="132" t="s">
        <v>26</v>
      </c>
      <c r="C100" s="133">
        <v>2</v>
      </c>
      <c r="D100" s="134">
        <v>40883</v>
      </c>
      <c r="E100" s="135">
        <f t="shared" si="2"/>
        <v>3.0712328767123287</v>
      </c>
      <c r="F100" s="136">
        <f t="shared" si="3"/>
        <v>3</v>
      </c>
      <c r="G100" s="120"/>
    </row>
    <row r="101" spans="1:7" s="113" customFormat="1" ht="15.6" hidden="1" x14ac:dyDescent="0.3">
      <c r="A101" s="132" t="s">
        <v>225</v>
      </c>
      <c r="B101" s="132" t="s">
        <v>223</v>
      </c>
      <c r="C101" s="133"/>
      <c r="D101" s="134">
        <v>40896</v>
      </c>
      <c r="E101" s="135">
        <f t="shared" si="2"/>
        <v>3.0356164383561643</v>
      </c>
      <c r="F101" s="136">
        <f t="shared" si="3"/>
        <v>3</v>
      </c>
      <c r="G101" s="120"/>
    </row>
    <row r="102" spans="1:7" s="113" customFormat="1" ht="15.6" hidden="1" x14ac:dyDescent="0.3">
      <c r="A102" s="132" t="s">
        <v>188</v>
      </c>
      <c r="B102" s="132" t="s">
        <v>109</v>
      </c>
      <c r="C102" s="133">
        <v>3</v>
      </c>
      <c r="D102" s="134">
        <v>41036</v>
      </c>
      <c r="E102" s="135">
        <f t="shared" si="2"/>
        <v>2.6520547945205482</v>
      </c>
      <c r="F102" s="136">
        <f t="shared" si="3"/>
        <v>2</v>
      </c>
      <c r="G102" s="120"/>
    </row>
    <row r="103" spans="1:7" s="113" customFormat="1" ht="15.6" hidden="1" x14ac:dyDescent="0.3">
      <c r="A103" s="132" t="s">
        <v>53</v>
      </c>
      <c r="B103" s="132" t="s">
        <v>77</v>
      </c>
      <c r="C103" s="133">
        <v>3</v>
      </c>
      <c r="D103" s="134">
        <v>41049</v>
      </c>
      <c r="E103" s="135">
        <f t="shared" si="2"/>
        <v>2.6164383561643834</v>
      </c>
      <c r="F103" s="136">
        <f t="shared" si="3"/>
        <v>2</v>
      </c>
      <c r="G103" s="120"/>
    </row>
    <row r="104" spans="1:7" s="113" customFormat="1" ht="15.6" hidden="1" x14ac:dyDescent="0.3">
      <c r="A104" s="132" t="s">
        <v>56</v>
      </c>
      <c r="B104" s="132" t="s">
        <v>80</v>
      </c>
      <c r="C104" s="133">
        <v>2</v>
      </c>
      <c r="D104" s="134">
        <v>41051</v>
      </c>
      <c r="E104" s="135">
        <f t="shared" si="2"/>
        <v>2.6109589041095891</v>
      </c>
      <c r="F104" s="136">
        <f t="shared" si="3"/>
        <v>2</v>
      </c>
      <c r="G104" s="120"/>
    </row>
    <row r="105" spans="1:7" s="113" customFormat="1" ht="15.6" hidden="1" x14ac:dyDescent="0.3">
      <c r="A105" s="132" t="s">
        <v>70</v>
      </c>
      <c r="B105" s="132" t="s">
        <v>95</v>
      </c>
      <c r="C105" s="133">
        <v>1</v>
      </c>
      <c r="D105" s="134">
        <v>41136</v>
      </c>
      <c r="E105" s="135">
        <f t="shared" si="2"/>
        <v>2.3780821917808219</v>
      </c>
      <c r="F105" s="136">
        <f t="shared" si="3"/>
        <v>2</v>
      </c>
      <c r="G105" s="120"/>
    </row>
    <row r="106" spans="1:7" s="113" customFormat="1" ht="15.6" hidden="1" x14ac:dyDescent="0.3">
      <c r="A106" s="132" t="s">
        <v>74</v>
      </c>
      <c r="B106" s="132" t="s">
        <v>98</v>
      </c>
      <c r="C106" s="133">
        <v>1</v>
      </c>
      <c r="D106" s="134">
        <v>41176</v>
      </c>
      <c r="E106" s="135">
        <f t="shared" si="2"/>
        <v>2.2684931506849315</v>
      </c>
      <c r="F106" s="136">
        <f t="shared" si="3"/>
        <v>2</v>
      </c>
      <c r="G106" s="120"/>
    </row>
    <row r="107" spans="1:7" s="113" customFormat="1" ht="15.6" hidden="1" x14ac:dyDescent="0.3">
      <c r="A107" s="132" t="s">
        <v>161</v>
      </c>
      <c r="B107" s="132" t="s">
        <v>36</v>
      </c>
      <c r="C107" s="133">
        <v>2</v>
      </c>
      <c r="D107" s="134">
        <v>41204</v>
      </c>
      <c r="E107" s="135">
        <f t="shared" si="2"/>
        <v>2.1917808219178081</v>
      </c>
      <c r="F107" s="136">
        <f t="shared" si="3"/>
        <v>2</v>
      </c>
      <c r="G107" s="120"/>
    </row>
    <row r="108" spans="1:7" s="113" customFormat="1" ht="15.6" hidden="1" x14ac:dyDescent="0.3">
      <c r="A108" s="140" t="s">
        <v>199</v>
      </c>
      <c r="B108" s="140" t="s">
        <v>120</v>
      </c>
      <c r="C108" s="141"/>
      <c r="D108" s="142">
        <v>41205</v>
      </c>
      <c r="E108" s="135">
        <f t="shared" si="2"/>
        <v>2.1890410958904107</v>
      </c>
      <c r="F108" s="136">
        <f t="shared" si="3"/>
        <v>2</v>
      </c>
      <c r="G108" s="120"/>
    </row>
    <row r="109" spans="1:7" s="113" customFormat="1" ht="15.6" x14ac:dyDescent="0.3">
      <c r="A109" s="137" t="s">
        <v>221</v>
      </c>
      <c r="B109" s="137" t="s">
        <v>108</v>
      </c>
      <c r="C109" s="138"/>
      <c r="D109" s="139">
        <v>41282</v>
      </c>
      <c r="E109" s="129">
        <f t="shared" si="2"/>
        <v>1.978082191780822</v>
      </c>
      <c r="F109" s="130">
        <f t="shared" si="3"/>
        <v>1</v>
      </c>
      <c r="G109" s="120" t="s">
        <v>283</v>
      </c>
    </row>
    <row r="110" spans="1:7" s="113" customFormat="1" ht="15.6" x14ac:dyDescent="0.3">
      <c r="A110" s="137" t="s">
        <v>163</v>
      </c>
      <c r="B110" s="137" t="s">
        <v>39</v>
      </c>
      <c r="C110" s="138">
        <v>3</v>
      </c>
      <c r="D110" s="139">
        <v>41295</v>
      </c>
      <c r="E110" s="129">
        <f t="shared" si="2"/>
        <v>1.9424657534246574</v>
      </c>
      <c r="F110" s="130">
        <f t="shared" si="3"/>
        <v>1</v>
      </c>
      <c r="G110" s="120" t="s">
        <v>283</v>
      </c>
    </row>
    <row r="111" spans="1:7" s="113" customFormat="1" ht="15.6" x14ac:dyDescent="0.3">
      <c r="A111" s="137" t="s">
        <v>67</v>
      </c>
      <c r="B111" s="137" t="s">
        <v>224</v>
      </c>
      <c r="C111" s="138"/>
      <c r="D111" s="139">
        <v>41345</v>
      </c>
      <c r="E111" s="129">
        <f t="shared" si="2"/>
        <v>1.8054794520547945</v>
      </c>
      <c r="F111" s="130">
        <f t="shared" si="3"/>
        <v>1</v>
      </c>
      <c r="G111" s="120" t="s">
        <v>283</v>
      </c>
    </row>
    <row r="112" spans="1:7" s="113" customFormat="1" ht="15.6" x14ac:dyDescent="0.3">
      <c r="A112" s="137" t="s">
        <v>214</v>
      </c>
      <c r="B112" s="137" t="s">
        <v>140</v>
      </c>
      <c r="C112" s="138"/>
      <c r="D112" s="139">
        <v>41421</v>
      </c>
      <c r="E112" s="129">
        <f t="shared" si="2"/>
        <v>1.5972602739726027</v>
      </c>
      <c r="F112" s="130">
        <f t="shared" si="3"/>
        <v>1</v>
      </c>
      <c r="G112" s="120" t="s">
        <v>283</v>
      </c>
    </row>
    <row r="113" spans="1:7" s="113" customFormat="1" ht="15.6" x14ac:dyDescent="0.3">
      <c r="A113" s="137" t="s">
        <v>173</v>
      </c>
      <c r="B113" s="137" t="s">
        <v>130</v>
      </c>
      <c r="C113" s="138"/>
      <c r="D113" s="139">
        <v>41512</v>
      </c>
      <c r="E113" s="129">
        <f t="shared" si="2"/>
        <v>1.3479452054794521</v>
      </c>
      <c r="F113" s="130">
        <f t="shared" si="3"/>
        <v>1</v>
      </c>
      <c r="G113" s="120" t="s">
        <v>283</v>
      </c>
    </row>
    <row r="114" spans="1:7" s="113" customFormat="1" ht="15.6" x14ac:dyDescent="0.3">
      <c r="A114" s="137" t="s">
        <v>55</v>
      </c>
      <c r="B114" s="137" t="s">
        <v>79</v>
      </c>
      <c r="C114" s="138">
        <v>2</v>
      </c>
      <c r="D114" s="139">
        <v>41575</v>
      </c>
      <c r="E114" s="129">
        <f t="shared" si="2"/>
        <v>1.1753424657534246</v>
      </c>
      <c r="F114" s="130">
        <f t="shared" si="3"/>
        <v>1</v>
      </c>
      <c r="G114" s="120" t="s">
        <v>283</v>
      </c>
    </row>
    <row r="115" spans="1:7" s="113" customFormat="1" ht="15.6" x14ac:dyDescent="0.3">
      <c r="A115" s="137" t="s">
        <v>177</v>
      </c>
      <c r="B115" s="137" t="s">
        <v>143</v>
      </c>
      <c r="C115" s="138"/>
      <c r="D115" s="139">
        <v>41591</v>
      </c>
      <c r="E115" s="129">
        <f t="shared" si="2"/>
        <v>1.1315068493150684</v>
      </c>
      <c r="F115" s="130">
        <f t="shared" si="3"/>
        <v>1</v>
      </c>
      <c r="G115" s="120" t="s">
        <v>283</v>
      </c>
    </row>
    <row r="116" spans="1:7" s="113" customFormat="1" ht="15.6" x14ac:dyDescent="0.3">
      <c r="A116" s="137" t="s">
        <v>204</v>
      </c>
      <c r="B116" s="137" t="s">
        <v>97</v>
      </c>
      <c r="C116" s="138"/>
      <c r="D116" s="139">
        <v>41597</v>
      </c>
      <c r="E116" s="129">
        <f t="shared" si="2"/>
        <v>1.1150684931506849</v>
      </c>
      <c r="F116" s="130">
        <f t="shared" si="3"/>
        <v>1</v>
      </c>
      <c r="G116" s="120" t="s">
        <v>283</v>
      </c>
    </row>
    <row r="117" spans="1:7" s="113" customFormat="1" ht="15.6" x14ac:dyDescent="0.3">
      <c r="A117" s="137" t="s">
        <v>137</v>
      </c>
      <c r="B117" s="137" t="s">
        <v>138</v>
      </c>
      <c r="C117" s="138"/>
      <c r="D117" s="139">
        <v>41610</v>
      </c>
      <c r="E117" s="129">
        <f t="shared" si="2"/>
        <v>1.0794520547945206</v>
      </c>
      <c r="F117" s="130">
        <f t="shared" si="3"/>
        <v>1</v>
      </c>
      <c r="G117" s="120" t="s">
        <v>283</v>
      </c>
    </row>
    <row r="118" spans="1:7" s="113" customFormat="1" hidden="1" x14ac:dyDescent="0.3">
      <c r="A118" s="19" t="s">
        <v>255</v>
      </c>
      <c r="B118" s="19" t="s">
        <v>256</v>
      </c>
      <c r="C118" s="81"/>
      <c r="D118" s="107">
        <v>41745</v>
      </c>
      <c r="E118" s="112">
        <f t="shared" si="2"/>
        <v>0.70958904109589038</v>
      </c>
      <c r="F118" s="112">
        <f t="shared" si="3"/>
        <v>0</v>
      </c>
    </row>
    <row r="119" spans="1:7" s="113" customFormat="1" hidden="1" x14ac:dyDescent="0.3">
      <c r="A119" s="28" t="s">
        <v>258</v>
      </c>
      <c r="B119" s="28" t="s">
        <v>257</v>
      </c>
      <c r="C119" s="84"/>
      <c r="D119" s="108">
        <v>41757</v>
      </c>
      <c r="E119" s="112">
        <f t="shared" si="2"/>
        <v>0.67671232876712328</v>
      </c>
      <c r="F119" s="112">
        <f t="shared" si="3"/>
        <v>0</v>
      </c>
    </row>
    <row r="120" spans="1:7" s="113" customFormat="1" hidden="1" x14ac:dyDescent="0.3">
      <c r="A120" s="19" t="s">
        <v>259</v>
      </c>
      <c r="B120" s="19" t="s">
        <v>260</v>
      </c>
      <c r="C120" s="81">
        <v>3</v>
      </c>
      <c r="D120" s="107">
        <v>41792</v>
      </c>
      <c r="E120" s="112">
        <f t="shared" si="2"/>
        <v>0.58082191780821912</v>
      </c>
      <c r="F120" s="112">
        <f t="shared" si="3"/>
        <v>0</v>
      </c>
    </row>
    <row r="121" spans="1:7" s="113" customFormat="1" hidden="1" x14ac:dyDescent="0.3">
      <c r="A121" s="19" t="s">
        <v>262</v>
      </c>
      <c r="B121" s="19" t="s">
        <v>261</v>
      </c>
      <c r="C121" s="81">
        <v>1</v>
      </c>
      <c r="D121" s="107">
        <v>41842</v>
      </c>
      <c r="E121" s="112">
        <f t="shared" si="2"/>
        <v>0.44383561643835617</v>
      </c>
      <c r="F121" s="112">
        <f t="shared" si="3"/>
        <v>0</v>
      </c>
    </row>
    <row r="122" spans="1:7" s="113" customFormat="1" hidden="1" x14ac:dyDescent="0.3">
      <c r="A122" s="19" t="s">
        <v>267</v>
      </c>
      <c r="B122" s="19" t="s">
        <v>108</v>
      </c>
      <c r="C122" s="81"/>
      <c r="D122" s="107">
        <v>41884</v>
      </c>
      <c r="E122" s="112">
        <f t="shared" si="2"/>
        <v>0.32876712328767121</v>
      </c>
      <c r="F122" s="112">
        <f t="shared" si="3"/>
        <v>0</v>
      </c>
    </row>
    <row r="123" spans="1:7" s="113" customFormat="1" hidden="1" x14ac:dyDescent="0.3">
      <c r="A123" s="19" t="s">
        <v>194</v>
      </c>
      <c r="B123" s="19" t="s">
        <v>271</v>
      </c>
      <c r="C123" s="81">
        <v>1</v>
      </c>
      <c r="D123" s="107">
        <v>41897</v>
      </c>
      <c r="E123" s="112">
        <f t="shared" si="2"/>
        <v>0.29315068493150687</v>
      </c>
      <c r="F123" s="112">
        <f t="shared" si="3"/>
        <v>0</v>
      </c>
    </row>
    <row r="124" spans="1:7" s="113" customFormat="1" hidden="1" x14ac:dyDescent="0.3">
      <c r="A124" s="19" t="s">
        <v>157</v>
      </c>
      <c r="B124" s="19" t="s">
        <v>270</v>
      </c>
      <c r="C124" s="81">
        <v>1</v>
      </c>
      <c r="D124" s="107">
        <v>41898</v>
      </c>
      <c r="E124" s="112">
        <f t="shared" si="2"/>
        <v>0.29041095890410956</v>
      </c>
      <c r="F124" s="112">
        <f t="shared" si="3"/>
        <v>0</v>
      </c>
    </row>
    <row r="125" spans="1:7" s="113" customFormat="1" x14ac:dyDescent="0.3">
      <c r="A125" s="1"/>
      <c r="B125" s="1"/>
      <c r="C125" s="80"/>
      <c r="D125" s="105"/>
      <c r="E125" s="111"/>
      <c r="F125" s="111"/>
    </row>
    <row r="126" spans="1:7" s="113" customFormat="1" x14ac:dyDescent="0.3">
      <c r="A126" s="1"/>
      <c r="B126" s="1"/>
      <c r="C126" s="80"/>
      <c r="D126" s="105"/>
      <c r="E126" s="111"/>
      <c r="F126" s="111"/>
    </row>
    <row r="127" spans="1:7" s="113" customFormat="1" x14ac:dyDescent="0.3">
      <c r="A127" s="1"/>
      <c r="B127" s="1"/>
      <c r="C127" s="80"/>
      <c r="D127" s="105"/>
      <c r="E127" s="111"/>
      <c r="F127" s="111"/>
    </row>
    <row r="128" spans="1:7" s="113" customFormat="1" x14ac:dyDescent="0.3">
      <c r="A128" s="1"/>
      <c r="B128" s="1"/>
      <c r="C128" s="80"/>
      <c r="D128" s="105"/>
      <c r="E128" s="111"/>
      <c r="F128" s="111"/>
    </row>
    <row r="129" spans="1:6" s="113" customFormat="1" x14ac:dyDescent="0.3">
      <c r="A129" s="5"/>
      <c r="B129" s="5"/>
      <c r="C129" s="85"/>
      <c r="D129" s="109"/>
      <c r="E129" s="111"/>
      <c r="F129" s="111"/>
    </row>
    <row r="130" spans="1:6" s="113" customFormat="1" x14ac:dyDescent="0.3">
      <c r="A130" s="1"/>
      <c r="B130" s="1"/>
      <c r="C130" s="80"/>
      <c r="D130" s="105"/>
      <c r="E130" s="111"/>
      <c r="F130" s="111"/>
    </row>
    <row r="131" spans="1:6" s="113" customFormat="1" x14ac:dyDescent="0.3">
      <c r="A131" s="1"/>
      <c r="B131" s="1"/>
      <c r="C131" s="80"/>
      <c r="D131" s="105"/>
      <c r="E131" s="111"/>
      <c r="F131" s="111"/>
    </row>
    <row r="132" spans="1:6" s="113" customFormat="1" x14ac:dyDescent="0.3">
      <c r="A132" s="1"/>
      <c r="B132" s="1"/>
      <c r="C132" s="80"/>
      <c r="D132" s="105"/>
      <c r="E132" s="111"/>
      <c r="F132" s="111"/>
    </row>
    <row r="134" spans="1:6" x14ac:dyDescent="0.3">
      <c r="A134" s="5"/>
      <c r="B134" s="5"/>
      <c r="C134" s="85"/>
      <c r="D134" s="109"/>
    </row>
    <row r="139" spans="1:6" x14ac:dyDescent="0.3">
      <c r="A139" s="5"/>
      <c r="B139" s="5"/>
      <c r="C139" s="85"/>
      <c r="D139" s="109"/>
    </row>
    <row r="140" spans="1:6" x14ac:dyDescent="0.3">
      <c r="A140" s="5"/>
      <c r="B140" s="5"/>
      <c r="C140" s="85"/>
      <c r="D140" s="109"/>
    </row>
    <row r="141" spans="1:6" x14ac:dyDescent="0.3">
      <c r="A141" s="5"/>
      <c r="B141" s="5"/>
      <c r="C141" s="85"/>
      <c r="D141" s="109"/>
    </row>
    <row r="143" spans="1:6" x14ac:dyDescent="0.3">
      <c r="A143" s="5"/>
      <c r="B143" s="5"/>
      <c r="C143" s="85"/>
      <c r="D143" s="109"/>
    </row>
  </sheetData>
  <sortState ref="A5:D163">
    <sortCondition ref="D5:D163"/>
  </sortState>
  <mergeCells count="1">
    <mergeCell ref="E3:F3"/>
  </mergeCells>
  <pageMargins left="0.2" right="0.2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8"/>
  <sheetViews>
    <sheetView zoomScaleNormal="100" workbookViewId="0">
      <pane ySplit="3" topLeftCell="A65" activePane="bottomLeft" state="frozen"/>
      <selection pane="bottomLeft" activeCell="J116" sqref="J116"/>
    </sheetView>
  </sheetViews>
  <sheetFormatPr defaultColWidth="9.109375" defaultRowHeight="13.8" x14ac:dyDescent="0.3"/>
  <cols>
    <col min="1" max="1" width="21.5546875" style="1" bestFit="1" customWidth="1"/>
    <col min="2" max="2" width="20" style="1" bestFit="1" customWidth="1"/>
    <col min="3" max="3" width="5.44140625" style="80" customWidth="1"/>
    <col min="4" max="4" width="11.44140625" style="105" customWidth="1"/>
    <col min="5" max="5" width="12.88671875" style="111" customWidth="1"/>
    <col min="6" max="6" width="11.33203125" style="110" customWidth="1"/>
    <col min="7" max="7" width="11" style="13" customWidth="1"/>
    <col min="8" max="16384" width="9.109375" style="13"/>
  </cols>
  <sheetData>
    <row r="1" spans="1:8" ht="18" x14ac:dyDescent="0.35">
      <c r="A1" s="91" t="s">
        <v>254</v>
      </c>
      <c r="B1" s="14"/>
      <c r="C1" s="96"/>
      <c r="H1" s="13" t="s">
        <v>273</v>
      </c>
    </row>
    <row r="2" spans="1:8" x14ac:dyDescent="0.3">
      <c r="A2" s="3" t="s">
        <v>272</v>
      </c>
      <c r="B2" s="3"/>
      <c r="C2" s="97"/>
      <c r="D2" s="106">
        <v>42369</v>
      </c>
    </row>
    <row r="3" spans="1:8" ht="15.6" x14ac:dyDescent="0.3">
      <c r="A3" s="116" t="s">
        <v>232</v>
      </c>
      <c r="B3" s="117" t="s">
        <v>233</v>
      </c>
      <c r="C3" s="118" t="s">
        <v>263</v>
      </c>
      <c r="D3" s="119" t="s">
        <v>18</v>
      </c>
      <c r="E3" s="191" t="s">
        <v>272</v>
      </c>
      <c r="F3" s="192"/>
      <c r="G3" s="120" t="s">
        <v>284</v>
      </c>
    </row>
    <row r="4" spans="1:8" ht="15.6" x14ac:dyDescent="0.3">
      <c r="A4" s="121"/>
      <c r="B4" s="121"/>
      <c r="C4" s="121"/>
      <c r="D4" s="122"/>
      <c r="E4" s="123"/>
      <c r="F4" s="124"/>
      <c r="G4" s="125"/>
    </row>
    <row r="5" spans="1:8" s="113" customFormat="1" ht="15.6" hidden="1" x14ac:dyDescent="0.3">
      <c r="A5" s="149" t="s">
        <v>73</v>
      </c>
      <c r="B5" s="149" t="s">
        <v>97</v>
      </c>
      <c r="C5" s="150">
        <v>1</v>
      </c>
      <c r="D5" s="151">
        <v>25288</v>
      </c>
      <c r="E5" s="135">
        <f>($D$2-D5)/365</f>
        <v>46.797260273972604</v>
      </c>
      <c r="F5" s="136">
        <f>ROUNDDOWN(E5,0)</f>
        <v>46</v>
      </c>
      <c r="G5" s="131"/>
    </row>
    <row r="6" spans="1:8" s="113" customFormat="1" ht="15.6" x14ac:dyDescent="0.3">
      <c r="A6" s="132" t="s">
        <v>66</v>
      </c>
      <c r="B6" s="132" t="s">
        <v>90</v>
      </c>
      <c r="C6" s="133">
        <v>1</v>
      </c>
      <c r="D6" s="134">
        <v>25839</v>
      </c>
      <c r="E6" s="135">
        <f t="shared" ref="E6:E69" si="0">($D$2-D6)/365</f>
        <v>45.287671232876711</v>
      </c>
      <c r="F6" s="136">
        <f t="shared" ref="F6:F69" si="1">ROUNDDOWN(E6,0)</f>
        <v>45</v>
      </c>
      <c r="G6" s="159">
        <v>2000</v>
      </c>
    </row>
    <row r="7" spans="1:8" s="113" customFormat="1" ht="15.6" hidden="1" x14ac:dyDescent="0.3">
      <c r="A7" s="132" t="s">
        <v>67</v>
      </c>
      <c r="B7" s="132" t="s">
        <v>91</v>
      </c>
      <c r="C7" s="133">
        <v>1</v>
      </c>
      <c r="D7" s="134">
        <v>26058</v>
      </c>
      <c r="E7" s="135">
        <f t="shared" si="0"/>
        <v>44.68767123287671</v>
      </c>
      <c r="F7" s="136">
        <f t="shared" si="1"/>
        <v>44</v>
      </c>
      <c r="G7" s="159"/>
    </row>
    <row r="8" spans="1:8" s="113" customFormat="1" ht="15.6" hidden="1" x14ac:dyDescent="0.3">
      <c r="A8" s="132" t="s">
        <v>148</v>
      </c>
      <c r="B8" s="132" t="s">
        <v>21</v>
      </c>
      <c r="C8" s="133">
        <v>1</v>
      </c>
      <c r="D8" s="134">
        <v>28222</v>
      </c>
      <c r="E8" s="135">
        <f t="shared" si="0"/>
        <v>38.758904109589039</v>
      </c>
      <c r="F8" s="136">
        <f t="shared" si="1"/>
        <v>38</v>
      </c>
      <c r="G8" s="159"/>
    </row>
    <row r="9" spans="1:8" s="113" customFormat="1" ht="15.6" hidden="1" x14ac:dyDescent="0.3">
      <c r="A9" s="132" t="s">
        <v>152</v>
      </c>
      <c r="B9" s="132" t="s">
        <v>25</v>
      </c>
      <c r="C9" s="133">
        <v>1</v>
      </c>
      <c r="D9" s="134">
        <v>30565</v>
      </c>
      <c r="E9" s="135">
        <f t="shared" si="0"/>
        <v>32.339726027397262</v>
      </c>
      <c r="F9" s="136">
        <f t="shared" si="1"/>
        <v>32</v>
      </c>
      <c r="G9" s="159"/>
    </row>
    <row r="10" spans="1:8" s="113" customFormat="1" ht="15.6" x14ac:dyDescent="0.3">
      <c r="A10" s="132" t="s">
        <v>217</v>
      </c>
      <c r="B10" s="132" t="s">
        <v>215</v>
      </c>
      <c r="C10" s="133"/>
      <c r="D10" s="134">
        <v>31363</v>
      </c>
      <c r="E10" s="135">
        <f t="shared" si="0"/>
        <v>30.153424657534245</v>
      </c>
      <c r="F10" s="136">
        <f t="shared" si="1"/>
        <v>30</v>
      </c>
      <c r="G10" s="159">
        <v>1250</v>
      </c>
    </row>
    <row r="11" spans="1:8" s="113" customFormat="1" ht="15.6" hidden="1" x14ac:dyDescent="0.3">
      <c r="A11" s="132" t="s">
        <v>187</v>
      </c>
      <c r="B11" s="132" t="s">
        <v>108</v>
      </c>
      <c r="C11" s="133">
        <v>2</v>
      </c>
      <c r="D11" s="134">
        <v>31432</v>
      </c>
      <c r="E11" s="135">
        <f t="shared" si="0"/>
        <v>29.964383561643835</v>
      </c>
      <c r="F11" s="136">
        <f t="shared" si="1"/>
        <v>29</v>
      </c>
      <c r="G11" s="159"/>
    </row>
    <row r="12" spans="1:8" s="113" customFormat="1" ht="15.6" hidden="1" x14ac:dyDescent="0.3">
      <c r="A12" s="132" t="s">
        <v>58</v>
      </c>
      <c r="B12" s="132" t="s">
        <v>82</v>
      </c>
      <c r="C12" s="133">
        <v>1</v>
      </c>
      <c r="D12" s="134">
        <v>31481</v>
      </c>
      <c r="E12" s="135">
        <f t="shared" si="0"/>
        <v>29.830136986301369</v>
      </c>
      <c r="F12" s="136">
        <f t="shared" si="1"/>
        <v>29</v>
      </c>
      <c r="G12" s="159"/>
    </row>
    <row r="13" spans="1:8" s="113" customFormat="1" ht="15.6" hidden="1" x14ac:dyDescent="0.3">
      <c r="A13" s="132" t="s">
        <v>230</v>
      </c>
      <c r="B13" s="132" t="s">
        <v>121</v>
      </c>
      <c r="C13" s="133"/>
      <c r="D13" s="134">
        <v>31572</v>
      </c>
      <c r="E13" s="135">
        <f t="shared" si="0"/>
        <v>29.580821917808219</v>
      </c>
      <c r="F13" s="136">
        <f t="shared" si="1"/>
        <v>29</v>
      </c>
      <c r="G13" s="159"/>
    </row>
    <row r="14" spans="1:8" s="113" customFormat="1" ht="15.6" hidden="1" x14ac:dyDescent="0.3">
      <c r="A14" s="132" t="s">
        <v>156</v>
      </c>
      <c r="B14" s="132" t="s">
        <v>30</v>
      </c>
      <c r="C14" s="133">
        <v>2</v>
      </c>
      <c r="D14" s="134">
        <v>32419</v>
      </c>
      <c r="E14" s="135">
        <f t="shared" si="0"/>
        <v>27.260273972602739</v>
      </c>
      <c r="F14" s="136">
        <f t="shared" si="1"/>
        <v>27</v>
      </c>
      <c r="G14" s="159"/>
    </row>
    <row r="15" spans="1:8" s="113" customFormat="1" ht="15.6" hidden="1" x14ac:dyDescent="0.3">
      <c r="A15" s="140" t="s">
        <v>164</v>
      </c>
      <c r="B15" s="140" t="s">
        <v>123</v>
      </c>
      <c r="C15" s="141"/>
      <c r="D15" s="142">
        <v>32651</v>
      </c>
      <c r="E15" s="135">
        <f t="shared" si="0"/>
        <v>26.624657534246577</v>
      </c>
      <c r="F15" s="136">
        <f t="shared" si="1"/>
        <v>26</v>
      </c>
      <c r="G15" s="159"/>
    </row>
    <row r="16" spans="1:8" s="113" customFormat="1" ht="15.6" hidden="1" x14ac:dyDescent="0.3">
      <c r="A16" s="132" t="s">
        <v>189</v>
      </c>
      <c r="B16" s="132" t="s">
        <v>110</v>
      </c>
      <c r="C16" s="133">
        <v>1</v>
      </c>
      <c r="D16" s="134">
        <v>32699</v>
      </c>
      <c r="E16" s="135">
        <f t="shared" si="0"/>
        <v>26.493150684931507</v>
      </c>
      <c r="F16" s="136">
        <f t="shared" si="1"/>
        <v>26</v>
      </c>
      <c r="G16" s="159"/>
    </row>
    <row r="17" spans="1:7" s="113" customFormat="1" ht="15.6" x14ac:dyDescent="0.3">
      <c r="A17" s="132" t="s">
        <v>175</v>
      </c>
      <c r="B17" s="132" t="s">
        <v>50</v>
      </c>
      <c r="C17" s="133">
        <v>1</v>
      </c>
      <c r="D17" s="134">
        <v>32951</v>
      </c>
      <c r="E17" s="135">
        <f t="shared" si="0"/>
        <v>25.802739726027397</v>
      </c>
      <c r="F17" s="136">
        <f t="shared" si="1"/>
        <v>25</v>
      </c>
      <c r="G17" s="159">
        <v>1000</v>
      </c>
    </row>
    <row r="18" spans="1:7" s="113" customFormat="1" ht="15.6" x14ac:dyDescent="0.3">
      <c r="A18" s="132" t="s">
        <v>60</v>
      </c>
      <c r="B18" s="132" t="s">
        <v>84</v>
      </c>
      <c r="C18" s="133">
        <v>1</v>
      </c>
      <c r="D18" s="134">
        <v>32951</v>
      </c>
      <c r="E18" s="135">
        <f t="shared" si="0"/>
        <v>25.802739726027397</v>
      </c>
      <c r="F18" s="136">
        <f t="shared" si="1"/>
        <v>25</v>
      </c>
      <c r="G18" s="159">
        <v>1000</v>
      </c>
    </row>
    <row r="19" spans="1:7" s="113" customFormat="1" ht="15.6" x14ac:dyDescent="0.3">
      <c r="A19" s="132" t="s">
        <v>61</v>
      </c>
      <c r="B19" s="132" t="s">
        <v>85</v>
      </c>
      <c r="C19" s="133">
        <v>1</v>
      </c>
      <c r="D19" s="134">
        <v>33161</v>
      </c>
      <c r="E19" s="135">
        <f t="shared" si="0"/>
        <v>25.227397260273971</v>
      </c>
      <c r="F19" s="136">
        <f t="shared" si="1"/>
        <v>25</v>
      </c>
      <c r="G19" s="159">
        <v>1000</v>
      </c>
    </row>
    <row r="20" spans="1:7" s="113" customFormat="1" ht="15.6" hidden="1" x14ac:dyDescent="0.3">
      <c r="A20" s="132" t="s">
        <v>158</v>
      </c>
      <c r="B20" s="132" t="s">
        <v>32</v>
      </c>
      <c r="C20" s="133">
        <v>2</v>
      </c>
      <c r="D20" s="134">
        <v>33497</v>
      </c>
      <c r="E20" s="135">
        <f t="shared" si="0"/>
        <v>24.306849315068494</v>
      </c>
      <c r="F20" s="136">
        <f t="shared" si="1"/>
        <v>24</v>
      </c>
      <c r="G20" s="159"/>
    </row>
    <row r="21" spans="1:7" s="113" customFormat="1" ht="15.6" hidden="1" x14ac:dyDescent="0.3">
      <c r="A21" s="132" t="s">
        <v>181</v>
      </c>
      <c r="B21" s="132" t="s">
        <v>102</v>
      </c>
      <c r="C21" s="133">
        <v>1</v>
      </c>
      <c r="D21" s="134">
        <v>33868</v>
      </c>
      <c r="E21" s="135">
        <f t="shared" si="0"/>
        <v>23.290410958904111</v>
      </c>
      <c r="F21" s="136">
        <f t="shared" si="1"/>
        <v>23</v>
      </c>
      <c r="G21" s="159"/>
    </row>
    <row r="22" spans="1:7" s="113" customFormat="1" ht="15.6" hidden="1" x14ac:dyDescent="0.3">
      <c r="A22" s="132" t="s">
        <v>63</v>
      </c>
      <c r="B22" s="132" t="s">
        <v>87</v>
      </c>
      <c r="C22" s="133">
        <v>1</v>
      </c>
      <c r="D22" s="134">
        <v>34001</v>
      </c>
      <c r="E22" s="135">
        <f t="shared" si="0"/>
        <v>22.926027397260274</v>
      </c>
      <c r="F22" s="136">
        <f t="shared" si="1"/>
        <v>22</v>
      </c>
      <c r="G22" s="159"/>
    </row>
    <row r="23" spans="1:7" s="113" customFormat="1" ht="15.6" hidden="1" x14ac:dyDescent="0.3">
      <c r="A23" s="132" t="s">
        <v>228</v>
      </c>
      <c r="B23" s="132" t="s">
        <v>227</v>
      </c>
      <c r="C23" s="133"/>
      <c r="D23" s="134">
        <v>34561</v>
      </c>
      <c r="E23" s="135">
        <f t="shared" si="0"/>
        <v>21.391780821917809</v>
      </c>
      <c r="F23" s="136">
        <f t="shared" si="1"/>
        <v>21</v>
      </c>
      <c r="G23" s="159"/>
    </row>
    <row r="24" spans="1:7" s="113" customFormat="1" ht="15.6" hidden="1" x14ac:dyDescent="0.3">
      <c r="A24" s="132" t="s">
        <v>62</v>
      </c>
      <c r="B24" s="132" t="s">
        <v>86</v>
      </c>
      <c r="C24" s="133">
        <v>1</v>
      </c>
      <c r="D24" s="134">
        <v>34645</v>
      </c>
      <c r="E24" s="135">
        <f t="shared" si="0"/>
        <v>21.161643835616438</v>
      </c>
      <c r="F24" s="136">
        <f t="shared" si="1"/>
        <v>21</v>
      </c>
      <c r="G24" s="159"/>
    </row>
    <row r="25" spans="1:7" s="113" customFormat="1" ht="15.6" x14ac:dyDescent="0.3">
      <c r="A25" s="132" t="s">
        <v>178</v>
      </c>
      <c r="B25" s="132" t="s">
        <v>99</v>
      </c>
      <c r="C25" s="133">
        <v>1</v>
      </c>
      <c r="D25" s="134">
        <v>34855</v>
      </c>
      <c r="E25" s="135">
        <f t="shared" si="0"/>
        <v>20.586301369863012</v>
      </c>
      <c r="F25" s="136">
        <f t="shared" si="1"/>
        <v>20</v>
      </c>
      <c r="G25" s="159">
        <v>750</v>
      </c>
    </row>
    <row r="26" spans="1:7" s="113" customFormat="1" ht="15.6" x14ac:dyDescent="0.3">
      <c r="A26" s="132" t="s">
        <v>147</v>
      </c>
      <c r="B26" s="132" t="s">
        <v>20</v>
      </c>
      <c r="C26" s="133">
        <v>2</v>
      </c>
      <c r="D26" s="134">
        <v>34947</v>
      </c>
      <c r="E26" s="135">
        <f t="shared" si="0"/>
        <v>20.334246575342465</v>
      </c>
      <c r="F26" s="136">
        <f t="shared" si="1"/>
        <v>20</v>
      </c>
      <c r="G26" s="159">
        <v>750</v>
      </c>
    </row>
    <row r="27" spans="1:7" s="113" customFormat="1" ht="15.6" x14ac:dyDescent="0.3">
      <c r="A27" s="132" t="s">
        <v>171</v>
      </c>
      <c r="B27" s="132" t="s">
        <v>48</v>
      </c>
      <c r="C27" s="133">
        <v>1</v>
      </c>
      <c r="D27" s="134">
        <v>34947</v>
      </c>
      <c r="E27" s="135">
        <f t="shared" si="0"/>
        <v>20.334246575342465</v>
      </c>
      <c r="F27" s="136">
        <f t="shared" si="1"/>
        <v>20</v>
      </c>
      <c r="G27" s="159">
        <v>750</v>
      </c>
    </row>
    <row r="28" spans="1:7" s="113" customFormat="1" ht="15.6" x14ac:dyDescent="0.3">
      <c r="A28" s="132" t="s">
        <v>183</v>
      </c>
      <c r="B28" s="132" t="s">
        <v>104</v>
      </c>
      <c r="C28" s="133">
        <v>1</v>
      </c>
      <c r="D28" s="134">
        <v>35016</v>
      </c>
      <c r="E28" s="135">
        <f t="shared" si="0"/>
        <v>20.145205479452056</v>
      </c>
      <c r="F28" s="136">
        <f t="shared" si="1"/>
        <v>20</v>
      </c>
      <c r="G28" s="159">
        <v>750</v>
      </c>
    </row>
    <row r="29" spans="1:7" s="113" customFormat="1" ht="15.6" hidden="1" x14ac:dyDescent="0.3">
      <c r="A29" s="132" t="s">
        <v>203</v>
      </c>
      <c r="B29" s="132" t="s">
        <v>126</v>
      </c>
      <c r="C29" s="133"/>
      <c r="D29" s="134">
        <v>35100</v>
      </c>
      <c r="E29" s="135">
        <f t="shared" si="0"/>
        <v>19.915068493150685</v>
      </c>
      <c r="F29" s="136">
        <f t="shared" si="1"/>
        <v>19</v>
      </c>
      <c r="G29" s="159"/>
    </row>
    <row r="30" spans="1:7" s="113" customFormat="1" ht="15.6" hidden="1" x14ac:dyDescent="0.3">
      <c r="A30" s="132" t="s">
        <v>200</v>
      </c>
      <c r="B30" s="132" t="s">
        <v>122</v>
      </c>
      <c r="C30" s="133"/>
      <c r="D30" s="134">
        <v>35229</v>
      </c>
      <c r="E30" s="135">
        <f t="shared" si="0"/>
        <v>19.561643835616437</v>
      </c>
      <c r="F30" s="136">
        <f t="shared" si="1"/>
        <v>19</v>
      </c>
      <c r="G30" s="159"/>
    </row>
    <row r="31" spans="1:7" s="113" customFormat="1" ht="15.6" hidden="1" x14ac:dyDescent="0.3">
      <c r="A31" s="132" t="s">
        <v>184</v>
      </c>
      <c r="B31" s="132" t="s">
        <v>105</v>
      </c>
      <c r="C31" s="133">
        <v>1</v>
      </c>
      <c r="D31" s="134">
        <v>35254</v>
      </c>
      <c r="E31" s="135">
        <f t="shared" si="0"/>
        <v>19.493150684931507</v>
      </c>
      <c r="F31" s="136">
        <f t="shared" si="1"/>
        <v>19</v>
      </c>
      <c r="G31" s="159"/>
    </row>
    <row r="32" spans="1:7" s="113" customFormat="1" ht="15.6" hidden="1" x14ac:dyDescent="0.3">
      <c r="A32" s="132" t="s">
        <v>69</v>
      </c>
      <c r="B32" s="132" t="s">
        <v>94</v>
      </c>
      <c r="C32" s="133">
        <v>1</v>
      </c>
      <c r="D32" s="134">
        <v>35359</v>
      </c>
      <c r="E32" s="135">
        <f t="shared" si="0"/>
        <v>19.205479452054796</v>
      </c>
      <c r="F32" s="136">
        <f t="shared" si="1"/>
        <v>19</v>
      </c>
      <c r="G32" s="159"/>
    </row>
    <row r="33" spans="1:7" s="113" customFormat="1" ht="15.6" hidden="1" x14ac:dyDescent="0.3">
      <c r="A33" s="132" t="s">
        <v>195</v>
      </c>
      <c r="B33" s="132" t="s">
        <v>116</v>
      </c>
      <c r="C33" s="133"/>
      <c r="D33" s="134">
        <v>35520</v>
      </c>
      <c r="E33" s="135">
        <f t="shared" si="0"/>
        <v>18.764383561643836</v>
      </c>
      <c r="F33" s="136">
        <f t="shared" si="1"/>
        <v>18</v>
      </c>
      <c r="G33" s="159"/>
    </row>
    <row r="34" spans="1:7" s="113" customFormat="1" ht="15.6" hidden="1" x14ac:dyDescent="0.3">
      <c r="A34" s="132" t="s">
        <v>146</v>
      </c>
      <c r="B34" s="132" t="s">
        <v>19</v>
      </c>
      <c r="C34" s="133">
        <v>1</v>
      </c>
      <c r="D34" s="134">
        <v>35576</v>
      </c>
      <c r="E34" s="135">
        <f t="shared" si="0"/>
        <v>18.610958904109587</v>
      </c>
      <c r="F34" s="136">
        <f t="shared" si="1"/>
        <v>18</v>
      </c>
      <c r="G34" s="159"/>
    </row>
    <row r="35" spans="1:7" s="113" customFormat="1" ht="15.6" hidden="1" x14ac:dyDescent="0.3">
      <c r="A35" s="132" t="s">
        <v>54</v>
      </c>
      <c r="B35" s="132" t="s">
        <v>78</v>
      </c>
      <c r="C35" s="133">
        <v>1</v>
      </c>
      <c r="D35" s="134">
        <v>35625</v>
      </c>
      <c r="E35" s="135">
        <f t="shared" si="0"/>
        <v>18.476712328767125</v>
      </c>
      <c r="F35" s="136">
        <f t="shared" si="1"/>
        <v>18</v>
      </c>
      <c r="G35" s="159"/>
    </row>
    <row r="36" spans="1:7" s="113" customFormat="1" ht="15.6" hidden="1" x14ac:dyDescent="0.3">
      <c r="A36" s="132" t="s">
        <v>219</v>
      </c>
      <c r="B36" s="132" t="s">
        <v>142</v>
      </c>
      <c r="C36" s="133"/>
      <c r="D36" s="134">
        <v>35675</v>
      </c>
      <c r="E36" s="135">
        <f t="shared" si="0"/>
        <v>18.339726027397262</v>
      </c>
      <c r="F36" s="136">
        <f t="shared" si="1"/>
        <v>18</v>
      </c>
      <c r="G36" s="159"/>
    </row>
    <row r="37" spans="1:7" s="113" customFormat="1" ht="15.6" hidden="1" x14ac:dyDescent="0.3">
      <c r="A37" s="132" t="s">
        <v>231</v>
      </c>
      <c r="B37" s="132" t="s">
        <v>47</v>
      </c>
      <c r="C37" s="133">
        <v>3</v>
      </c>
      <c r="D37" s="134">
        <v>35765</v>
      </c>
      <c r="E37" s="135">
        <f t="shared" si="0"/>
        <v>18.093150684931508</v>
      </c>
      <c r="F37" s="136">
        <f t="shared" si="1"/>
        <v>18</v>
      </c>
      <c r="G37" s="159"/>
    </row>
    <row r="38" spans="1:7" s="113" customFormat="1" ht="15.6" hidden="1" x14ac:dyDescent="0.3">
      <c r="A38" s="132" t="s">
        <v>151</v>
      </c>
      <c r="B38" s="132" t="s">
        <v>24</v>
      </c>
      <c r="C38" s="133">
        <v>1</v>
      </c>
      <c r="D38" s="134">
        <v>35888</v>
      </c>
      <c r="E38" s="135">
        <f t="shared" si="0"/>
        <v>17.756164383561643</v>
      </c>
      <c r="F38" s="136">
        <f t="shared" si="1"/>
        <v>17</v>
      </c>
      <c r="G38" s="159"/>
    </row>
    <row r="39" spans="1:7" s="113" customFormat="1" ht="15.6" hidden="1" x14ac:dyDescent="0.3">
      <c r="A39" s="132" t="s">
        <v>61</v>
      </c>
      <c r="B39" s="132" t="s">
        <v>35</v>
      </c>
      <c r="C39" s="133">
        <v>1</v>
      </c>
      <c r="D39" s="134">
        <v>36414</v>
      </c>
      <c r="E39" s="135">
        <f t="shared" si="0"/>
        <v>16.315068493150687</v>
      </c>
      <c r="F39" s="136">
        <f t="shared" si="1"/>
        <v>16</v>
      </c>
      <c r="G39" s="159"/>
    </row>
    <row r="40" spans="1:7" s="113" customFormat="1" ht="15.6" hidden="1" x14ac:dyDescent="0.3">
      <c r="A40" s="132" t="s">
        <v>229</v>
      </c>
      <c r="B40" s="132" t="s">
        <v>226</v>
      </c>
      <c r="C40" s="133"/>
      <c r="D40" s="134">
        <v>36437</v>
      </c>
      <c r="E40" s="135">
        <f t="shared" si="0"/>
        <v>16.252054794520546</v>
      </c>
      <c r="F40" s="136">
        <f t="shared" si="1"/>
        <v>16</v>
      </c>
      <c r="G40" s="159"/>
    </row>
    <row r="41" spans="1:7" s="113" customFormat="1" ht="15.6" hidden="1" x14ac:dyDescent="0.3">
      <c r="A41" s="132" t="s">
        <v>52</v>
      </c>
      <c r="B41" s="132" t="s">
        <v>75</v>
      </c>
      <c r="C41" s="133">
        <v>1</v>
      </c>
      <c r="D41" s="134">
        <v>36486</v>
      </c>
      <c r="E41" s="135">
        <f t="shared" si="0"/>
        <v>16.117808219178084</v>
      </c>
      <c r="F41" s="136">
        <f t="shared" si="1"/>
        <v>16</v>
      </c>
      <c r="G41" s="159"/>
    </row>
    <row r="42" spans="1:7" s="113" customFormat="1" ht="15.6" hidden="1" x14ac:dyDescent="0.3">
      <c r="A42" s="132" t="s">
        <v>57</v>
      </c>
      <c r="B42" s="132" t="s">
        <v>81</v>
      </c>
      <c r="C42" s="133">
        <v>2</v>
      </c>
      <c r="D42" s="134">
        <v>36493</v>
      </c>
      <c r="E42" s="135">
        <f t="shared" si="0"/>
        <v>16.098630136986301</v>
      </c>
      <c r="F42" s="136">
        <f t="shared" si="1"/>
        <v>16</v>
      </c>
      <c r="G42" s="159"/>
    </row>
    <row r="43" spans="1:7" s="113" customFormat="1" ht="15.6" x14ac:dyDescent="0.3">
      <c r="A43" s="132" t="s">
        <v>196</v>
      </c>
      <c r="B43" s="132" t="s">
        <v>117</v>
      </c>
      <c r="C43" s="133"/>
      <c r="D43" s="134">
        <v>36577</v>
      </c>
      <c r="E43" s="135">
        <f t="shared" si="0"/>
        <v>15.868493150684932</v>
      </c>
      <c r="F43" s="136">
        <f t="shared" si="1"/>
        <v>15</v>
      </c>
      <c r="G43" s="159">
        <v>500</v>
      </c>
    </row>
    <row r="44" spans="1:7" s="113" customFormat="1" ht="15.6" x14ac:dyDescent="0.3">
      <c r="A44" s="132" t="s">
        <v>155</v>
      </c>
      <c r="B44" s="132" t="s">
        <v>29</v>
      </c>
      <c r="C44" s="133">
        <v>1</v>
      </c>
      <c r="D44" s="134">
        <v>36689</v>
      </c>
      <c r="E44" s="135">
        <f t="shared" si="0"/>
        <v>15.561643835616438</v>
      </c>
      <c r="F44" s="136">
        <f t="shared" si="1"/>
        <v>15</v>
      </c>
      <c r="G44" s="159">
        <v>500</v>
      </c>
    </row>
    <row r="45" spans="1:7" s="113" customFormat="1" ht="15.6" x14ac:dyDescent="0.3">
      <c r="A45" s="132" t="s">
        <v>220</v>
      </c>
      <c r="B45" s="132" t="s">
        <v>144</v>
      </c>
      <c r="C45" s="133"/>
      <c r="D45" s="134">
        <v>36738</v>
      </c>
      <c r="E45" s="135">
        <f t="shared" si="0"/>
        <v>15.427397260273972</v>
      </c>
      <c r="F45" s="136">
        <f t="shared" si="1"/>
        <v>15</v>
      </c>
      <c r="G45" s="159">
        <v>500</v>
      </c>
    </row>
    <row r="46" spans="1:7" s="113" customFormat="1" ht="15.6" x14ac:dyDescent="0.3">
      <c r="A46" s="132" t="s">
        <v>65</v>
      </c>
      <c r="B46" s="132" t="s">
        <v>89</v>
      </c>
      <c r="C46" s="133">
        <v>1</v>
      </c>
      <c r="D46" s="134">
        <v>36766</v>
      </c>
      <c r="E46" s="135">
        <f t="shared" si="0"/>
        <v>15.35068493150685</v>
      </c>
      <c r="F46" s="136">
        <f t="shared" si="1"/>
        <v>15</v>
      </c>
      <c r="G46" s="159">
        <v>500</v>
      </c>
    </row>
    <row r="47" spans="1:7" s="113" customFormat="1" ht="15.6" x14ac:dyDescent="0.3">
      <c r="A47" s="132" t="s">
        <v>202</v>
      </c>
      <c r="B47" s="132" t="s">
        <v>125</v>
      </c>
      <c r="C47" s="133"/>
      <c r="D47" s="134">
        <v>36839</v>
      </c>
      <c r="E47" s="135">
        <f t="shared" si="0"/>
        <v>15.150684931506849</v>
      </c>
      <c r="F47" s="136">
        <f t="shared" si="1"/>
        <v>15</v>
      </c>
      <c r="G47" s="159">
        <v>500</v>
      </c>
    </row>
    <row r="48" spans="1:7" s="113" customFormat="1" ht="15.6" hidden="1" x14ac:dyDescent="0.3">
      <c r="A48" s="132" t="s">
        <v>160</v>
      </c>
      <c r="B48" s="132" t="s">
        <v>34</v>
      </c>
      <c r="C48" s="133">
        <v>1</v>
      </c>
      <c r="D48" s="134">
        <v>36899</v>
      </c>
      <c r="E48" s="135">
        <f t="shared" si="0"/>
        <v>14.986301369863014</v>
      </c>
      <c r="F48" s="136">
        <f t="shared" si="1"/>
        <v>14</v>
      </c>
      <c r="G48" s="159"/>
    </row>
    <row r="49" spans="1:7" s="113" customFormat="1" ht="15.6" hidden="1" x14ac:dyDescent="0.3">
      <c r="A49" s="132" t="s">
        <v>123</v>
      </c>
      <c r="B49" s="132" t="s">
        <v>28</v>
      </c>
      <c r="C49" s="133">
        <v>1</v>
      </c>
      <c r="D49" s="134">
        <v>36920</v>
      </c>
      <c r="E49" s="135">
        <f t="shared" si="0"/>
        <v>14.92876712328767</v>
      </c>
      <c r="F49" s="136">
        <f t="shared" si="1"/>
        <v>14</v>
      </c>
      <c r="G49" s="159"/>
    </row>
    <row r="50" spans="1:7" s="113" customFormat="1" ht="15.6" hidden="1" x14ac:dyDescent="0.3">
      <c r="A50" s="132" t="s">
        <v>197</v>
      </c>
      <c r="B50" s="132" t="s">
        <v>118</v>
      </c>
      <c r="C50" s="133"/>
      <c r="D50" s="134">
        <v>37053</v>
      </c>
      <c r="E50" s="135">
        <f t="shared" si="0"/>
        <v>14.564383561643835</v>
      </c>
      <c r="F50" s="136">
        <f t="shared" si="1"/>
        <v>14</v>
      </c>
      <c r="G50" s="159"/>
    </row>
    <row r="51" spans="1:7" s="113" customFormat="1" ht="15.6" hidden="1" x14ac:dyDescent="0.3">
      <c r="A51" s="132" t="s">
        <v>210</v>
      </c>
      <c r="B51" s="132" t="s">
        <v>133</v>
      </c>
      <c r="C51" s="133"/>
      <c r="D51" s="134">
        <v>37088</v>
      </c>
      <c r="E51" s="135">
        <f t="shared" si="0"/>
        <v>14.468493150684932</v>
      </c>
      <c r="F51" s="136">
        <f t="shared" si="1"/>
        <v>14</v>
      </c>
      <c r="G51" s="159"/>
    </row>
    <row r="52" spans="1:7" s="113" customFormat="1" ht="15.6" hidden="1" x14ac:dyDescent="0.3">
      <c r="A52" s="132" t="s">
        <v>165</v>
      </c>
      <c r="B52" s="132" t="s">
        <v>41</v>
      </c>
      <c r="C52" s="133">
        <v>1</v>
      </c>
      <c r="D52" s="134">
        <v>37189</v>
      </c>
      <c r="E52" s="135">
        <f t="shared" si="0"/>
        <v>14.191780821917808</v>
      </c>
      <c r="F52" s="136">
        <f t="shared" si="1"/>
        <v>14</v>
      </c>
      <c r="G52" s="159"/>
    </row>
    <row r="53" spans="1:7" s="113" customFormat="1" ht="15.6" hidden="1" x14ac:dyDescent="0.3">
      <c r="A53" s="132" t="s">
        <v>190</v>
      </c>
      <c r="B53" s="132" t="s">
        <v>111</v>
      </c>
      <c r="C53" s="133"/>
      <c r="D53" s="134">
        <v>37320</v>
      </c>
      <c r="E53" s="135">
        <f t="shared" si="0"/>
        <v>13.832876712328767</v>
      </c>
      <c r="F53" s="136">
        <f t="shared" si="1"/>
        <v>13</v>
      </c>
      <c r="G53" s="159"/>
    </row>
    <row r="54" spans="1:7" s="113" customFormat="1" ht="15.6" hidden="1" x14ac:dyDescent="0.3">
      <c r="A54" s="132" t="s">
        <v>207</v>
      </c>
      <c r="B54" s="132" t="s">
        <v>129</v>
      </c>
      <c r="C54" s="133"/>
      <c r="D54" s="134">
        <v>37333</v>
      </c>
      <c r="E54" s="135">
        <f t="shared" si="0"/>
        <v>13.797260273972602</v>
      </c>
      <c r="F54" s="136">
        <f t="shared" si="1"/>
        <v>13</v>
      </c>
      <c r="G54" s="159"/>
    </row>
    <row r="55" spans="1:7" s="113" customFormat="1" ht="15.6" hidden="1" x14ac:dyDescent="0.3">
      <c r="A55" s="140" t="s">
        <v>150</v>
      </c>
      <c r="B55" s="140" t="s">
        <v>23</v>
      </c>
      <c r="C55" s="141">
        <v>2</v>
      </c>
      <c r="D55" s="142">
        <v>37405</v>
      </c>
      <c r="E55" s="135">
        <f t="shared" si="0"/>
        <v>13.6</v>
      </c>
      <c r="F55" s="136">
        <f t="shared" si="1"/>
        <v>13</v>
      </c>
      <c r="G55" s="159"/>
    </row>
    <row r="56" spans="1:7" s="113" customFormat="1" ht="15.6" hidden="1" x14ac:dyDescent="0.3">
      <c r="A56" s="132" t="s">
        <v>159</v>
      </c>
      <c r="B56" s="132" t="s">
        <v>33</v>
      </c>
      <c r="C56" s="133">
        <v>1</v>
      </c>
      <c r="D56" s="134">
        <v>37425</v>
      </c>
      <c r="E56" s="135">
        <f t="shared" si="0"/>
        <v>13.545205479452054</v>
      </c>
      <c r="F56" s="136">
        <f t="shared" si="1"/>
        <v>13</v>
      </c>
      <c r="G56" s="159"/>
    </row>
    <row r="57" spans="1:7" s="113" customFormat="1" ht="15.6" hidden="1" x14ac:dyDescent="0.3">
      <c r="A57" s="132" t="s">
        <v>157</v>
      </c>
      <c r="B57" s="132" t="s">
        <v>31</v>
      </c>
      <c r="C57" s="133">
        <v>3</v>
      </c>
      <c r="D57" s="134">
        <v>37711</v>
      </c>
      <c r="E57" s="135">
        <f t="shared" si="0"/>
        <v>12.761643835616438</v>
      </c>
      <c r="F57" s="136">
        <f t="shared" si="1"/>
        <v>12</v>
      </c>
      <c r="G57" s="159"/>
    </row>
    <row r="58" spans="1:7" s="113" customFormat="1" ht="15.6" hidden="1" x14ac:dyDescent="0.3">
      <c r="A58" s="132" t="s">
        <v>68</v>
      </c>
      <c r="B58" s="132" t="s">
        <v>93</v>
      </c>
      <c r="C58" s="133">
        <v>2</v>
      </c>
      <c r="D58" s="134">
        <v>37830</v>
      </c>
      <c r="E58" s="135">
        <f t="shared" si="0"/>
        <v>12.435616438356165</v>
      </c>
      <c r="F58" s="136">
        <f t="shared" si="1"/>
        <v>12</v>
      </c>
      <c r="G58" s="159"/>
    </row>
    <row r="59" spans="1:7" s="113" customFormat="1" ht="15.6" hidden="1" x14ac:dyDescent="0.3">
      <c r="A59" s="132" t="s">
        <v>167</v>
      </c>
      <c r="B59" s="132" t="s">
        <v>43</v>
      </c>
      <c r="C59" s="133">
        <v>2</v>
      </c>
      <c r="D59" s="134">
        <v>37879</v>
      </c>
      <c r="E59" s="135">
        <f t="shared" si="0"/>
        <v>12.301369863013699</v>
      </c>
      <c r="F59" s="136">
        <f t="shared" si="1"/>
        <v>12</v>
      </c>
      <c r="G59" s="159"/>
    </row>
    <row r="60" spans="1:7" s="113" customFormat="1" ht="15.6" hidden="1" x14ac:dyDescent="0.3">
      <c r="A60" s="132" t="s">
        <v>193</v>
      </c>
      <c r="B60" s="132" t="s">
        <v>114</v>
      </c>
      <c r="C60" s="133"/>
      <c r="D60" s="134">
        <v>37936</v>
      </c>
      <c r="E60" s="135">
        <f t="shared" si="0"/>
        <v>12.145205479452056</v>
      </c>
      <c r="F60" s="136">
        <f t="shared" si="1"/>
        <v>12</v>
      </c>
      <c r="G60" s="159"/>
    </row>
    <row r="61" spans="1:7" s="113" customFormat="1" ht="15.6" hidden="1" x14ac:dyDescent="0.3">
      <c r="A61" s="132" t="s">
        <v>212</v>
      </c>
      <c r="B61" s="132" t="s">
        <v>135</v>
      </c>
      <c r="C61" s="133"/>
      <c r="D61" s="134">
        <v>38110</v>
      </c>
      <c r="E61" s="135">
        <f t="shared" si="0"/>
        <v>11.668493150684931</v>
      </c>
      <c r="F61" s="136">
        <f t="shared" si="1"/>
        <v>11</v>
      </c>
      <c r="G61" s="159"/>
    </row>
    <row r="62" spans="1:7" s="113" customFormat="1" ht="15.6" hidden="1" x14ac:dyDescent="0.3">
      <c r="A62" s="132" t="s">
        <v>186</v>
      </c>
      <c r="B62" s="132" t="s">
        <v>107</v>
      </c>
      <c r="C62" s="133">
        <v>1</v>
      </c>
      <c r="D62" s="134">
        <v>38159</v>
      </c>
      <c r="E62" s="135">
        <f t="shared" si="0"/>
        <v>11.534246575342467</v>
      </c>
      <c r="F62" s="136">
        <f t="shared" si="1"/>
        <v>11</v>
      </c>
      <c r="G62" s="159"/>
    </row>
    <row r="63" spans="1:7" s="113" customFormat="1" ht="15.6" hidden="1" x14ac:dyDescent="0.3">
      <c r="A63" s="132" t="s">
        <v>177</v>
      </c>
      <c r="B63" s="132" t="s">
        <v>99</v>
      </c>
      <c r="C63" s="133">
        <v>1</v>
      </c>
      <c r="D63" s="134">
        <v>38166</v>
      </c>
      <c r="E63" s="135">
        <f t="shared" si="0"/>
        <v>11.515068493150684</v>
      </c>
      <c r="F63" s="136">
        <f t="shared" si="1"/>
        <v>11</v>
      </c>
      <c r="G63" s="159"/>
    </row>
    <row r="64" spans="1:7" s="113" customFormat="1" ht="15.6" x14ac:dyDescent="0.3">
      <c r="A64" s="132" t="s">
        <v>154</v>
      </c>
      <c r="B64" s="132" t="s">
        <v>27</v>
      </c>
      <c r="C64" s="133">
        <v>3</v>
      </c>
      <c r="D64" s="134">
        <v>38397</v>
      </c>
      <c r="E64" s="135">
        <f t="shared" si="0"/>
        <v>10.882191780821918</v>
      </c>
      <c r="F64" s="136">
        <f t="shared" si="1"/>
        <v>10</v>
      </c>
      <c r="G64" s="159" t="s">
        <v>306</v>
      </c>
    </row>
    <row r="65" spans="1:7" s="113" customFormat="1" ht="15.6" x14ac:dyDescent="0.3">
      <c r="A65" s="132" t="s">
        <v>191</v>
      </c>
      <c r="B65" s="132" t="s">
        <v>112</v>
      </c>
      <c r="C65" s="133"/>
      <c r="D65" s="134">
        <v>38397</v>
      </c>
      <c r="E65" s="135">
        <f t="shared" si="0"/>
        <v>10.882191780821918</v>
      </c>
      <c r="F65" s="136">
        <f t="shared" si="1"/>
        <v>10</v>
      </c>
      <c r="G65" s="159" t="s">
        <v>306</v>
      </c>
    </row>
    <row r="66" spans="1:7" s="113" customFormat="1" ht="15.6" hidden="1" x14ac:dyDescent="0.3">
      <c r="A66" s="140" t="s">
        <v>179</v>
      </c>
      <c r="B66" s="140" t="s">
        <v>100</v>
      </c>
      <c r="C66" s="141">
        <v>1</v>
      </c>
      <c r="D66" s="142">
        <v>38817</v>
      </c>
      <c r="E66" s="135">
        <f t="shared" si="0"/>
        <v>9.7315068493150694</v>
      </c>
      <c r="F66" s="136">
        <f t="shared" si="1"/>
        <v>9</v>
      </c>
      <c r="G66" s="159"/>
    </row>
    <row r="67" spans="1:7" s="113" customFormat="1" ht="15.6" hidden="1" x14ac:dyDescent="0.3">
      <c r="A67" s="132" t="s">
        <v>209</v>
      </c>
      <c r="B67" s="132" t="s">
        <v>132</v>
      </c>
      <c r="C67" s="133"/>
      <c r="D67" s="134">
        <v>38889</v>
      </c>
      <c r="E67" s="135">
        <f t="shared" si="0"/>
        <v>9.5342465753424666</v>
      </c>
      <c r="F67" s="136">
        <f t="shared" si="1"/>
        <v>9</v>
      </c>
      <c r="G67" s="159"/>
    </row>
    <row r="68" spans="1:7" s="113" customFormat="1" ht="15.6" hidden="1" x14ac:dyDescent="0.3">
      <c r="A68" s="132" t="s">
        <v>162</v>
      </c>
      <c r="B68" s="132" t="s">
        <v>38</v>
      </c>
      <c r="C68" s="133">
        <v>1</v>
      </c>
      <c r="D68" s="134">
        <v>38929</v>
      </c>
      <c r="E68" s="135">
        <f t="shared" si="0"/>
        <v>9.4246575342465757</v>
      </c>
      <c r="F68" s="136">
        <f t="shared" si="1"/>
        <v>9</v>
      </c>
      <c r="G68" s="159"/>
    </row>
    <row r="69" spans="1:7" s="113" customFormat="1" ht="15.6" hidden="1" x14ac:dyDescent="0.3">
      <c r="A69" s="132" t="s">
        <v>59</v>
      </c>
      <c r="B69" s="132" t="s">
        <v>83</v>
      </c>
      <c r="C69" s="133">
        <v>2</v>
      </c>
      <c r="D69" s="134">
        <v>38978</v>
      </c>
      <c r="E69" s="135">
        <f t="shared" si="0"/>
        <v>9.2904109589041095</v>
      </c>
      <c r="F69" s="136">
        <f t="shared" si="1"/>
        <v>9</v>
      </c>
      <c r="G69" s="159"/>
    </row>
    <row r="70" spans="1:7" s="113" customFormat="1" ht="15.6" hidden="1" x14ac:dyDescent="0.3">
      <c r="A70" s="132" t="s">
        <v>185</v>
      </c>
      <c r="B70" s="132" t="s">
        <v>106</v>
      </c>
      <c r="C70" s="133">
        <v>3</v>
      </c>
      <c r="D70" s="134">
        <v>38978</v>
      </c>
      <c r="E70" s="135">
        <f t="shared" ref="E70:E117" si="2">($D$2-D70)/365</f>
        <v>9.2904109589041095</v>
      </c>
      <c r="F70" s="136">
        <f t="shared" ref="F70:F117" si="3">ROUNDDOWN(E70,0)</f>
        <v>9</v>
      </c>
      <c r="G70" s="159"/>
    </row>
    <row r="71" spans="1:7" s="113" customFormat="1" ht="15.6" hidden="1" x14ac:dyDescent="0.3">
      <c r="A71" s="140" t="s">
        <v>166</v>
      </c>
      <c r="B71" s="140" t="s">
        <v>42</v>
      </c>
      <c r="C71" s="141">
        <v>1</v>
      </c>
      <c r="D71" s="142">
        <v>39055</v>
      </c>
      <c r="E71" s="135">
        <f t="shared" si="2"/>
        <v>9.0794520547945208</v>
      </c>
      <c r="F71" s="136">
        <f t="shared" si="3"/>
        <v>9</v>
      </c>
      <c r="G71" s="159"/>
    </row>
    <row r="72" spans="1:7" s="113" customFormat="1" ht="15.6" hidden="1" x14ac:dyDescent="0.3">
      <c r="A72" s="132" t="s">
        <v>169</v>
      </c>
      <c r="B72" s="132" t="s">
        <v>141</v>
      </c>
      <c r="C72" s="133"/>
      <c r="D72" s="134">
        <v>39244</v>
      </c>
      <c r="E72" s="135">
        <f t="shared" si="2"/>
        <v>8.5616438356164384</v>
      </c>
      <c r="F72" s="136">
        <f t="shared" si="3"/>
        <v>8</v>
      </c>
      <c r="G72" s="159"/>
    </row>
    <row r="73" spans="1:7" s="113" customFormat="1" ht="15.6" hidden="1" x14ac:dyDescent="0.3">
      <c r="A73" s="132" t="s">
        <v>157</v>
      </c>
      <c r="B73" s="132" t="s">
        <v>136</v>
      </c>
      <c r="C73" s="133"/>
      <c r="D73" s="134">
        <v>39329</v>
      </c>
      <c r="E73" s="135">
        <f t="shared" si="2"/>
        <v>8.3287671232876708</v>
      </c>
      <c r="F73" s="136">
        <f t="shared" si="3"/>
        <v>8</v>
      </c>
      <c r="G73" s="159"/>
    </row>
    <row r="74" spans="1:7" s="113" customFormat="1" ht="15.6" hidden="1" x14ac:dyDescent="0.3">
      <c r="A74" s="132" t="s">
        <v>176</v>
      </c>
      <c r="B74" s="132" t="s">
        <v>50</v>
      </c>
      <c r="C74" s="133">
        <v>2</v>
      </c>
      <c r="D74" s="134">
        <v>39426</v>
      </c>
      <c r="E74" s="135">
        <f t="shared" si="2"/>
        <v>8.0630136986301366</v>
      </c>
      <c r="F74" s="136">
        <f t="shared" si="3"/>
        <v>8</v>
      </c>
      <c r="G74" s="159"/>
    </row>
    <row r="75" spans="1:7" s="113" customFormat="1" ht="15.6" hidden="1" x14ac:dyDescent="0.3">
      <c r="A75" s="132" t="s">
        <v>211</v>
      </c>
      <c r="B75" s="132" t="s">
        <v>134</v>
      </c>
      <c r="C75" s="133"/>
      <c r="D75" s="134">
        <v>39581</v>
      </c>
      <c r="E75" s="135">
        <f t="shared" si="2"/>
        <v>7.6383561643835618</v>
      </c>
      <c r="F75" s="136">
        <f t="shared" si="3"/>
        <v>7</v>
      </c>
      <c r="G75" s="159"/>
    </row>
    <row r="76" spans="1:7" s="113" customFormat="1" ht="15.6" hidden="1" x14ac:dyDescent="0.3">
      <c r="A76" s="132" t="s">
        <v>222</v>
      </c>
      <c r="B76" s="132" t="s">
        <v>145</v>
      </c>
      <c r="C76" s="133"/>
      <c r="D76" s="134">
        <v>39923</v>
      </c>
      <c r="E76" s="135">
        <f t="shared" si="2"/>
        <v>6.7013698630136984</v>
      </c>
      <c r="F76" s="136">
        <f t="shared" si="3"/>
        <v>6</v>
      </c>
      <c r="G76" s="159"/>
    </row>
    <row r="77" spans="1:7" s="113" customFormat="1" ht="15.6" hidden="1" x14ac:dyDescent="0.3">
      <c r="A77" s="132" t="s">
        <v>164</v>
      </c>
      <c r="B77" s="132" t="s">
        <v>40</v>
      </c>
      <c r="C77" s="133">
        <v>1</v>
      </c>
      <c r="D77" s="134">
        <v>39957</v>
      </c>
      <c r="E77" s="135">
        <f t="shared" si="2"/>
        <v>6.6082191780821917</v>
      </c>
      <c r="F77" s="136">
        <f t="shared" si="3"/>
        <v>6</v>
      </c>
      <c r="G77" s="159"/>
    </row>
    <row r="78" spans="1:7" s="113" customFormat="1" ht="15.6" x14ac:dyDescent="0.3">
      <c r="A78" s="132" t="s">
        <v>192</v>
      </c>
      <c r="B78" s="132" t="s">
        <v>113</v>
      </c>
      <c r="C78" s="133"/>
      <c r="D78" s="134">
        <v>40301</v>
      </c>
      <c r="E78" s="135">
        <f t="shared" si="2"/>
        <v>5.6657534246575345</v>
      </c>
      <c r="F78" s="136">
        <f t="shared" si="3"/>
        <v>5</v>
      </c>
      <c r="G78" s="159">
        <v>250</v>
      </c>
    </row>
    <row r="79" spans="1:7" s="113" customFormat="1" ht="15.6" x14ac:dyDescent="0.3">
      <c r="A79" s="132" t="s">
        <v>182</v>
      </c>
      <c r="B79" s="132" t="s">
        <v>103</v>
      </c>
      <c r="C79" s="133">
        <v>2</v>
      </c>
      <c r="D79" s="134">
        <v>40329</v>
      </c>
      <c r="E79" s="135">
        <f t="shared" si="2"/>
        <v>5.5890410958904111</v>
      </c>
      <c r="F79" s="136">
        <f t="shared" si="3"/>
        <v>5</v>
      </c>
      <c r="G79" s="159">
        <v>250</v>
      </c>
    </row>
    <row r="80" spans="1:7" s="113" customFormat="1" ht="15.6" x14ac:dyDescent="0.3">
      <c r="A80" s="132" t="s">
        <v>172</v>
      </c>
      <c r="B80" s="132" t="s">
        <v>49</v>
      </c>
      <c r="C80" s="133">
        <v>1</v>
      </c>
      <c r="D80" s="134">
        <v>40385</v>
      </c>
      <c r="E80" s="135">
        <f t="shared" si="2"/>
        <v>5.4356164383561643</v>
      </c>
      <c r="F80" s="136">
        <f t="shared" si="3"/>
        <v>5</v>
      </c>
      <c r="G80" s="159">
        <v>250</v>
      </c>
    </row>
    <row r="81" spans="1:7" s="113" customFormat="1" ht="15.6" x14ac:dyDescent="0.3">
      <c r="A81" s="132" t="s">
        <v>180</v>
      </c>
      <c r="B81" s="132" t="s">
        <v>101</v>
      </c>
      <c r="C81" s="133">
        <v>1</v>
      </c>
      <c r="D81" s="134">
        <v>40387</v>
      </c>
      <c r="E81" s="135">
        <f t="shared" si="2"/>
        <v>5.4301369863013695</v>
      </c>
      <c r="F81" s="136">
        <f t="shared" si="3"/>
        <v>5</v>
      </c>
      <c r="G81" s="159">
        <v>250</v>
      </c>
    </row>
    <row r="82" spans="1:7" s="113" customFormat="1" ht="15.6" x14ac:dyDescent="0.3">
      <c r="A82" s="132" t="s">
        <v>218</v>
      </c>
      <c r="B82" s="132" t="s">
        <v>216</v>
      </c>
      <c r="C82" s="133"/>
      <c r="D82" s="134">
        <v>40525</v>
      </c>
      <c r="E82" s="135">
        <f t="shared" si="2"/>
        <v>5.0520547945205481</v>
      </c>
      <c r="F82" s="136">
        <f t="shared" si="3"/>
        <v>5</v>
      </c>
      <c r="G82" s="159">
        <v>250</v>
      </c>
    </row>
    <row r="83" spans="1:7" s="113" customFormat="1" ht="15.6" hidden="1" x14ac:dyDescent="0.3">
      <c r="A83" s="132" t="s">
        <v>213</v>
      </c>
      <c r="B83" s="132" t="s">
        <v>139</v>
      </c>
      <c r="C83" s="133"/>
      <c r="D83" s="134">
        <v>40553</v>
      </c>
      <c r="E83" s="135">
        <f t="shared" si="2"/>
        <v>4.9753424657534246</v>
      </c>
      <c r="F83" s="136">
        <f t="shared" si="3"/>
        <v>4</v>
      </c>
      <c r="G83" s="159"/>
    </row>
    <row r="84" spans="1:7" s="113" customFormat="1" ht="15.6" hidden="1" x14ac:dyDescent="0.3">
      <c r="A84" s="132" t="s">
        <v>205</v>
      </c>
      <c r="B84" s="132" t="s">
        <v>127</v>
      </c>
      <c r="C84" s="133"/>
      <c r="D84" s="134">
        <v>40609</v>
      </c>
      <c r="E84" s="135">
        <f t="shared" si="2"/>
        <v>4.8219178082191778</v>
      </c>
      <c r="F84" s="136">
        <f t="shared" si="3"/>
        <v>4</v>
      </c>
      <c r="G84" s="159"/>
    </row>
    <row r="85" spans="1:7" s="113" customFormat="1" ht="15.6" hidden="1" x14ac:dyDescent="0.3">
      <c r="A85" s="132" t="s">
        <v>71</v>
      </c>
      <c r="B85" s="132" t="s">
        <v>96</v>
      </c>
      <c r="C85" s="133">
        <v>1</v>
      </c>
      <c r="D85" s="134">
        <v>40659</v>
      </c>
      <c r="E85" s="135">
        <f t="shared" si="2"/>
        <v>4.6849315068493151</v>
      </c>
      <c r="F85" s="136">
        <f t="shared" si="3"/>
        <v>4</v>
      </c>
      <c r="G85" s="159"/>
    </row>
    <row r="86" spans="1:7" s="113" customFormat="1" ht="15.6" hidden="1" x14ac:dyDescent="0.3">
      <c r="A86" s="132" t="s">
        <v>170</v>
      </c>
      <c r="B86" s="132" t="s">
        <v>46</v>
      </c>
      <c r="C86" s="133">
        <v>2</v>
      </c>
      <c r="D86" s="134">
        <v>40716</v>
      </c>
      <c r="E86" s="135">
        <f t="shared" si="2"/>
        <v>4.5287671232876709</v>
      </c>
      <c r="F86" s="136">
        <f t="shared" si="3"/>
        <v>4</v>
      </c>
      <c r="G86" s="159"/>
    </row>
    <row r="87" spans="1:7" s="113" customFormat="1" ht="15.6" hidden="1" x14ac:dyDescent="0.3">
      <c r="A87" s="132" t="s">
        <v>72</v>
      </c>
      <c r="B87" s="132" t="s">
        <v>37</v>
      </c>
      <c r="C87" s="133">
        <v>1</v>
      </c>
      <c r="D87" s="134">
        <v>40742</v>
      </c>
      <c r="E87" s="135">
        <f t="shared" si="2"/>
        <v>4.4575342465753423</v>
      </c>
      <c r="F87" s="136">
        <f t="shared" si="3"/>
        <v>4</v>
      </c>
      <c r="G87" s="159"/>
    </row>
    <row r="88" spans="1:7" s="113" customFormat="1" ht="15.6" hidden="1" x14ac:dyDescent="0.3">
      <c r="A88" s="132" t="s">
        <v>174</v>
      </c>
      <c r="B88" s="132" t="s">
        <v>50</v>
      </c>
      <c r="C88" s="133">
        <v>1</v>
      </c>
      <c r="D88" s="134">
        <v>40779</v>
      </c>
      <c r="E88" s="135">
        <f t="shared" si="2"/>
        <v>4.3561643835616435</v>
      </c>
      <c r="F88" s="136">
        <f t="shared" si="3"/>
        <v>4</v>
      </c>
      <c r="G88" s="159"/>
    </row>
    <row r="89" spans="1:7" s="113" customFormat="1" ht="15.6" hidden="1" x14ac:dyDescent="0.3">
      <c r="A89" s="132" t="s">
        <v>168</v>
      </c>
      <c r="B89" s="132" t="s">
        <v>44</v>
      </c>
      <c r="C89" s="133">
        <v>2</v>
      </c>
      <c r="D89" s="134">
        <v>40827</v>
      </c>
      <c r="E89" s="135">
        <f t="shared" si="2"/>
        <v>4.2246575342465755</v>
      </c>
      <c r="F89" s="136">
        <f t="shared" si="3"/>
        <v>4</v>
      </c>
      <c r="G89" s="159"/>
    </row>
    <row r="90" spans="1:7" s="113" customFormat="1" ht="15.6" hidden="1" x14ac:dyDescent="0.3">
      <c r="A90" s="132" t="s">
        <v>149</v>
      </c>
      <c r="B90" s="132" t="s">
        <v>22</v>
      </c>
      <c r="C90" s="133">
        <v>2</v>
      </c>
      <c r="D90" s="134">
        <v>40840</v>
      </c>
      <c r="E90" s="135">
        <f t="shared" si="2"/>
        <v>4.1890410958904107</v>
      </c>
      <c r="F90" s="136">
        <f t="shared" si="3"/>
        <v>4</v>
      </c>
      <c r="G90" s="159"/>
    </row>
    <row r="91" spans="1:7" s="113" customFormat="1" ht="15.6" hidden="1" x14ac:dyDescent="0.3">
      <c r="A91" s="140" t="s">
        <v>51</v>
      </c>
      <c r="B91" s="140" t="s">
        <v>76</v>
      </c>
      <c r="C91" s="141">
        <v>3</v>
      </c>
      <c r="D91" s="142">
        <v>40849</v>
      </c>
      <c r="E91" s="135">
        <f t="shared" si="2"/>
        <v>4.1643835616438354</v>
      </c>
      <c r="F91" s="136">
        <f t="shared" si="3"/>
        <v>4</v>
      </c>
      <c r="G91" s="159"/>
    </row>
    <row r="92" spans="1:7" s="113" customFormat="1" ht="15.6" hidden="1" x14ac:dyDescent="0.3">
      <c r="A92" s="132" t="s">
        <v>63</v>
      </c>
      <c r="B92" s="132" t="s">
        <v>92</v>
      </c>
      <c r="C92" s="133">
        <v>1</v>
      </c>
      <c r="D92" s="134">
        <v>40882</v>
      </c>
      <c r="E92" s="135">
        <f t="shared" si="2"/>
        <v>4.0739726027397261</v>
      </c>
      <c r="F92" s="136">
        <f t="shared" si="3"/>
        <v>4</v>
      </c>
      <c r="G92" s="159"/>
    </row>
    <row r="93" spans="1:7" s="113" customFormat="1" ht="15.6" hidden="1" x14ac:dyDescent="0.3">
      <c r="A93" s="132" t="s">
        <v>153</v>
      </c>
      <c r="B93" s="132" t="s">
        <v>26</v>
      </c>
      <c r="C93" s="133">
        <v>2</v>
      </c>
      <c r="D93" s="134">
        <v>40883</v>
      </c>
      <c r="E93" s="135">
        <f t="shared" si="2"/>
        <v>4.0712328767123287</v>
      </c>
      <c r="F93" s="136">
        <f t="shared" si="3"/>
        <v>4</v>
      </c>
      <c r="G93" s="159"/>
    </row>
    <row r="94" spans="1:7" s="113" customFormat="1" ht="15.6" hidden="1" x14ac:dyDescent="0.3">
      <c r="A94" s="132" t="s">
        <v>225</v>
      </c>
      <c r="B94" s="132" t="s">
        <v>223</v>
      </c>
      <c r="C94" s="133"/>
      <c r="D94" s="134">
        <v>40896</v>
      </c>
      <c r="E94" s="135">
        <f t="shared" si="2"/>
        <v>4.0356164383561648</v>
      </c>
      <c r="F94" s="136">
        <f t="shared" si="3"/>
        <v>4</v>
      </c>
      <c r="G94" s="159"/>
    </row>
    <row r="95" spans="1:7" s="113" customFormat="1" ht="15.6" hidden="1" x14ac:dyDescent="0.3">
      <c r="A95" s="132" t="s">
        <v>188</v>
      </c>
      <c r="B95" s="132" t="s">
        <v>109</v>
      </c>
      <c r="C95" s="133">
        <v>2</v>
      </c>
      <c r="D95" s="134">
        <v>41036</v>
      </c>
      <c r="E95" s="135">
        <f t="shared" si="2"/>
        <v>3.6520547945205482</v>
      </c>
      <c r="F95" s="136">
        <f t="shared" si="3"/>
        <v>3</v>
      </c>
      <c r="G95" s="159"/>
    </row>
    <row r="96" spans="1:7" s="113" customFormat="1" ht="15.6" hidden="1" x14ac:dyDescent="0.3">
      <c r="A96" s="132" t="s">
        <v>53</v>
      </c>
      <c r="B96" s="132" t="s">
        <v>77</v>
      </c>
      <c r="C96" s="133">
        <v>3</v>
      </c>
      <c r="D96" s="134">
        <v>41049</v>
      </c>
      <c r="E96" s="135">
        <f t="shared" si="2"/>
        <v>3.6164383561643834</v>
      </c>
      <c r="F96" s="136">
        <f t="shared" si="3"/>
        <v>3</v>
      </c>
      <c r="G96" s="159"/>
    </row>
    <row r="97" spans="1:7" s="113" customFormat="1" ht="15.6" hidden="1" x14ac:dyDescent="0.3">
      <c r="A97" s="132" t="s">
        <v>56</v>
      </c>
      <c r="B97" s="132" t="s">
        <v>80</v>
      </c>
      <c r="C97" s="133">
        <v>2</v>
      </c>
      <c r="D97" s="134">
        <v>41051</v>
      </c>
      <c r="E97" s="135">
        <f t="shared" si="2"/>
        <v>3.6109589041095891</v>
      </c>
      <c r="F97" s="136">
        <f t="shared" si="3"/>
        <v>3</v>
      </c>
      <c r="G97" s="159"/>
    </row>
    <row r="98" spans="1:7" s="113" customFormat="1" ht="15.6" hidden="1" x14ac:dyDescent="0.3">
      <c r="A98" s="132" t="s">
        <v>70</v>
      </c>
      <c r="B98" s="132" t="s">
        <v>95</v>
      </c>
      <c r="C98" s="133">
        <v>1</v>
      </c>
      <c r="D98" s="134">
        <v>41136</v>
      </c>
      <c r="E98" s="135">
        <f t="shared" si="2"/>
        <v>3.3780821917808219</v>
      </c>
      <c r="F98" s="136">
        <f t="shared" si="3"/>
        <v>3</v>
      </c>
      <c r="G98" s="159"/>
    </row>
    <row r="99" spans="1:7" s="113" customFormat="1" ht="15.6" hidden="1" x14ac:dyDescent="0.3">
      <c r="A99" s="132" t="s">
        <v>74</v>
      </c>
      <c r="B99" s="132" t="s">
        <v>98</v>
      </c>
      <c r="C99" s="133">
        <v>1</v>
      </c>
      <c r="D99" s="134">
        <v>41176</v>
      </c>
      <c r="E99" s="135">
        <f t="shared" si="2"/>
        <v>3.2684931506849315</v>
      </c>
      <c r="F99" s="136">
        <f t="shared" si="3"/>
        <v>3</v>
      </c>
      <c r="G99" s="159"/>
    </row>
    <row r="100" spans="1:7" s="113" customFormat="1" ht="15.6" hidden="1" x14ac:dyDescent="0.3">
      <c r="A100" s="132" t="s">
        <v>161</v>
      </c>
      <c r="B100" s="132" t="s">
        <v>36</v>
      </c>
      <c r="C100" s="133">
        <v>2</v>
      </c>
      <c r="D100" s="134">
        <v>41204</v>
      </c>
      <c r="E100" s="135">
        <f t="shared" si="2"/>
        <v>3.1917808219178081</v>
      </c>
      <c r="F100" s="136">
        <f t="shared" si="3"/>
        <v>3</v>
      </c>
      <c r="G100" s="159"/>
    </row>
    <row r="101" spans="1:7" s="113" customFormat="1" ht="15.6" hidden="1" x14ac:dyDescent="0.3">
      <c r="A101" s="132" t="s">
        <v>221</v>
      </c>
      <c r="B101" s="132" t="s">
        <v>108</v>
      </c>
      <c r="C101" s="133"/>
      <c r="D101" s="134">
        <v>41282</v>
      </c>
      <c r="E101" s="135">
        <f t="shared" si="2"/>
        <v>2.978082191780822</v>
      </c>
      <c r="F101" s="136">
        <f t="shared" si="3"/>
        <v>2</v>
      </c>
      <c r="G101" s="159"/>
    </row>
    <row r="102" spans="1:7" s="113" customFormat="1" ht="15.6" hidden="1" x14ac:dyDescent="0.3">
      <c r="A102" s="132" t="s">
        <v>163</v>
      </c>
      <c r="B102" s="132" t="s">
        <v>39</v>
      </c>
      <c r="C102" s="133">
        <v>3</v>
      </c>
      <c r="D102" s="134">
        <v>41295</v>
      </c>
      <c r="E102" s="135">
        <f t="shared" si="2"/>
        <v>2.9424657534246577</v>
      </c>
      <c r="F102" s="136">
        <f t="shared" si="3"/>
        <v>2</v>
      </c>
      <c r="G102" s="159"/>
    </row>
    <row r="103" spans="1:7" s="113" customFormat="1" ht="15.6" hidden="1" x14ac:dyDescent="0.3">
      <c r="A103" s="132" t="s">
        <v>67</v>
      </c>
      <c r="B103" s="132" t="s">
        <v>224</v>
      </c>
      <c r="C103" s="133"/>
      <c r="D103" s="134">
        <v>41345</v>
      </c>
      <c r="E103" s="135">
        <f t="shared" si="2"/>
        <v>2.8054794520547945</v>
      </c>
      <c r="F103" s="136">
        <f t="shared" si="3"/>
        <v>2</v>
      </c>
      <c r="G103" s="159"/>
    </row>
    <row r="104" spans="1:7" s="113" customFormat="1" ht="15.6" hidden="1" x14ac:dyDescent="0.3">
      <c r="A104" s="132" t="s">
        <v>214</v>
      </c>
      <c r="B104" s="132" t="s">
        <v>140</v>
      </c>
      <c r="C104" s="133"/>
      <c r="D104" s="134">
        <v>41421</v>
      </c>
      <c r="E104" s="135">
        <f t="shared" si="2"/>
        <v>2.5972602739726027</v>
      </c>
      <c r="F104" s="136">
        <f t="shared" si="3"/>
        <v>2</v>
      </c>
      <c r="G104" s="159"/>
    </row>
    <row r="105" spans="1:7" s="113" customFormat="1" ht="15.6" hidden="1" x14ac:dyDescent="0.3">
      <c r="A105" s="132" t="s">
        <v>173</v>
      </c>
      <c r="B105" s="132" t="s">
        <v>130</v>
      </c>
      <c r="C105" s="133"/>
      <c r="D105" s="134">
        <v>41512</v>
      </c>
      <c r="E105" s="135">
        <f t="shared" si="2"/>
        <v>2.3479452054794518</v>
      </c>
      <c r="F105" s="136">
        <f t="shared" si="3"/>
        <v>2</v>
      </c>
      <c r="G105" s="159"/>
    </row>
    <row r="106" spans="1:7" s="113" customFormat="1" ht="15.6" hidden="1" x14ac:dyDescent="0.3">
      <c r="A106" s="140" t="s">
        <v>55</v>
      </c>
      <c r="B106" s="140" t="s">
        <v>79</v>
      </c>
      <c r="C106" s="141">
        <v>2</v>
      </c>
      <c r="D106" s="142">
        <v>41575</v>
      </c>
      <c r="E106" s="135">
        <f t="shared" si="2"/>
        <v>2.1753424657534248</v>
      </c>
      <c r="F106" s="136">
        <f t="shared" si="3"/>
        <v>2</v>
      </c>
      <c r="G106" s="159"/>
    </row>
    <row r="107" spans="1:7" s="113" customFormat="1" ht="15.6" hidden="1" x14ac:dyDescent="0.3">
      <c r="A107" s="132" t="s">
        <v>177</v>
      </c>
      <c r="B107" s="132" t="s">
        <v>143</v>
      </c>
      <c r="C107" s="133"/>
      <c r="D107" s="134">
        <v>41591</v>
      </c>
      <c r="E107" s="135">
        <f t="shared" si="2"/>
        <v>2.1315068493150684</v>
      </c>
      <c r="F107" s="136">
        <f t="shared" si="3"/>
        <v>2</v>
      </c>
      <c r="G107" s="159"/>
    </row>
    <row r="108" spans="1:7" s="113" customFormat="1" ht="15.6" hidden="1" x14ac:dyDescent="0.3">
      <c r="A108" s="132" t="s">
        <v>204</v>
      </c>
      <c r="B108" s="132" t="s">
        <v>97</v>
      </c>
      <c r="C108" s="133"/>
      <c r="D108" s="134">
        <v>41597</v>
      </c>
      <c r="E108" s="135">
        <f t="shared" si="2"/>
        <v>2.1150684931506851</v>
      </c>
      <c r="F108" s="136">
        <f t="shared" si="3"/>
        <v>2</v>
      </c>
      <c r="G108" s="159"/>
    </row>
    <row r="109" spans="1:7" s="113" customFormat="1" ht="15.6" hidden="1" x14ac:dyDescent="0.3">
      <c r="A109" s="132" t="s">
        <v>137</v>
      </c>
      <c r="B109" s="132" t="s">
        <v>138</v>
      </c>
      <c r="C109" s="133"/>
      <c r="D109" s="134">
        <v>41610</v>
      </c>
      <c r="E109" s="135">
        <f t="shared" si="2"/>
        <v>2.0794520547945203</v>
      </c>
      <c r="F109" s="136">
        <f t="shared" si="3"/>
        <v>2</v>
      </c>
      <c r="G109" s="159"/>
    </row>
    <row r="110" spans="1:7" s="113" customFormat="1" ht="15.6" x14ac:dyDescent="0.3">
      <c r="A110" s="132" t="s">
        <v>255</v>
      </c>
      <c r="B110" s="132" t="s">
        <v>256</v>
      </c>
      <c r="C110" s="133"/>
      <c r="D110" s="134">
        <v>41745</v>
      </c>
      <c r="E110" s="135">
        <f t="shared" si="2"/>
        <v>1.7095890410958905</v>
      </c>
      <c r="F110" s="136">
        <f t="shared" si="3"/>
        <v>1</v>
      </c>
      <c r="G110" s="159" t="s">
        <v>307</v>
      </c>
    </row>
    <row r="111" spans="1:7" s="113" customFormat="1" ht="15.6" x14ac:dyDescent="0.3">
      <c r="A111" s="132" t="s">
        <v>262</v>
      </c>
      <c r="B111" s="132" t="s">
        <v>261</v>
      </c>
      <c r="C111" s="133">
        <v>1</v>
      </c>
      <c r="D111" s="134">
        <v>41842</v>
      </c>
      <c r="E111" s="135">
        <f t="shared" si="2"/>
        <v>1.4438356164383561</v>
      </c>
      <c r="F111" s="136">
        <f t="shared" si="3"/>
        <v>1</v>
      </c>
      <c r="G111" s="159" t="s">
        <v>307</v>
      </c>
    </row>
    <row r="112" spans="1:7" s="113" customFormat="1" ht="15.6" x14ac:dyDescent="0.3">
      <c r="A112" s="132" t="s">
        <v>267</v>
      </c>
      <c r="B112" s="132" t="s">
        <v>108</v>
      </c>
      <c r="C112" s="133"/>
      <c r="D112" s="134">
        <v>41884</v>
      </c>
      <c r="E112" s="135">
        <f t="shared" si="2"/>
        <v>1.3287671232876712</v>
      </c>
      <c r="F112" s="136">
        <f t="shared" si="3"/>
        <v>1</v>
      </c>
      <c r="G112" s="159" t="s">
        <v>307</v>
      </c>
    </row>
    <row r="113" spans="1:7" s="113" customFormat="1" ht="15.6" x14ac:dyDescent="0.3">
      <c r="A113" s="132" t="s">
        <v>194</v>
      </c>
      <c r="B113" s="132" t="s">
        <v>271</v>
      </c>
      <c r="C113" s="133">
        <v>1</v>
      </c>
      <c r="D113" s="134">
        <v>41897</v>
      </c>
      <c r="E113" s="135">
        <f t="shared" si="2"/>
        <v>1.2931506849315069</v>
      </c>
      <c r="F113" s="136">
        <f t="shared" si="3"/>
        <v>1</v>
      </c>
      <c r="G113" s="159" t="s">
        <v>307</v>
      </c>
    </row>
    <row r="114" spans="1:7" s="113" customFormat="1" ht="15.6" x14ac:dyDescent="0.3">
      <c r="A114" s="132" t="s">
        <v>157</v>
      </c>
      <c r="B114" s="132" t="s">
        <v>270</v>
      </c>
      <c r="C114" s="133">
        <v>1</v>
      </c>
      <c r="D114" s="134">
        <v>41898</v>
      </c>
      <c r="E114" s="135">
        <f t="shared" si="2"/>
        <v>1.2904109589041095</v>
      </c>
      <c r="F114" s="136">
        <f t="shared" si="3"/>
        <v>1</v>
      </c>
      <c r="G114" s="159" t="s">
        <v>307</v>
      </c>
    </row>
    <row r="115" spans="1:7" s="113" customFormat="1" ht="15.6" x14ac:dyDescent="0.3">
      <c r="A115" s="132" t="s">
        <v>274</v>
      </c>
      <c r="B115" s="132" t="s">
        <v>275</v>
      </c>
      <c r="C115" s="133">
        <v>2</v>
      </c>
      <c r="D115" s="134">
        <v>41960</v>
      </c>
      <c r="E115" s="135">
        <f t="shared" si="2"/>
        <v>1.1205479452054794</v>
      </c>
      <c r="F115" s="136">
        <f t="shared" si="3"/>
        <v>1</v>
      </c>
      <c r="G115" s="159" t="s">
        <v>307</v>
      </c>
    </row>
    <row r="116" spans="1:7" s="113" customFormat="1" ht="15.6" x14ac:dyDescent="0.3">
      <c r="A116" s="132" t="s">
        <v>279</v>
      </c>
      <c r="B116" s="132" t="s">
        <v>280</v>
      </c>
      <c r="C116" s="133"/>
      <c r="D116" s="134">
        <v>41981</v>
      </c>
      <c r="E116" s="135">
        <f t="shared" si="2"/>
        <v>1.0630136986301371</v>
      </c>
      <c r="F116" s="136">
        <f t="shared" si="3"/>
        <v>1</v>
      </c>
      <c r="G116" s="159" t="s">
        <v>307</v>
      </c>
    </row>
    <row r="117" spans="1:7" s="113" customFormat="1" ht="15.6" x14ac:dyDescent="0.3">
      <c r="A117" s="132" t="s">
        <v>63</v>
      </c>
      <c r="B117" s="132" t="s">
        <v>285</v>
      </c>
      <c r="C117" s="133"/>
      <c r="D117" s="134">
        <v>41988</v>
      </c>
      <c r="E117" s="135">
        <f t="shared" si="2"/>
        <v>1.0438356164383562</v>
      </c>
      <c r="F117" s="136">
        <f t="shared" si="3"/>
        <v>1</v>
      </c>
      <c r="G117" s="159" t="s">
        <v>307</v>
      </c>
    </row>
    <row r="118" spans="1:7" s="113" customFormat="1" ht="15.6" hidden="1" x14ac:dyDescent="0.3">
      <c r="A118" s="132" t="s">
        <v>194</v>
      </c>
      <c r="B118" s="132" t="s">
        <v>115</v>
      </c>
      <c r="C118" s="133"/>
      <c r="D118" s="134">
        <v>40757</v>
      </c>
      <c r="E118" s="135">
        <f t="shared" ref="E118:E130" si="4">($D$2-D118)/365</f>
        <v>4.4164383561643836</v>
      </c>
      <c r="F118" s="136">
        <f t="shared" ref="F118:F130" si="5">ROUNDDOWN(E118,0)</f>
        <v>4</v>
      </c>
      <c r="G118" s="120"/>
    </row>
    <row r="119" spans="1:7" s="113" customFormat="1" ht="15.6" hidden="1" x14ac:dyDescent="0.3">
      <c r="A119" s="132" t="s">
        <v>258</v>
      </c>
      <c r="B119" s="132" t="s">
        <v>257</v>
      </c>
      <c r="C119" s="133"/>
      <c r="D119" s="134">
        <v>41757</v>
      </c>
      <c r="E119" s="135">
        <f t="shared" si="4"/>
        <v>1.6767123287671233</v>
      </c>
      <c r="F119" s="136">
        <f t="shared" si="5"/>
        <v>1</v>
      </c>
      <c r="G119" s="120"/>
    </row>
    <row r="120" spans="1:7" s="113" customFormat="1" ht="15.6" hidden="1" x14ac:dyDescent="0.3">
      <c r="A120" s="132"/>
      <c r="B120" s="132"/>
      <c r="C120" s="133"/>
      <c r="D120" s="134"/>
      <c r="E120" s="135">
        <f t="shared" si="4"/>
        <v>116.07945205479452</v>
      </c>
      <c r="F120" s="136">
        <f t="shared" si="5"/>
        <v>116</v>
      </c>
      <c r="G120" s="120"/>
    </row>
    <row r="121" spans="1:7" s="113" customFormat="1" ht="15.6" hidden="1" x14ac:dyDescent="0.3">
      <c r="A121" s="132" t="s">
        <v>249</v>
      </c>
      <c r="B121" s="132"/>
      <c r="C121" s="133"/>
      <c r="D121" s="134" t="s">
        <v>278</v>
      </c>
      <c r="E121" s="135" t="e">
        <f t="shared" si="4"/>
        <v>#VALUE!</v>
      </c>
      <c r="F121" s="136" t="e">
        <f t="shared" si="5"/>
        <v>#VALUE!</v>
      </c>
      <c r="G121" s="120"/>
    </row>
    <row r="122" spans="1:7" s="113" customFormat="1" ht="15.6" hidden="1" x14ac:dyDescent="0.3">
      <c r="A122" s="132" t="s">
        <v>206</v>
      </c>
      <c r="B122" s="132" t="s">
        <v>128</v>
      </c>
      <c r="C122" s="133"/>
      <c r="D122" s="134">
        <v>32160</v>
      </c>
      <c r="E122" s="135">
        <f t="shared" si="4"/>
        <v>27.969863013698632</v>
      </c>
      <c r="F122" s="136">
        <f t="shared" si="5"/>
        <v>27</v>
      </c>
      <c r="G122" s="120"/>
    </row>
    <row r="123" spans="1:7" s="113" customFormat="1" ht="15.6" hidden="1" x14ac:dyDescent="0.3">
      <c r="A123" s="132" t="s">
        <v>208</v>
      </c>
      <c r="B123" s="132" t="s">
        <v>131</v>
      </c>
      <c r="C123" s="133"/>
      <c r="D123" s="134">
        <v>35604</v>
      </c>
      <c r="E123" s="135">
        <f t="shared" si="4"/>
        <v>18.534246575342465</v>
      </c>
      <c r="F123" s="136">
        <f t="shared" si="5"/>
        <v>18</v>
      </c>
      <c r="G123" s="120"/>
    </row>
    <row r="124" spans="1:7" s="113" customFormat="1" ht="15.6" hidden="1" x14ac:dyDescent="0.3">
      <c r="A124" s="132" t="s">
        <v>201</v>
      </c>
      <c r="B124" s="132" t="s">
        <v>124</v>
      </c>
      <c r="C124" s="133"/>
      <c r="D124" s="134">
        <v>36445</v>
      </c>
      <c r="E124" s="135">
        <f t="shared" si="4"/>
        <v>16.230136986301371</v>
      </c>
      <c r="F124" s="136">
        <f t="shared" si="5"/>
        <v>16</v>
      </c>
      <c r="G124" s="120"/>
    </row>
    <row r="125" spans="1:7" s="113" customFormat="1" ht="15.6" hidden="1" x14ac:dyDescent="0.3">
      <c r="A125" s="132" t="s">
        <v>287</v>
      </c>
      <c r="B125" s="132" t="s">
        <v>288</v>
      </c>
      <c r="C125" s="133"/>
      <c r="D125" s="134">
        <v>42103</v>
      </c>
      <c r="E125" s="135">
        <f t="shared" si="4"/>
        <v>0.72876712328767124</v>
      </c>
      <c r="F125" s="136">
        <f t="shared" si="5"/>
        <v>0</v>
      </c>
      <c r="G125" s="120"/>
    </row>
    <row r="126" spans="1:7" s="113" customFormat="1" ht="15.6" hidden="1" x14ac:dyDescent="0.3">
      <c r="A126" s="132" t="s">
        <v>297</v>
      </c>
      <c r="B126" s="132" t="s">
        <v>298</v>
      </c>
      <c r="C126" s="133">
        <v>3</v>
      </c>
      <c r="D126" s="134">
        <v>42149</v>
      </c>
      <c r="E126" s="135">
        <f t="shared" si="4"/>
        <v>0.60273972602739723</v>
      </c>
      <c r="F126" s="136">
        <f t="shared" si="5"/>
        <v>0</v>
      </c>
      <c r="G126" s="120"/>
    </row>
    <row r="127" spans="1:7" s="113" customFormat="1" ht="15.6" hidden="1" x14ac:dyDescent="0.3">
      <c r="A127" s="132" t="s">
        <v>299</v>
      </c>
      <c r="B127" s="132" t="s">
        <v>300</v>
      </c>
      <c r="C127" s="133">
        <v>1</v>
      </c>
      <c r="D127" s="134">
        <v>42171</v>
      </c>
      <c r="E127" s="135">
        <f t="shared" si="4"/>
        <v>0.54246575342465753</v>
      </c>
      <c r="F127" s="136">
        <f t="shared" si="5"/>
        <v>0</v>
      </c>
      <c r="G127" s="120"/>
    </row>
    <row r="128" spans="1:7" s="113" customFormat="1" ht="15.6" hidden="1" x14ac:dyDescent="0.3">
      <c r="A128" s="132" t="s">
        <v>301</v>
      </c>
      <c r="B128" s="132" t="s">
        <v>50</v>
      </c>
      <c r="C128" s="133">
        <v>1</v>
      </c>
      <c r="D128" s="134">
        <v>42185</v>
      </c>
      <c r="E128" s="135">
        <f t="shared" si="4"/>
        <v>0.50410958904109593</v>
      </c>
      <c r="F128" s="136">
        <f t="shared" si="5"/>
        <v>0</v>
      </c>
      <c r="G128" s="120"/>
    </row>
    <row r="129" spans="1:7" s="113" customFormat="1" ht="15.6" hidden="1" x14ac:dyDescent="0.3">
      <c r="A129" s="132" t="s">
        <v>302</v>
      </c>
      <c r="B129" s="132" t="s">
        <v>303</v>
      </c>
      <c r="C129" s="133"/>
      <c r="D129" s="134">
        <v>42261</v>
      </c>
      <c r="E129" s="135">
        <f t="shared" si="4"/>
        <v>0.29589041095890412</v>
      </c>
      <c r="F129" s="136">
        <f t="shared" si="5"/>
        <v>0</v>
      </c>
      <c r="G129" s="120"/>
    </row>
    <row r="130" spans="1:7" s="113" customFormat="1" ht="15.6" hidden="1" x14ac:dyDescent="0.3">
      <c r="A130" s="132" t="s">
        <v>304</v>
      </c>
      <c r="B130" s="132" t="s">
        <v>305</v>
      </c>
      <c r="C130" s="133"/>
      <c r="D130" s="134">
        <v>42319</v>
      </c>
      <c r="E130" s="135">
        <f t="shared" si="4"/>
        <v>0.13698630136986301</v>
      </c>
      <c r="F130" s="136">
        <f t="shared" si="5"/>
        <v>0</v>
      </c>
      <c r="G130" s="120"/>
    </row>
    <row r="131" spans="1:7" s="113" customFormat="1" ht="15.6" x14ac:dyDescent="0.3">
      <c r="A131" s="152"/>
      <c r="B131" s="152"/>
      <c r="C131" s="154"/>
      <c r="D131" s="156"/>
      <c r="E131" s="111"/>
      <c r="F131" s="111"/>
    </row>
    <row r="132" spans="1:7" s="113" customFormat="1" ht="16.2" thickBot="1" x14ac:dyDescent="0.35">
      <c r="A132" s="152"/>
      <c r="B132" s="152"/>
      <c r="C132" s="154"/>
      <c r="D132" s="156"/>
      <c r="E132" s="111"/>
      <c r="F132" s="111"/>
      <c r="G132" s="158">
        <f>SUM(G6:G117)</f>
        <v>13000</v>
      </c>
    </row>
    <row r="133" spans="1:7" ht="16.2" thickTop="1" x14ac:dyDescent="0.3">
      <c r="A133" s="152"/>
      <c r="B133" s="152"/>
      <c r="C133" s="154"/>
      <c r="D133" s="156"/>
    </row>
    <row r="134" spans="1:7" ht="15.6" x14ac:dyDescent="0.3">
      <c r="A134" s="152"/>
      <c r="B134" s="152"/>
      <c r="C134" s="154"/>
      <c r="D134" s="156"/>
    </row>
    <row r="135" spans="1:7" ht="15.6" x14ac:dyDescent="0.3">
      <c r="A135" s="152"/>
      <c r="B135" s="152"/>
      <c r="C135" s="154"/>
      <c r="D135" s="156"/>
    </row>
    <row r="136" spans="1:7" ht="15.6" x14ac:dyDescent="0.3">
      <c r="A136" s="153"/>
      <c r="B136" s="153"/>
      <c r="C136" s="155"/>
      <c r="D136" s="157"/>
    </row>
    <row r="137" spans="1:7" ht="15.6" x14ac:dyDescent="0.3">
      <c r="A137" s="152"/>
      <c r="B137" s="152"/>
      <c r="C137" s="154"/>
      <c r="D137" s="156"/>
    </row>
    <row r="138" spans="1:7" ht="15.6" x14ac:dyDescent="0.3">
      <c r="A138" s="152"/>
      <c r="B138" s="152"/>
      <c r="C138" s="154"/>
      <c r="D138" s="156"/>
    </row>
    <row r="139" spans="1:7" ht="15.6" x14ac:dyDescent="0.3">
      <c r="A139" s="152"/>
      <c r="B139" s="152"/>
      <c r="C139" s="154"/>
      <c r="D139" s="156"/>
    </row>
    <row r="140" spans="1:7" ht="15.6" x14ac:dyDescent="0.3">
      <c r="A140" s="152"/>
      <c r="B140" s="152"/>
      <c r="C140" s="154"/>
      <c r="D140" s="156"/>
    </row>
    <row r="141" spans="1:7" ht="15.6" x14ac:dyDescent="0.3">
      <c r="A141" s="152"/>
      <c r="B141" s="152"/>
      <c r="C141" s="154"/>
      <c r="D141" s="156"/>
    </row>
    <row r="142" spans="1:7" ht="15.6" x14ac:dyDescent="0.3">
      <c r="A142" s="153"/>
      <c r="B142" s="153"/>
      <c r="C142" s="155"/>
      <c r="D142" s="157"/>
    </row>
    <row r="143" spans="1:7" ht="15.6" x14ac:dyDescent="0.3">
      <c r="A143" s="152"/>
      <c r="B143" s="152"/>
      <c r="C143" s="154"/>
      <c r="D143" s="156"/>
    </row>
    <row r="144" spans="1:7" ht="15.6" x14ac:dyDescent="0.3">
      <c r="A144" s="152"/>
      <c r="B144" s="152"/>
      <c r="C144" s="154"/>
      <c r="D144" s="156"/>
    </row>
    <row r="145" spans="1:4" ht="15.6" x14ac:dyDescent="0.3">
      <c r="A145" s="152"/>
      <c r="B145" s="152"/>
      <c r="C145" s="154"/>
      <c r="D145" s="156"/>
    </row>
    <row r="146" spans="1:4" ht="15.6" x14ac:dyDescent="0.3">
      <c r="A146" s="153"/>
      <c r="B146" s="153"/>
      <c r="C146" s="155"/>
      <c r="D146" s="157"/>
    </row>
    <row r="147" spans="1:4" ht="15.6" x14ac:dyDescent="0.3">
      <c r="A147" s="152"/>
      <c r="B147" s="152"/>
      <c r="C147" s="154"/>
      <c r="D147" s="156"/>
    </row>
    <row r="148" spans="1:4" ht="15.6" x14ac:dyDescent="0.3">
      <c r="A148" s="152"/>
      <c r="B148" s="152"/>
      <c r="C148" s="154"/>
      <c r="D148" s="156"/>
    </row>
    <row r="149" spans="1:4" ht="15.6" x14ac:dyDescent="0.3">
      <c r="A149" s="153"/>
      <c r="B149" s="153"/>
      <c r="C149" s="155"/>
      <c r="D149" s="157"/>
    </row>
    <row r="150" spans="1:4" ht="15.6" x14ac:dyDescent="0.3">
      <c r="A150" s="152"/>
      <c r="B150" s="152"/>
      <c r="C150" s="154"/>
      <c r="D150" s="156"/>
    </row>
    <row r="151" spans="1:4" ht="15.6" x14ac:dyDescent="0.3">
      <c r="A151" s="152"/>
      <c r="B151" s="152"/>
      <c r="C151" s="154"/>
      <c r="D151" s="156"/>
    </row>
    <row r="152" spans="1:4" ht="15.6" x14ac:dyDescent="0.3">
      <c r="A152" s="152"/>
      <c r="B152" s="152"/>
      <c r="C152" s="154"/>
      <c r="D152" s="156"/>
    </row>
    <row r="153" spans="1:4" ht="15.6" x14ac:dyDescent="0.3">
      <c r="A153" s="152"/>
      <c r="B153" s="152"/>
      <c r="C153" s="154"/>
      <c r="D153" s="156"/>
    </row>
    <row r="154" spans="1:4" ht="15.6" x14ac:dyDescent="0.3">
      <c r="A154" s="152"/>
      <c r="B154" s="152"/>
      <c r="C154" s="154"/>
      <c r="D154" s="156"/>
    </row>
    <row r="155" spans="1:4" ht="15.6" x14ac:dyDescent="0.3">
      <c r="A155" s="152"/>
      <c r="B155" s="152"/>
      <c r="C155" s="154"/>
      <c r="D155" s="156"/>
    </row>
    <row r="156" spans="1:4" ht="15.6" x14ac:dyDescent="0.3">
      <c r="A156" s="152"/>
      <c r="B156" s="152"/>
      <c r="C156" s="154"/>
      <c r="D156" s="156"/>
    </row>
    <row r="158" spans="1:4" x14ac:dyDescent="0.3">
      <c r="A158" s="5"/>
      <c r="B158" s="5"/>
      <c r="C158" s="85"/>
      <c r="D158" s="109"/>
    </row>
  </sheetData>
  <sortState ref="A5:D166">
    <sortCondition ref="D5:D166"/>
  </sortState>
  <mergeCells count="1">
    <mergeCell ref="E3:F3"/>
  </mergeCells>
  <pageMargins left="0.2" right="0.2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53"/>
  <sheetViews>
    <sheetView zoomScaleNormal="100" workbookViewId="0">
      <pane ySplit="3" topLeftCell="A4" activePane="bottomLeft" state="frozen"/>
      <selection pane="bottomLeft" activeCell="J67" sqref="J67"/>
    </sheetView>
  </sheetViews>
  <sheetFormatPr defaultColWidth="9.109375" defaultRowHeight="13.8" x14ac:dyDescent="0.3"/>
  <cols>
    <col min="1" max="1" width="17.5546875" style="1" bestFit="1" customWidth="1"/>
    <col min="2" max="2" width="16.44140625" style="1" bestFit="1" customWidth="1"/>
    <col min="3" max="3" width="5.44140625" style="80" customWidth="1"/>
    <col min="4" max="4" width="11.44140625" style="49" customWidth="1"/>
    <col min="5" max="16384" width="9.109375" style="113"/>
  </cols>
  <sheetData>
    <row r="1" spans="1:7" ht="18" x14ac:dyDescent="0.35">
      <c r="A1" s="91" t="s">
        <v>254</v>
      </c>
      <c r="B1" s="14"/>
      <c r="C1" s="96"/>
    </row>
    <row r="2" spans="1:7" x14ac:dyDescent="0.3">
      <c r="A2" s="3" t="s">
        <v>272</v>
      </c>
      <c r="B2" s="3"/>
      <c r="C2" s="97"/>
      <c r="D2" s="106">
        <v>42735</v>
      </c>
    </row>
    <row r="3" spans="1:7" ht="16.2" thickBot="1" x14ac:dyDescent="0.35">
      <c r="A3" s="181" t="s">
        <v>232</v>
      </c>
      <c r="B3" s="182" t="s">
        <v>233</v>
      </c>
      <c r="C3" s="183" t="s">
        <v>263</v>
      </c>
      <c r="D3" s="184" t="s">
        <v>18</v>
      </c>
      <c r="E3" s="193" t="s">
        <v>272</v>
      </c>
      <c r="F3" s="194"/>
      <c r="G3" s="185" t="s">
        <v>284</v>
      </c>
    </row>
    <row r="4" spans="1:7" x14ac:dyDescent="0.3">
      <c r="A4" s="178"/>
      <c r="B4" s="178"/>
      <c r="C4" s="178"/>
      <c r="D4" s="179"/>
      <c r="E4" s="180"/>
      <c r="F4" s="180"/>
      <c r="G4" s="180"/>
    </row>
    <row r="5" spans="1:7" hidden="1" x14ac:dyDescent="0.3">
      <c r="A5" s="168" t="s">
        <v>66</v>
      </c>
      <c r="B5" s="168" t="s">
        <v>90</v>
      </c>
      <c r="C5" s="169">
        <v>1</v>
      </c>
      <c r="D5" s="170">
        <v>25839</v>
      </c>
      <c r="E5" s="186">
        <f>($D$2-D5)/365</f>
        <v>46.290410958904111</v>
      </c>
      <c r="F5" s="186">
        <f>ROUNDDOWN(E5,0)</f>
        <v>46</v>
      </c>
      <c r="G5" s="171"/>
    </row>
    <row r="6" spans="1:7" x14ac:dyDescent="0.3">
      <c r="A6" s="168" t="s">
        <v>67</v>
      </c>
      <c r="B6" s="168" t="s">
        <v>91</v>
      </c>
      <c r="C6" s="169">
        <v>1</v>
      </c>
      <c r="D6" s="170">
        <v>26058</v>
      </c>
      <c r="E6" s="186">
        <f t="shared" ref="E6:E69" si="0">($D$2-D6)/365</f>
        <v>45.69041095890411</v>
      </c>
      <c r="F6" s="187">
        <f t="shared" ref="F6:F69" si="1">ROUNDDOWN(E6,0)</f>
        <v>45</v>
      </c>
      <c r="G6" s="188">
        <v>2000</v>
      </c>
    </row>
    <row r="7" spans="1:7" hidden="1" x14ac:dyDescent="0.3">
      <c r="A7" s="168" t="s">
        <v>148</v>
      </c>
      <c r="B7" s="168" t="s">
        <v>21</v>
      </c>
      <c r="C7" s="169">
        <v>1</v>
      </c>
      <c r="D7" s="170">
        <v>28222</v>
      </c>
      <c r="E7" s="186">
        <f t="shared" si="0"/>
        <v>39.761643835616439</v>
      </c>
      <c r="F7" s="187">
        <f t="shared" si="1"/>
        <v>39</v>
      </c>
      <c r="G7" s="188"/>
    </row>
    <row r="8" spans="1:7" hidden="1" x14ac:dyDescent="0.3">
      <c r="A8" s="168" t="s">
        <v>152</v>
      </c>
      <c r="B8" s="168" t="s">
        <v>25</v>
      </c>
      <c r="C8" s="169">
        <v>1</v>
      </c>
      <c r="D8" s="170">
        <v>30565</v>
      </c>
      <c r="E8" s="186">
        <f t="shared" si="0"/>
        <v>33.342465753424655</v>
      </c>
      <c r="F8" s="187">
        <f t="shared" si="1"/>
        <v>33</v>
      </c>
      <c r="G8" s="188"/>
    </row>
    <row r="9" spans="1:7" hidden="1" x14ac:dyDescent="0.3">
      <c r="A9" s="168" t="s">
        <v>217</v>
      </c>
      <c r="B9" s="168" t="s">
        <v>215</v>
      </c>
      <c r="C9" s="169"/>
      <c r="D9" s="170">
        <v>31363</v>
      </c>
      <c r="E9" s="186">
        <f t="shared" si="0"/>
        <v>31.156164383561645</v>
      </c>
      <c r="F9" s="187">
        <f t="shared" si="1"/>
        <v>31</v>
      </c>
      <c r="G9" s="188"/>
    </row>
    <row r="10" spans="1:7" x14ac:dyDescent="0.3">
      <c r="A10" s="168" t="s">
        <v>187</v>
      </c>
      <c r="B10" s="168" t="s">
        <v>108</v>
      </c>
      <c r="C10" s="169">
        <v>2</v>
      </c>
      <c r="D10" s="170">
        <v>31432</v>
      </c>
      <c r="E10" s="186">
        <f t="shared" si="0"/>
        <v>30.967123287671232</v>
      </c>
      <c r="F10" s="187">
        <f t="shared" si="1"/>
        <v>30</v>
      </c>
      <c r="G10" s="188">
        <v>1250</v>
      </c>
    </row>
    <row r="11" spans="1:7" x14ac:dyDescent="0.3">
      <c r="A11" s="168" t="s">
        <v>58</v>
      </c>
      <c r="B11" s="168" t="s">
        <v>82</v>
      </c>
      <c r="C11" s="169">
        <v>1</v>
      </c>
      <c r="D11" s="170">
        <v>31481</v>
      </c>
      <c r="E11" s="186">
        <f t="shared" si="0"/>
        <v>30.832876712328765</v>
      </c>
      <c r="F11" s="187">
        <f t="shared" si="1"/>
        <v>30</v>
      </c>
      <c r="G11" s="188">
        <v>1250</v>
      </c>
    </row>
    <row r="12" spans="1:7" x14ac:dyDescent="0.3">
      <c r="A12" s="172" t="s">
        <v>230</v>
      </c>
      <c r="B12" s="172" t="s">
        <v>121</v>
      </c>
      <c r="C12" s="173"/>
      <c r="D12" s="174">
        <v>31572</v>
      </c>
      <c r="E12" s="186">
        <f t="shared" si="0"/>
        <v>30.583561643835615</v>
      </c>
      <c r="F12" s="187">
        <f t="shared" si="1"/>
        <v>30</v>
      </c>
      <c r="G12" s="188">
        <v>1250</v>
      </c>
    </row>
    <row r="13" spans="1:7" hidden="1" x14ac:dyDescent="0.3">
      <c r="A13" s="168" t="s">
        <v>206</v>
      </c>
      <c r="B13" s="168" t="s">
        <v>128</v>
      </c>
      <c r="C13" s="169"/>
      <c r="D13" s="170">
        <v>32160</v>
      </c>
      <c r="E13" s="186">
        <f t="shared" si="0"/>
        <v>28.972602739726028</v>
      </c>
      <c r="F13" s="187">
        <f t="shared" si="1"/>
        <v>28</v>
      </c>
      <c r="G13" s="188"/>
    </row>
    <row r="14" spans="1:7" hidden="1" x14ac:dyDescent="0.3">
      <c r="A14" s="168" t="s">
        <v>156</v>
      </c>
      <c r="B14" s="168" t="s">
        <v>30</v>
      </c>
      <c r="C14" s="169">
        <v>2</v>
      </c>
      <c r="D14" s="170">
        <v>32419</v>
      </c>
      <c r="E14" s="186">
        <f t="shared" si="0"/>
        <v>28.263013698630136</v>
      </c>
      <c r="F14" s="187">
        <f t="shared" si="1"/>
        <v>28</v>
      </c>
      <c r="G14" s="188"/>
    </row>
    <row r="15" spans="1:7" hidden="1" x14ac:dyDescent="0.3">
      <c r="A15" s="172" t="s">
        <v>164</v>
      </c>
      <c r="B15" s="172" t="s">
        <v>123</v>
      </c>
      <c r="C15" s="173"/>
      <c r="D15" s="174">
        <v>32651</v>
      </c>
      <c r="E15" s="186">
        <f t="shared" si="0"/>
        <v>27.627397260273973</v>
      </c>
      <c r="F15" s="187">
        <f t="shared" si="1"/>
        <v>27</v>
      </c>
      <c r="G15" s="188"/>
    </row>
    <row r="16" spans="1:7" hidden="1" x14ac:dyDescent="0.3">
      <c r="A16" s="168" t="s">
        <v>189</v>
      </c>
      <c r="B16" s="168" t="s">
        <v>110</v>
      </c>
      <c r="C16" s="169">
        <v>1</v>
      </c>
      <c r="D16" s="170">
        <v>32699</v>
      </c>
      <c r="E16" s="186">
        <f t="shared" si="0"/>
        <v>27.495890410958904</v>
      </c>
      <c r="F16" s="187">
        <f t="shared" si="1"/>
        <v>27</v>
      </c>
      <c r="G16" s="188"/>
    </row>
    <row r="17" spans="1:7" hidden="1" x14ac:dyDescent="0.3">
      <c r="A17" s="168" t="s">
        <v>175</v>
      </c>
      <c r="B17" s="168" t="s">
        <v>50</v>
      </c>
      <c r="C17" s="169">
        <v>1</v>
      </c>
      <c r="D17" s="170">
        <v>32951</v>
      </c>
      <c r="E17" s="186">
        <f t="shared" si="0"/>
        <v>26.805479452054794</v>
      </c>
      <c r="F17" s="187">
        <f t="shared" si="1"/>
        <v>26</v>
      </c>
      <c r="G17" s="188"/>
    </row>
    <row r="18" spans="1:7" hidden="1" x14ac:dyDescent="0.3">
      <c r="A18" s="168" t="s">
        <v>60</v>
      </c>
      <c r="B18" s="168" t="s">
        <v>84</v>
      </c>
      <c r="C18" s="169">
        <v>1</v>
      </c>
      <c r="D18" s="170">
        <v>32951</v>
      </c>
      <c r="E18" s="186">
        <f t="shared" si="0"/>
        <v>26.805479452054794</v>
      </c>
      <c r="F18" s="187">
        <f t="shared" si="1"/>
        <v>26</v>
      </c>
      <c r="G18" s="188"/>
    </row>
    <row r="19" spans="1:7" hidden="1" x14ac:dyDescent="0.3">
      <c r="A19" s="168" t="s">
        <v>61</v>
      </c>
      <c r="B19" s="168" t="s">
        <v>85</v>
      </c>
      <c r="C19" s="169">
        <v>1</v>
      </c>
      <c r="D19" s="170">
        <v>33161</v>
      </c>
      <c r="E19" s="186">
        <f t="shared" si="0"/>
        <v>26.230136986301371</v>
      </c>
      <c r="F19" s="187">
        <f t="shared" si="1"/>
        <v>26</v>
      </c>
      <c r="G19" s="188"/>
    </row>
    <row r="20" spans="1:7" hidden="1" x14ac:dyDescent="0.3">
      <c r="A20" s="168" t="s">
        <v>181</v>
      </c>
      <c r="B20" s="168" t="s">
        <v>102</v>
      </c>
      <c r="C20" s="169">
        <v>1</v>
      </c>
      <c r="D20" s="170">
        <v>33868</v>
      </c>
      <c r="E20" s="186">
        <f t="shared" si="0"/>
        <v>24.293150684931508</v>
      </c>
      <c r="F20" s="187">
        <f t="shared" si="1"/>
        <v>24</v>
      </c>
      <c r="G20" s="188"/>
    </row>
    <row r="21" spans="1:7" hidden="1" x14ac:dyDescent="0.3">
      <c r="A21" s="168" t="s">
        <v>63</v>
      </c>
      <c r="B21" s="168" t="s">
        <v>87</v>
      </c>
      <c r="C21" s="169">
        <v>1</v>
      </c>
      <c r="D21" s="170">
        <v>34001</v>
      </c>
      <c r="E21" s="186">
        <f t="shared" si="0"/>
        <v>23.92876712328767</v>
      </c>
      <c r="F21" s="187">
        <f t="shared" si="1"/>
        <v>23</v>
      </c>
      <c r="G21" s="188"/>
    </row>
    <row r="22" spans="1:7" hidden="1" x14ac:dyDescent="0.3">
      <c r="A22" s="168" t="s">
        <v>228</v>
      </c>
      <c r="B22" s="168" t="s">
        <v>227</v>
      </c>
      <c r="C22" s="169"/>
      <c r="D22" s="170">
        <v>34561</v>
      </c>
      <c r="E22" s="186">
        <f t="shared" si="0"/>
        <v>22.394520547945206</v>
      </c>
      <c r="F22" s="187">
        <f t="shared" si="1"/>
        <v>22</v>
      </c>
      <c r="G22" s="188"/>
    </row>
    <row r="23" spans="1:7" hidden="1" x14ac:dyDescent="0.3">
      <c r="A23" s="168" t="s">
        <v>62</v>
      </c>
      <c r="B23" s="168" t="s">
        <v>86</v>
      </c>
      <c r="C23" s="169">
        <v>1</v>
      </c>
      <c r="D23" s="170">
        <v>34645</v>
      </c>
      <c r="E23" s="186">
        <f t="shared" si="0"/>
        <v>22.164383561643834</v>
      </c>
      <c r="F23" s="187">
        <f t="shared" si="1"/>
        <v>22</v>
      </c>
      <c r="G23" s="188"/>
    </row>
    <row r="24" spans="1:7" hidden="1" x14ac:dyDescent="0.3">
      <c r="A24" s="168" t="s">
        <v>178</v>
      </c>
      <c r="B24" s="168" t="s">
        <v>99</v>
      </c>
      <c r="C24" s="169">
        <v>1</v>
      </c>
      <c r="D24" s="170">
        <v>34855</v>
      </c>
      <c r="E24" s="186">
        <f t="shared" si="0"/>
        <v>21.589041095890412</v>
      </c>
      <c r="F24" s="187">
        <f t="shared" si="1"/>
        <v>21</v>
      </c>
      <c r="G24" s="188"/>
    </row>
    <row r="25" spans="1:7" hidden="1" x14ac:dyDescent="0.3">
      <c r="A25" s="168" t="s">
        <v>147</v>
      </c>
      <c r="B25" s="168" t="s">
        <v>20</v>
      </c>
      <c r="C25" s="169">
        <v>2</v>
      </c>
      <c r="D25" s="170">
        <v>34947</v>
      </c>
      <c r="E25" s="186">
        <f t="shared" si="0"/>
        <v>21.336986301369862</v>
      </c>
      <c r="F25" s="187">
        <f t="shared" si="1"/>
        <v>21</v>
      </c>
      <c r="G25" s="188"/>
    </row>
    <row r="26" spans="1:7" hidden="1" x14ac:dyDescent="0.3">
      <c r="A26" s="168" t="s">
        <v>171</v>
      </c>
      <c r="B26" s="168" t="s">
        <v>48</v>
      </c>
      <c r="C26" s="169">
        <v>1</v>
      </c>
      <c r="D26" s="170">
        <v>34947</v>
      </c>
      <c r="E26" s="186">
        <f t="shared" si="0"/>
        <v>21.336986301369862</v>
      </c>
      <c r="F26" s="187">
        <f t="shared" si="1"/>
        <v>21</v>
      </c>
      <c r="G26" s="188"/>
    </row>
    <row r="27" spans="1:7" hidden="1" x14ac:dyDescent="0.3">
      <c r="A27" s="168" t="s">
        <v>183</v>
      </c>
      <c r="B27" s="168" t="s">
        <v>104</v>
      </c>
      <c r="C27" s="169">
        <v>1</v>
      </c>
      <c r="D27" s="170">
        <v>35016</v>
      </c>
      <c r="E27" s="186">
        <f t="shared" si="0"/>
        <v>21.147945205479452</v>
      </c>
      <c r="F27" s="187">
        <f t="shared" si="1"/>
        <v>21</v>
      </c>
      <c r="G27" s="188"/>
    </row>
    <row r="28" spans="1:7" x14ac:dyDescent="0.3">
      <c r="A28" s="168" t="s">
        <v>203</v>
      </c>
      <c r="B28" s="168" t="s">
        <v>126</v>
      </c>
      <c r="C28" s="169"/>
      <c r="D28" s="170">
        <v>35100</v>
      </c>
      <c r="E28" s="186">
        <f t="shared" si="0"/>
        <v>20.917808219178081</v>
      </c>
      <c r="F28" s="187">
        <f t="shared" si="1"/>
        <v>20</v>
      </c>
      <c r="G28" s="188">
        <v>750</v>
      </c>
    </row>
    <row r="29" spans="1:7" x14ac:dyDescent="0.3">
      <c r="A29" s="168" t="s">
        <v>200</v>
      </c>
      <c r="B29" s="168" t="s">
        <v>122</v>
      </c>
      <c r="C29" s="169"/>
      <c r="D29" s="170">
        <v>35229</v>
      </c>
      <c r="E29" s="186">
        <f t="shared" si="0"/>
        <v>20.564383561643837</v>
      </c>
      <c r="F29" s="187">
        <f t="shared" si="1"/>
        <v>20</v>
      </c>
      <c r="G29" s="188">
        <v>750</v>
      </c>
    </row>
    <row r="30" spans="1:7" x14ac:dyDescent="0.3">
      <c r="A30" s="168" t="s">
        <v>184</v>
      </c>
      <c r="B30" s="168" t="s">
        <v>105</v>
      </c>
      <c r="C30" s="169">
        <v>1</v>
      </c>
      <c r="D30" s="170">
        <v>35254</v>
      </c>
      <c r="E30" s="186">
        <f t="shared" si="0"/>
        <v>20.495890410958904</v>
      </c>
      <c r="F30" s="187">
        <f t="shared" si="1"/>
        <v>20</v>
      </c>
      <c r="G30" s="188">
        <v>750</v>
      </c>
    </row>
    <row r="31" spans="1:7" x14ac:dyDescent="0.3">
      <c r="A31" s="168" t="s">
        <v>69</v>
      </c>
      <c r="B31" s="168" t="s">
        <v>94</v>
      </c>
      <c r="C31" s="169">
        <v>1</v>
      </c>
      <c r="D31" s="170">
        <v>35359</v>
      </c>
      <c r="E31" s="186">
        <f t="shared" si="0"/>
        <v>20.208219178082192</v>
      </c>
      <c r="F31" s="187">
        <f t="shared" si="1"/>
        <v>20</v>
      </c>
      <c r="G31" s="188">
        <v>750</v>
      </c>
    </row>
    <row r="32" spans="1:7" hidden="1" x14ac:dyDescent="0.3">
      <c r="A32" s="172" t="s">
        <v>195</v>
      </c>
      <c r="B32" s="172" t="s">
        <v>116</v>
      </c>
      <c r="C32" s="173"/>
      <c r="D32" s="174">
        <v>35520</v>
      </c>
      <c r="E32" s="186">
        <f t="shared" si="0"/>
        <v>19.767123287671232</v>
      </c>
      <c r="F32" s="187">
        <f t="shared" si="1"/>
        <v>19</v>
      </c>
      <c r="G32" s="188"/>
    </row>
    <row r="33" spans="1:7" hidden="1" x14ac:dyDescent="0.3">
      <c r="A33" s="168" t="s">
        <v>146</v>
      </c>
      <c r="B33" s="168" t="s">
        <v>19</v>
      </c>
      <c r="C33" s="169">
        <v>1</v>
      </c>
      <c r="D33" s="170">
        <v>35576</v>
      </c>
      <c r="E33" s="186">
        <f t="shared" si="0"/>
        <v>19.613698630136987</v>
      </c>
      <c r="F33" s="187">
        <f t="shared" si="1"/>
        <v>19</v>
      </c>
      <c r="G33" s="188"/>
    </row>
    <row r="34" spans="1:7" hidden="1" x14ac:dyDescent="0.3">
      <c r="A34" s="168" t="s">
        <v>208</v>
      </c>
      <c r="B34" s="168" t="s">
        <v>131</v>
      </c>
      <c r="C34" s="169"/>
      <c r="D34" s="170">
        <v>35604</v>
      </c>
      <c r="E34" s="186">
        <f t="shared" si="0"/>
        <v>19.536986301369861</v>
      </c>
      <c r="F34" s="187">
        <f t="shared" si="1"/>
        <v>19</v>
      </c>
      <c r="G34" s="188"/>
    </row>
    <row r="35" spans="1:7" hidden="1" x14ac:dyDescent="0.3">
      <c r="A35" s="168" t="s">
        <v>54</v>
      </c>
      <c r="B35" s="168" t="s">
        <v>78</v>
      </c>
      <c r="C35" s="169">
        <v>1</v>
      </c>
      <c r="D35" s="170">
        <v>35625</v>
      </c>
      <c r="E35" s="186">
        <f t="shared" si="0"/>
        <v>19.479452054794521</v>
      </c>
      <c r="F35" s="187">
        <f t="shared" si="1"/>
        <v>19</v>
      </c>
      <c r="G35" s="188"/>
    </row>
    <row r="36" spans="1:7" hidden="1" x14ac:dyDescent="0.3">
      <c r="A36" s="168" t="s">
        <v>219</v>
      </c>
      <c r="B36" s="168" t="s">
        <v>142</v>
      </c>
      <c r="C36" s="169"/>
      <c r="D36" s="170">
        <v>35675</v>
      </c>
      <c r="E36" s="186">
        <f t="shared" si="0"/>
        <v>19.342465753424658</v>
      </c>
      <c r="F36" s="187">
        <f t="shared" si="1"/>
        <v>19</v>
      </c>
      <c r="G36" s="188"/>
    </row>
    <row r="37" spans="1:7" hidden="1" x14ac:dyDescent="0.3">
      <c r="A37" s="168" t="s">
        <v>231</v>
      </c>
      <c r="B37" s="168" t="s">
        <v>47</v>
      </c>
      <c r="C37" s="169">
        <v>3</v>
      </c>
      <c r="D37" s="170">
        <v>35765</v>
      </c>
      <c r="E37" s="186">
        <f t="shared" si="0"/>
        <v>19.095890410958905</v>
      </c>
      <c r="F37" s="187">
        <f t="shared" si="1"/>
        <v>19</v>
      </c>
      <c r="G37" s="188"/>
    </row>
    <row r="38" spans="1:7" hidden="1" x14ac:dyDescent="0.3">
      <c r="A38" s="168" t="s">
        <v>151</v>
      </c>
      <c r="B38" s="168" t="s">
        <v>24</v>
      </c>
      <c r="C38" s="169">
        <v>1</v>
      </c>
      <c r="D38" s="170">
        <v>35888</v>
      </c>
      <c r="E38" s="186">
        <f t="shared" si="0"/>
        <v>18.758904109589039</v>
      </c>
      <c r="F38" s="187">
        <f t="shared" si="1"/>
        <v>18</v>
      </c>
      <c r="G38" s="188"/>
    </row>
    <row r="39" spans="1:7" hidden="1" x14ac:dyDescent="0.3">
      <c r="A39" s="168" t="s">
        <v>61</v>
      </c>
      <c r="B39" s="168" t="s">
        <v>35</v>
      </c>
      <c r="C39" s="169">
        <v>1</v>
      </c>
      <c r="D39" s="170">
        <v>36414</v>
      </c>
      <c r="E39" s="186">
        <f t="shared" si="0"/>
        <v>17.317808219178083</v>
      </c>
      <c r="F39" s="187">
        <f t="shared" si="1"/>
        <v>17</v>
      </c>
      <c r="G39" s="188"/>
    </row>
    <row r="40" spans="1:7" hidden="1" x14ac:dyDescent="0.3">
      <c r="A40" s="168" t="s">
        <v>229</v>
      </c>
      <c r="B40" s="168" t="s">
        <v>226</v>
      </c>
      <c r="C40" s="169"/>
      <c r="D40" s="170">
        <v>36437</v>
      </c>
      <c r="E40" s="186">
        <f t="shared" si="0"/>
        <v>17.254794520547946</v>
      </c>
      <c r="F40" s="187">
        <f t="shared" si="1"/>
        <v>17</v>
      </c>
      <c r="G40" s="188"/>
    </row>
    <row r="41" spans="1:7" hidden="1" x14ac:dyDescent="0.3">
      <c r="A41" s="168" t="s">
        <v>201</v>
      </c>
      <c r="B41" s="168" t="s">
        <v>124</v>
      </c>
      <c r="C41" s="169"/>
      <c r="D41" s="170">
        <v>36445</v>
      </c>
      <c r="E41" s="186">
        <f t="shared" si="0"/>
        <v>17.232876712328768</v>
      </c>
      <c r="F41" s="187">
        <f t="shared" si="1"/>
        <v>17</v>
      </c>
      <c r="G41" s="188"/>
    </row>
    <row r="42" spans="1:7" hidden="1" x14ac:dyDescent="0.3">
      <c r="A42" s="168" t="s">
        <v>52</v>
      </c>
      <c r="B42" s="168" t="s">
        <v>75</v>
      </c>
      <c r="C42" s="169">
        <v>1</v>
      </c>
      <c r="D42" s="170">
        <v>36486</v>
      </c>
      <c r="E42" s="186">
        <f t="shared" si="0"/>
        <v>17.12054794520548</v>
      </c>
      <c r="F42" s="187">
        <f t="shared" si="1"/>
        <v>17</v>
      </c>
      <c r="G42" s="188"/>
    </row>
    <row r="43" spans="1:7" hidden="1" x14ac:dyDescent="0.3">
      <c r="A43" s="168" t="s">
        <v>57</v>
      </c>
      <c r="B43" s="168" t="s">
        <v>81</v>
      </c>
      <c r="C43" s="169">
        <v>2</v>
      </c>
      <c r="D43" s="170">
        <v>36493</v>
      </c>
      <c r="E43" s="186">
        <f t="shared" si="0"/>
        <v>17.101369863013698</v>
      </c>
      <c r="F43" s="187">
        <f t="shared" si="1"/>
        <v>17</v>
      </c>
      <c r="G43" s="188"/>
    </row>
    <row r="44" spans="1:7" hidden="1" x14ac:dyDescent="0.3">
      <c r="A44" s="172" t="s">
        <v>196</v>
      </c>
      <c r="B44" s="172" t="s">
        <v>117</v>
      </c>
      <c r="C44" s="173"/>
      <c r="D44" s="174">
        <v>36577</v>
      </c>
      <c r="E44" s="186">
        <f t="shared" si="0"/>
        <v>16.87123287671233</v>
      </c>
      <c r="F44" s="187">
        <f t="shared" si="1"/>
        <v>16</v>
      </c>
      <c r="G44" s="188"/>
    </row>
    <row r="45" spans="1:7" hidden="1" x14ac:dyDescent="0.3">
      <c r="A45" s="168" t="s">
        <v>155</v>
      </c>
      <c r="B45" s="168" t="s">
        <v>29</v>
      </c>
      <c r="C45" s="169">
        <v>1</v>
      </c>
      <c r="D45" s="170">
        <v>36689</v>
      </c>
      <c r="E45" s="186">
        <f t="shared" si="0"/>
        <v>16.564383561643837</v>
      </c>
      <c r="F45" s="187">
        <f t="shared" si="1"/>
        <v>16</v>
      </c>
      <c r="G45" s="188"/>
    </row>
    <row r="46" spans="1:7" hidden="1" x14ac:dyDescent="0.3">
      <c r="A46" s="168" t="s">
        <v>220</v>
      </c>
      <c r="B46" s="168" t="s">
        <v>144</v>
      </c>
      <c r="C46" s="169"/>
      <c r="D46" s="170">
        <v>36738</v>
      </c>
      <c r="E46" s="186">
        <f t="shared" si="0"/>
        <v>16.43013698630137</v>
      </c>
      <c r="F46" s="187">
        <f t="shared" si="1"/>
        <v>16</v>
      </c>
      <c r="G46" s="188"/>
    </row>
    <row r="47" spans="1:7" hidden="1" x14ac:dyDescent="0.3">
      <c r="A47" s="175" t="s">
        <v>65</v>
      </c>
      <c r="B47" s="175" t="s">
        <v>89</v>
      </c>
      <c r="C47" s="176">
        <v>1</v>
      </c>
      <c r="D47" s="177">
        <v>36766</v>
      </c>
      <c r="E47" s="186">
        <f t="shared" si="0"/>
        <v>16.353424657534248</v>
      </c>
      <c r="F47" s="187">
        <f t="shared" si="1"/>
        <v>16</v>
      </c>
      <c r="G47" s="188"/>
    </row>
    <row r="48" spans="1:7" hidden="1" x14ac:dyDescent="0.3">
      <c r="A48" s="168" t="s">
        <v>202</v>
      </c>
      <c r="B48" s="168" t="s">
        <v>125</v>
      </c>
      <c r="C48" s="169"/>
      <c r="D48" s="170">
        <v>36839</v>
      </c>
      <c r="E48" s="186">
        <f t="shared" si="0"/>
        <v>16.153424657534245</v>
      </c>
      <c r="F48" s="187">
        <f t="shared" si="1"/>
        <v>16</v>
      </c>
      <c r="G48" s="188"/>
    </row>
    <row r="49" spans="1:7" x14ac:dyDescent="0.3">
      <c r="A49" s="168" t="s">
        <v>160</v>
      </c>
      <c r="B49" s="168" t="s">
        <v>342</v>
      </c>
      <c r="C49" s="169">
        <v>1</v>
      </c>
      <c r="D49" s="170">
        <v>36899</v>
      </c>
      <c r="E49" s="186">
        <f t="shared" si="0"/>
        <v>15.989041095890411</v>
      </c>
      <c r="F49" s="187">
        <f t="shared" si="1"/>
        <v>15</v>
      </c>
      <c r="G49" s="188">
        <v>500</v>
      </c>
    </row>
    <row r="50" spans="1:7" x14ac:dyDescent="0.3">
      <c r="A50" s="168" t="s">
        <v>123</v>
      </c>
      <c r="B50" s="168" t="s">
        <v>28</v>
      </c>
      <c r="C50" s="169">
        <v>1</v>
      </c>
      <c r="D50" s="170">
        <v>36920</v>
      </c>
      <c r="E50" s="186">
        <f t="shared" si="0"/>
        <v>15.931506849315069</v>
      </c>
      <c r="F50" s="187">
        <f t="shared" si="1"/>
        <v>15</v>
      </c>
      <c r="G50" s="188">
        <v>500</v>
      </c>
    </row>
    <row r="51" spans="1:7" x14ac:dyDescent="0.3">
      <c r="A51" s="172" t="s">
        <v>197</v>
      </c>
      <c r="B51" s="172" t="s">
        <v>118</v>
      </c>
      <c r="C51" s="173"/>
      <c r="D51" s="174">
        <v>37053</v>
      </c>
      <c r="E51" s="186">
        <f t="shared" si="0"/>
        <v>15.567123287671233</v>
      </c>
      <c r="F51" s="187">
        <f t="shared" si="1"/>
        <v>15</v>
      </c>
      <c r="G51" s="188">
        <v>500</v>
      </c>
    </row>
    <row r="52" spans="1:7" x14ac:dyDescent="0.3">
      <c r="A52" s="168" t="s">
        <v>210</v>
      </c>
      <c r="B52" s="168" t="s">
        <v>133</v>
      </c>
      <c r="C52" s="169"/>
      <c r="D52" s="170">
        <v>37088</v>
      </c>
      <c r="E52" s="186">
        <f t="shared" si="0"/>
        <v>15.471232876712328</v>
      </c>
      <c r="F52" s="187">
        <f t="shared" si="1"/>
        <v>15</v>
      </c>
      <c r="G52" s="188">
        <v>500</v>
      </c>
    </row>
    <row r="53" spans="1:7" x14ac:dyDescent="0.3">
      <c r="A53" s="168" t="s">
        <v>165</v>
      </c>
      <c r="B53" s="168" t="s">
        <v>41</v>
      </c>
      <c r="C53" s="169">
        <v>1</v>
      </c>
      <c r="D53" s="170">
        <v>37189</v>
      </c>
      <c r="E53" s="186">
        <f t="shared" si="0"/>
        <v>15.194520547945206</v>
      </c>
      <c r="F53" s="187">
        <f t="shared" si="1"/>
        <v>15</v>
      </c>
      <c r="G53" s="188">
        <v>500</v>
      </c>
    </row>
    <row r="54" spans="1:7" hidden="1" x14ac:dyDescent="0.3">
      <c r="A54" s="172" t="s">
        <v>190</v>
      </c>
      <c r="B54" s="172" t="s">
        <v>111</v>
      </c>
      <c r="C54" s="173"/>
      <c r="D54" s="174">
        <v>37320</v>
      </c>
      <c r="E54" s="186">
        <f t="shared" si="0"/>
        <v>14.835616438356164</v>
      </c>
      <c r="F54" s="187">
        <f t="shared" si="1"/>
        <v>14</v>
      </c>
      <c r="G54" s="188"/>
    </row>
    <row r="55" spans="1:7" hidden="1" x14ac:dyDescent="0.3">
      <c r="A55" s="168" t="s">
        <v>207</v>
      </c>
      <c r="B55" s="168" t="s">
        <v>129</v>
      </c>
      <c r="C55" s="169"/>
      <c r="D55" s="170">
        <v>37333</v>
      </c>
      <c r="E55" s="186">
        <f t="shared" si="0"/>
        <v>14.8</v>
      </c>
      <c r="F55" s="187">
        <f t="shared" si="1"/>
        <v>14</v>
      </c>
      <c r="G55" s="188"/>
    </row>
    <row r="56" spans="1:7" hidden="1" x14ac:dyDescent="0.3">
      <c r="A56" s="168" t="s">
        <v>150</v>
      </c>
      <c r="B56" s="168" t="s">
        <v>23</v>
      </c>
      <c r="C56" s="169">
        <v>2</v>
      </c>
      <c r="D56" s="170">
        <v>37405</v>
      </c>
      <c r="E56" s="186">
        <f t="shared" si="0"/>
        <v>14.602739726027398</v>
      </c>
      <c r="F56" s="187">
        <f t="shared" si="1"/>
        <v>14</v>
      </c>
      <c r="G56" s="188"/>
    </row>
    <row r="57" spans="1:7" hidden="1" x14ac:dyDescent="0.3">
      <c r="A57" s="168" t="s">
        <v>159</v>
      </c>
      <c r="B57" s="168" t="s">
        <v>33</v>
      </c>
      <c r="C57" s="169">
        <v>1</v>
      </c>
      <c r="D57" s="170">
        <v>37425</v>
      </c>
      <c r="E57" s="186">
        <f t="shared" si="0"/>
        <v>14.547945205479452</v>
      </c>
      <c r="F57" s="187">
        <f t="shared" si="1"/>
        <v>14</v>
      </c>
      <c r="G57" s="188"/>
    </row>
    <row r="58" spans="1:7" hidden="1" x14ac:dyDescent="0.3">
      <c r="A58" s="168" t="s">
        <v>68</v>
      </c>
      <c r="B58" s="168" t="s">
        <v>93</v>
      </c>
      <c r="C58" s="169">
        <v>2</v>
      </c>
      <c r="D58" s="170">
        <v>37830</v>
      </c>
      <c r="E58" s="186">
        <f t="shared" si="0"/>
        <v>13.438356164383562</v>
      </c>
      <c r="F58" s="187">
        <f t="shared" si="1"/>
        <v>13</v>
      </c>
      <c r="G58" s="188"/>
    </row>
    <row r="59" spans="1:7" hidden="1" x14ac:dyDescent="0.3">
      <c r="A59" s="168" t="s">
        <v>167</v>
      </c>
      <c r="B59" s="168" t="s">
        <v>43</v>
      </c>
      <c r="C59" s="169">
        <v>2</v>
      </c>
      <c r="D59" s="170">
        <v>37879</v>
      </c>
      <c r="E59" s="186">
        <f t="shared" si="0"/>
        <v>13.304109589041095</v>
      </c>
      <c r="F59" s="187">
        <f t="shared" si="1"/>
        <v>13</v>
      </c>
      <c r="G59" s="188"/>
    </row>
    <row r="60" spans="1:7" hidden="1" x14ac:dyDescent="0.3">
      <c r="A60" s="172" t="s">
        <v>193</v>
      </c>
      <c r="B60" s="172" t="s">
        <v>114</v>
      </c>
      <c r="C60" s="173"/>
      <c r="D60" s="174">
        <v>37936</v>
      </c>
      <c r="E60" s="186">
        <f t="shared" si="0"/>
        <v>13.147945205479452</v>
      </c>
      <c r="F60" s="187">
        <f t="shared" si="1"/>
        <v>13</v>
      </c>
      <c r="G60" s="188"/>
    </row>
    <row r="61" spans="1:7" hidden="1" x14ac:dyDescent="0.3">
      <c r="A61" s="168" t="s">
        <v>212</v>
      </c>
      <c r="B61" s="168" t="s">
        <v>135</v>
      </c>
      <c r="C61" s="169"/>
      <c r="D61" s="170">
        <v>38110</v>
      </c>
      <c r="E61" s="186">
        <f t="shared" si="0"/>
        <v>12.671232876712329</v>
      </c>
      <c r="F61" s="187">
        <f t="shared" si="1"/>
        <v>12</v>
      </c>
      <c r="G61" s="188"/>
    </row>
    <row r="62" spans="1:7" hidden="1" x14ac:dyDescent="0.3">
      <c r="A62" s="168" t="s">
        <v>186</v>
      </c>
      <c r="B62" s="168" t="s">
        <v>107</v>
      </c>
      <c r="C62" s="169">
        <v>1</v>
      </c>
      <c r="D62" s="170">
        <v>38159</v>
      </c>
      <c r="E62" s="186">
        <f t="shared" si="0"/>
        <v>12.536986301369863</v>
      </c>
      <c r="F62" s="187">
        <f t="shared" si="1"/>
        <v>12</v>
      </c>
      <c r="G62" s="188"/>
    </row>
    <row r="63" spans="1:7" hidden="1" x14ac:dyDescent="0.3">
      <c r="A63" s="168" t="s">
        <v>177</v>
      </c>
      <c r="B63" s="168" t="s">
        <v>99</v>
      </c>
      <c r="C63" s="169">
        <v>1</v>
      </c>
      <c r="D63" s="170">
        <v>38166</v>
      </c>
      <c r="E63" s="186">
        <f t="shared" si="0"/>
        <v>12.517808219178082</v>
      </c>
      <c r="F63" s="187">
        <f t="shared" si="1"/>
        <v>12</v>
      </c>
      <c r="G63" s="188"/>
    </row>
    <row r="64" spans="1:7" hidden="1" x14ac:dyDescent="0.3">
      <c r="A64" s="168" t="s">
        <v>154</v>
      </c>
      <c r="B64" s="168" t="s">
        <v>27</v>
      </c>
      <c r="C64" s="169">
        <v>2</v>
      </c>
      <c r="D64" s="170">
        <v>38397</v>
      </c>
      <c r="E64" s="186">
        <f t="shared" si="0"/>
        <v>11.884931506849314</v>
      </c>
      <c r="F64" s="187">
        <f t="shared" si="1"/>
        <v>11</v>
      </c>
      <c r="G64" s="188"/>
    </row>
    <row r="65" spans="1:7" hidden="1" x14ac:dyDescent="0.3">
      <c r="A65" s="172" t="s">
        <v>191</v>
      </c>
      <c r="B65" s="172" t="s">
        <v>112</v>
      </c>
      <c r="C65" s="173"/>
      <c r="D65" s="174">
        <v>38397</v>
      </c>
      <c r="E65" s="186">
        <f t="shared" si="0"/>
        <v>11.884931506849314</v>
      </c>
      <c r="F65" s="187">
        <f t="shared" si="1"/>
        <v>11</v>
      </c>
      <c r="G65" s="188"/>
    </row>
    <row r="66" spans="1:7" x14ac:dyDescent="0.3">
      <c r="A66" s="168" t="s">
        <v>179</v>
      </c>
      <c r="B66" s="168" t="s">
        <v>100</v>
      </c>
      <c r="C66" s="169">
        <v>1</v>
      </c>
      <c r="D66" s="170">
        <v>38817</v>
      </c>
      <c r="E66" s="186">
        <f t="shared" si="0"/>
        <v>10.734246575342466</v>
      </c>
      <c r="F66" s="187">
        <f t="shared" si="1"/>
        <v>10</v>
      </c>
      <c r="G66" s="189" t="s">
        <v>306</v>
      </c>
    </row>
    <row r="67" spans="1:7" x14ac:dyDescent="0.3">
      <c r="A67" s="168" t="s">
        <v>209</v>
      </c>
      <c r="B67" s="168" t="s">
        <v>132</v>
      </c>
      <c r="C67" s="169"/>
      <c r="D67" s="170">
        <v>38889</v>
      </c>
      <c r="E67" s="186">
        <f t="shared" si="0"/>
        <v>10.536986301369863</v>
      </c>
      <c r="F67" s="187">
        <f t="shared" si="1"/>
        <v>10</v>
      </c>
      <c r="G67" s="189" t="s">
        <v>306</v>
      </c>
    </row>
    <row r="68" spans="1:7" x14ac:dyDescent="0.3">
      <c r="A68" s="168" t="s">
        <v>162</v>
      </c>
      <c r="B68" s="168" t="s">
        <v>38</v>
      </c>
      <c r="C68" s="169">
        <v>1</v>
      </c>
      <c r="D68" s="170">
        <v>38929</v>
      </c>
      <c r="E68" s="186">
        <f t="shared" si="0"/>
        <v>10.427397260273972</v>
      </c>
      <c r="F68" s="187">
        <f t="shared" si="1"/>
        <v>10</v>
      </c>
      <c r="G68" s="189" t="s">
        <v>306</v>
      </c>
    </row>
    <row r="69" spans="1:7" x14ac:dyDescent="0.3">
      <c r="A69" s="168" t="s">
        <v>59</v>
      </c>
      <c r="B69" s="168" t="s">
        <v>83</v>
      </c>
      <c r="C69" s="169">
        <v>2</v>
      </c>
      <c r="D69" s="170">
        <v>38978</v>
      </c>
      <c r="E69" s="186">
        <f t="shared" si="0"/>
        <v>10.293150684931506</v>
      </c>
      <c r="F69" s="187">
        <f t="shared" si="1"/>
        <v>10</v>
      </c>
      <c r="G69" s="189" t="s">
        <v>306</v>
      </c>
    </row>
    <row r="70" spans="1:7" x14ac:dyDescent="0.3">
      <c r="A70" s="168" t="s">
        <v>185</v>
      </c>
      <c r="B70" s="168" t="s">
        <v>106</v>
      </c>
      <c r="C70" s="169">
        <v>3</v>
      </c>
      <c r="D70" s="170">
        <v>38978</v>
      </c>
      <c r="E70" s="186">
        <f t="shared" ref="E70:E132" si="2">($D$2-D70)/365</f>
        <v>10.293150684931506</v>
      </c>
      <c r="F70" s="187">
        <f t="shared" ref="F70:F132" si="3">ROUNDDOWN(E70,0)</f>
        <v>10</v>
      </c>
      <c r="G70" s="189" t="s">
        <v>306</v>
      </c>
    </row>
    <row r="71" spans="1:7" x14ac:dyDescent="0.3">
      <c r="A71" s="168" t="s">
        <v>166</v>
      </c>
      <c r="B71" s="168" t="s">
        <v>42</v>
      </c>
      <c r="C71" s="169">
        <v>1</v>
      </c>
      <c r="D71" s="170">
        <v>39055</v>
      </c>
      <c r="E71" s="186">
        <f t="shared" si="2"/>
        <v>10.082191780821917</v>
      </c>
      <c r="F71" s="187">
        <f t="shared" si="3"/>
        <v>10</v>
      </c>
      <c r="G71" s="189" t="s">
        <v>306</v>
      </c>
    </row>
    <row r="72" spans="1:7" hidden="1" x14ac:dyDescent="0.3">
      <c r="A72" s="168" t="s">
        <v>169</v>
      </c>
      <c r="B72" s="168" t="s">
        <v>141</v>
      </c>
      <c r="C72" s="169"/>
      <c r="D72" s="170">
        <v>39244</v>
      </c>
      <c r="E72" s="186">
        <f t="shared" si="2"/>
        <v>9.5643835616438349</v>
      </c>
      <c r="F72" s="187">
        <f t="shared" si="3"/>
        <v>9</v>
      </c>
      <c r="G72" s="188"/>
    </row>
    <row r="73" spans="1:7" hidden="1" x14ac:dyDescent="0.3">
      <c r="A73" s="168" t="s">
        <v>157</v>
      </c>
      <c r="B73" s="168" t="s">
        <v>136</v>
      </c>
      <c r="C73" s="169"/>
      <c r="D73" s="170">
        <v>39329</v>
      </c>
      <c r="E73" s="186">
        <f t="shared" si="2"/>
        <v>9.331506849315069</v>
      </c>
      <c r="F73" s="187">
        <f t="shared" si="3"/>
        <v>9</v>
      </c>
      <c r="G73" s="188"/>
    </row>
    <row r="74" spans="1:7" hidden="1" x14ac:dyDescent="0.3">
      <c r="A74" s="168" t="s">
        <v>176</v>
      </c>
      <c r="B74" s="168" t="s">
        <v>50</v>
      </c>
      <c r="C74" s="169">
        <v>2</v>
      </c>
      <c r="D74" s="170">
        <v>39426</v>
      </c>
      <c r="E74" s="186">
        <f t="shared" si="2"/>
        <v>9.0657534246575349</v>
      </c>
      <c r="F74" s="187">
        <f t="shared" si="3"/>
        <v>9</v>
      </c>
      <c r="G74" s="188"/>
    </row>
    <row r="75" spans="1:7" hidden="1" x14ac:dyDescent="0.3">
      <c r="A75" s="168" t="s">
        <v>211</v>
      </c>
      <c r="B75" s="168" t="s">
        <v>134</v>
      </c>
      <c r="C75" s="169"/>
      <c r="D75" s="170">
        <v>39581</v>
      </c>
      <c r="E75" s="186">
        <f t="shared" si="2"/>
        <v>8.6410958904109592</v>
      </c>
      <c r="F75" s="187">
        <f t="shared" si="3"/>
        <v>8</v>
      </c>
      <c r="G75" s="188"/>
    </row>
    <row r="76" spans="1:7" hidden="1" x14ac:dyDescent="0.3">
      <c r="A76" s="168" t="s">
        <v>222</v>
      </c>
      <c r="B76" s="168" t="s">
        <v>145</v>
      </c>
      <c r="C76" s="169"/>
      <c r="D76" s="170">
        <v>39923</v>
      </c>
      <c r="E76" s="186">
        <f t="shared" si="2"/>
        <v>7.7041095890410958</v>
      </c>
      <c r="F76" s="187">
        <f t="shared" si="3"/>
        <v>7</v>
      </c>
      <c r="G76" s="188"/>
    </row>
    <row r="77" spans="1:7" hidden="1" x14ac:dyDescent="0.3">
      <c r="A77" s="168" t="s">
        <v>164</v>
      </c>
      <c r="B77" s="168" t="s">
        <v>40</v>
      </c>
      <c r="C77" s="169">
        <v>1</v>
      </c>
      <c r="D77" s="170">
        <v>39957</v>
      </c>
      <c r="E77" s="186">
        <f t="shared" si="2"/>
        <v>7.6109589041095891</v>
      </c>
      <c r="F77" s="187">
        <f t="shared" si="3"/>
        <v>7</v>
      </c>
      <c r="G77" s="188"/>
    </row>
    <row r="78" spans="1:7" hidden="1" x14ac:dyDescent="0.3">
      <c r="A78" s="172" t="s">
        <v>192</v>
      </c>
      <c r="B78" s="172" t="s">
        <v>113</v>
      </c>
      <c r="C78" s="173"/>
      <c r="D78" s="174">
        <v>40301</v>
      </c>
      <c r="E78" s="186">
        <f t="shared" si="2"/>
        <v>6.6684931506849319</v>
      </c>
      <c r="F78" s="187">
        <f t="shared" si="3"/>
        <v>6</v>
      </c>
      <c r="G78" s="188"/>
    </row>
    <row r="79" spans="1:7" hidden="1" x14ac:dyDescent="0.3">
      <c r="A79" s="168" t="s">
        <v>182</v>
      </c>
      <c r="B79" s="168" t="s">
        <v>103</v>
      </c>
      <c r="C79" s="169">
        <v>2</v>
      </c>
      <c r="D79" s="170">
        <v>40329</v>
      </c>
      <c r="E79" s="186">
        <f t="shared" si="2"/>
        <v>6.5917808219178085</v>
      </c>
      <c r="F79" s="187">
        <f t="shared" si="3"/>
        <v>6</v>
      </c>
      <c r="G79" s="188"/>
    </row>
    <row r="80" spans="1:7" hidden="1" x14ac:dyDescent="0.3">
      <c r="A80" s="168" t="s">
        <v>172</v>
      </c>
      <c r="B80" s="168" t="s">
        <v>49</v>
      </c>
      <c r="C80" s="169">
        <v>1</v>
      </c>
      <c r="D80" s="170">
        <v>40385</v>
      </c>
      <c r="E80" s="186">
        <f t="shared" si="2"/>
        <v>6.4383561643835616</v>
      </c>
      <c r="F80" s="187">
        <f t="shared" si="3"/>
        <v>6</v>
      </c>
      <c r="G80" s="188"/>
    </row>
    <row r="81" spans="1:7" hidden="1" x14ac:dyDescent="0.3">
      <c r="A81" s="168" t="s">
        <v>180</v>
      </c>
      <c r="B81" s="168" t="s">
        <v>101</v>
      </c>
      <c r="C81" s="169">
        <v>1</v>
      </c>
      <c r="D81" s="170">
        <v>40387</v>
      </c>
      <c r="E81" s="186">
        <f t="shared" si="2"/>
        <v>6.4328767123287669</v>
      </c>
      <c r="F81" s="187">
        <f t="shared" si="3"/>
        <v>6</v>
      </c>
      <c r="G81" s="188"/>
    </row>
    <row r="82" spans="1:7" hidden="1" x14ac:dyDescent="0.3">
      <c r="A82" s="168" t="s">
        <v>218</v>
      </c>
      <c r="B82" s="168" t="s">
        <v>216</v>
      </c>
      <c r="C82" s="169"/>
      <c r="D82" s="170">
        <v>40525</v>
      </c>
      <c r="E82" s="186">
        <f t="shared" si="2"/>
        <v>6.0547945205479454</v>
      </c>
      <c r="F82" s="187">
        <f t="shared" si="3"/>
        <v>6</v>
      </c>
      <c r="G82" s="188"/>
    </row>
    <row r="83" spans="1:7" x14ac:dyDescent="0.3">
      <c r="A83" s="168" t="s">
        <v>205</v>
      </c>
      <c r="B83" s="168" t="s">
        <v>127</v>
      </c>
      <c r="C83" s="169"/>
      <c r="D83" s="170">
        <v>40609</v>
      </c>
      <c r="E83" s="186">
        <f t="shared" si="2"/>
        <v>5.8246575342465752</v>
      </c>
      <c r="F83" s="187">
        <f t="shared" si="3"/>
        <v>5</v>
      </c>
      <c r="G83" s="188">
        <v>250</v>
      </c>
    </row>
    <row r="84" spans="1:7" x14ac:dyDescent="0.3">
      <c r="A84" s="168" t="s">
        <v>71</v>
      </c>
      <c r="B84" s="168" t="s">
        <v>96</v>
      </c>
      <c r="C84" s="169">
        <v>1</v>
      </c>
      <c r="D84" s="170">
        <v>40659</v>
      </c>
      <c r="E84" s="186">
        <f t="shared" si="2"/>
        <v>5.6876712328767125</v>
      </c>
      <c r="F84" s="187">
        <f t="shared" si="3"/>
        <v>5</v>
      </c>
      <c r="G84" s="188">
        <v>250</v>
      </c>
    </row>
    <row r="85" spans="1:7" x14ac:dyDescent="0.3">
      <c r="A85" s="168" t="s">
        <v>170</v>
      </c>
      <c r="B85" s="168" t="s">
        <v>46</v>
      </c>
      <c r="C85" s="169">
        <v>2</v>
      </c>
      <c r="D85" s="170">
        <v>40716</v>
      </c>
      <c r="E85" s="186">
        <f t="shared" si="2"/>
        <v>5.5315068493150683</v>
      </c>
      <c r="F85" s="187">
        <f t="shared" si="3"/>
        <v>5</v>
      </c>
      <c r="G85" s="188">
        <v>250</v>
      </c>
    </row>
    <row r="86" spans="1:7" x14ac:dyDescent="0.3">
      <c r="A86" s="168" t="s">
        <v>72</v>
      </c>
      <c r="B86" s="168" t="s">
        <v>37</v>
      </c>
      <c r="C86" s="169">
        <v>1</v>
      </c>
      <c r="D86" s="170">
        <v>40742</v>
      </c>
      <c r="E86" s="186">
        <f t="shared" si="2"/>
        <v>5.4602739726027396</v>
      </c>
      <c r="F86" s="187">
        <f t="shared" si="3"/>
        <v>5</v>
      </c>
      <c r="G86" s="188">
        <v>250</v>
      </c>
    </row>
    <row r="87" spans="1:7" x14ac:dyDescent="0.3">
      <c r="A87" s="168" t="s">
        <v>174</v>
      </c>
      <c r="B87" s="168" t="s">
        <v>50</v>
      </c>
      <c r="C87" s="169">
        <v>1</v>
      </c>
      <c r="D87" s="170">
        <v>40779</v>
      </c>
      <c r="E87" s="186">
        <f t="shared" si="2"/>
        <v>5.3589041095890408</v>
      </c>
      <c r="F87" s="187">
        <f t="shared" si="3"/>
        <v>5</v>
      </c>
      <c r="G87" s="188">
        <v>250</v>
      </c>
    </row>
    <row r="88" spans="1:7" x14ac:dyDescent="0.3">
      <c r="A88" s="168" t="s">
        <v>168</v>
      </c>
      <c r="B88" s="168" t="s">
        <v>44</v>
      </c>
      <c r="C88" s="169">
        <v>2</v>
      </c>
      <c r="D88" s="170">
        <v>40827</v>
      </c>
      <c r="E88" s="186">
        <f t="shared" si="2"/>
        <v>5.2273972602739729</v>
      </c>
      <c r="F88" s="187">
        <f t="shared" si="3"/>
        <v>5</v>
      </c>
      <c r="G88" s="188">
        <v>250</v>
      </c>
    </row>
    <row r="89" spans="1:7" x14ac:dyDescent="0.3">
      <c r="A89" s="168" t="s">
        <v>149</v>
      </c>
      <c r="B89" s="168" t="s">
        <v>22</v>
      </c>
      <c r="C89" s="169">
        <v>2</v>
      </c>
      <c r="D89" s="170">
        <v>40840</v>
      </c>
      <c r="E89" s="186">
        <f t="shared" si="2"/>
        <v>5.1917808219178081</v>
      </c>
      <c r="F89" s="187">
        <f t="shared" si="3"/>
        <v>5</v>
      </c>
      <c r="G89" s="188">
        <v>250</v>
      </c>
    </row>
    <row r="90" spans="1:7" x14ac:dyDescent="0.3">
      <c r="A90" s="168" t="s">
        <v>51</v>
      </c>
      <c r="B90" s="168" t="s">
        <v>76</v>
      </c>
      <c r="C90" s="169">
        <v>3</v>
      </c>
      <c r="D90" s="170">
        <v>40849</v>
      </c>
      <c r="E90" s="186">
        <f t="shared" si="2"/>
        <v>5.1671232876712327</v>
      </c>
      <c r="F90" s="187">
        <f t="shared" si="3"/>
        <v>5</v>
      </c>
      <c r="G90" s="188">
        <v>250</v>
      </c>
    </row>
    <row r="91" spans="1:7" x14ac:dyDescent="0.3">
      <c r="A91" s="168" t="s">
        <v>63</v>
      </c>
      <c r="B91" s="168" t="s">
        <v>92</v>
      </c>
      <c r="C91" s="169">
        <v>1</v>
      </c>
      <c r="D91" s="170">
        <v>40882</v>
      </c>
      <c r="E91" s="186">
        <f t="shared" si="2"/>
        <v>5.0767123287671234</v>
      </c>
      <c r="F91" s="187">
        <f t="shared" si="3"/>
        <v>5</v>
      </c>
      <c r="G91" s="188">
        <v>250</v>
      </c>
    </row>
    <row r="92" spans="1:7" hidden="1" x14ac:dyDescent="0.3">
      <c r="A92" s="168" t="s">
        <v>188</v>
      </c>
      <c r="B92" s="168" t="s">
        <v>109</v>
      </c>
      <c r="C92" s="169">
        <v>2</v>
      </c>
      <c r="D92" s="170">
        <v>41036</v>
      </c>
      <c r="E92" s="186">
        <f t="shared" si="2"/>
        <v>4.6547945205479451</v>
      </c>
      <c r="F92" s="187">
        <f t="shared" si="3"/>
        <v>4</v>
      </c>
      <c r="G92" s="188"/>
    </row>
    <row r="93" spans="1:7" hidden="1" x14ac:dyDescent="0.3">
      <c r="A93" s="168" t="s">
        <v>56</v>
      </c>
      <c r="B93" s="168" t="s">
        <v>80</v>
      </c>
      <c r="C93" s="169">
        <v>2</v>
      </c>
      <c r="D93" s="170">
        <v>41051</v>
      </c>
      <c r="E93" s="186">
        <f t="shared" si="2"/>
        <v>4.6136986301369864</v>
      </c>
      <c r="F93" s="187">
        <f t="shared" si="3"/>
        <v>4</v>
      </c>
      <c r="G93" s="188"/>
    </row>
    <row r="94" spans="1:7" hidden="1" x14ac:dyDescent="0.3">
      <c r="A94" s="168" t="s">
        <v>161</v>
      </c>
      <c r="B94" s="168" t="s">
        <v>36</v>
      </c>
      <c r="C94" s="169">
        <v>2</v>
      </c>
      <c r="D94" s="170">
        <v>41204</v>
      </c>
      <c r="E94" s="186">
        <f t="shared" si="2"/>
        <v>4.1945205479452055</v>
      </c>
      <c r="F94" s="187">
        <f t="shared" si="3"/>
        <v>4</v>
      </c>
      <c r="G94" s="188"/>
    </row>
    <row r="95" spans="1:7" hidden="1" x14ac:dyDescent="0.3">
      <c r="A95" s="168" t="s">
        <v>221</v>
      </c>
      <c r="B95" s="168" t="s">
        <v>108</v>
      </c>
      <c r="C95" s="169"/>
      <c r="D95" s="170">
        <v>41282</v>
      </c>
      <c r="E95" s="186">
        <f t="shared" si="2"/>
        <v>3.9808219178082194</v>
      </c>
      <c r="F95" s="187">
        <f t="shared" si="3"/>
        <v>3</v>
      </c>
      <c r="G95" s="188"/>
    </row>
    <row r="96" spans="1:7" hidden="1" x14ac:dyDescent="0.3">
      <c r="A96" s="168" t="s">
        <v>163</v>
      </c>
      <c r="B96" s="168" t="s">
        <v>39</v>
      </c>
      <c r="C96" s="169">
        <v>3</v>
      </c>
      <c r="D96" s="170">
        <v>41295</v>
      </c>
      <c r="E96" s="186">
        <f t="shared" si="2"/>
        <v>3.9452054794520546</v>
      </c>
      <c r="F96" s="187">
        <f t="shared" si="3"/>
        <v>3</v>
      </c>
      <c r="G96" s="188"/>
    </row>
    <row r="97" spans="1:7" hidden="1" x14ac:dyDescent="0.3">
      <c r="A97" s="168" t="s">
        <v>67</v>
      </c>
      <c r="B97" s="168" t="s">
        <v>224</v>
      </c>
      <c r="C97" s="169"/>
      <c r="D97" s="170">
        <v>41345</v>
      </c>
      <c r="E97" s="186">
        <f t="shared" si="2"/>
        <v>3.8082191780821919</v>
      </c>
      <c r="F97" s="187">
        <f t="shared" si="3"/>
        <v>3</v>
      </c>
      <c r="G97" s="188"/>
    </row>
    <row r="98" spans="1:7" hidden="1" x14ac:dyDescent="0.3">
      <c r="A98" s="168" t="s">
        <v>214</v>
      </c>
      <c r="B98" s="168" t="s">
        <v>140</v>
      </c>
      <c r="C98" s="169"/>
      <c r="D98" s="170">
        <v>41421</v>
      </c>
      <c r="E98" s="186">
        <f t="shared" si="2"/>
        <v>3.6</v>
      </c>
      <c r="F98" s="187">
        <f t="shared" si="3"/>
        <v>3</v>
      </c>
      <c r="G98" s="188"/>
    </row>
    <row r="99" spans="1:7" hidden="1" x14ac:dyDescent="0.3">
      <c r="A99" s="168" t="s">
        <v>173</v>
      </c>
      <c r="B99" s="168" t="s">
        <v>130</v>
      </c>
      <c r="C99" s="169"/>
      <c r="D99" s="170">
        <v>41512</v>
      </c>
      <c r="E99" s="186">
        <f t="shared" si="2"/>
        <v>3.3506849315068492</v>
      </c>
      <c r="F99" s="187">
        <f t="shared" si="3"/>
        <v>3</v>
      </c>
      <c r="G99" s="188"/>
    </row>
    <row r="100" spans="1:7" hidden="1" x14ac:dyDescent="0.3">
      <c r="A100" s="168" t="s">
        <v>55</v>
      </c>
      <c r="B100" s="168" t="s">
        <v>79</v>
      </c>
      <c r="C100" s="169">
        <v>2</v>
      </c>
      <c r="D100" s="170">
        <v>41575</v>
      </c>
      <c r="E100" s="186">
        <f t="shared" si="2"/>
        <v>3.1780821917808217</v>
      </c>
      <c r="F100" s="187">
        <f t="shared" si="3"/>
        <v>3</v>
      </c>
      <c r="G100" s="188"/>
    </row>
    <row r="101" spans="1:7" hidden="1" x14ac:dyDescent="0.3">
      <c r="A101" s="168" t="s">
        <v>177</v>
      </c>
      <c r="B101" s="168" t="s">
        <v>143</v>
      </c>
      <c r="C101" s="169"/>
      <c r="D101" s="170">
        <v>41591</v>
      </c>
      <c r="E101" s="186">
        <f t="shared" si="2"/>
        <v>3.1342465753424658</v>
      </c>
      <c r="F101" s="187">
        <f t="shared" si="3"/>
        <v>3</v>
      </c>
      <c r="G101" s="188"/>
    </row>
    <row r="102" spans="1:7" hidden="1" x14ac:dyDescent="0.3">
      <c r="A102" s="168" t="s">
        <v>204</v>
      </c>
      <c r="B102" s="168" t="s">
        <v>97</v>
      </c>
      <c r="C102" s="169"/>
      <c r="D102" s="170">
        <v>41597</v>
      </c>
      <c r="E102" s="186">
        <f t="shared" si="2"/>
        <v>3.117808219178082</v>
      </c>
      <c r="F102" s="187">
        <f t="shared" si="3"/>
        <v>3</v>
      </c>
      <c r="G102" s="188"/>
    </row>
    <row r="103" spans="1:7" hidden="1" x14ac:dyDescent="0.3">
      <c r="A103" s="168" t="s">
        <v>137</v>
      </c>
      <c r="B103" s="168" t="s">
        <v>138</v>
      </c>
      <c r="C103" s="169"/>
      <c r="D103" s="170">
        <v>41610</v>
      </c>
      <c r="E103" s="186">
        <f t="shared" si="2"/>
        <v>3.0821917808219177</v>
      </c>
      <c r="F103" s="187">
        <f t="shared" si="3"/>
        <v>3</v>
      </c>
      <c r="G103" s="188"/>
    </row>
    <row r="104" spans="1:7" hidden="1" x14ac:dyDescent="0.3">
      <c r="A104" s="168" t="s">
        <v>255</v>
      </c>
      <c r="B104" s="168" t="s">
        <v>256</v>
      </c>
      <c r="C104" s="169"/>
      <c r="D104" s="170">
        <v>41745</v>
      </c>
      <c r="E104" s="186">
        <f t="shared" si="2"/>
        <v>2.7123287671232879</v>
      </c>
      <c r="F104" s="187">
        <f t="shared" si="3"/>
        <v>2</v>
      </c>
      <c r="G104" s="188"/>
    </row>
    <row r="105" spans="1:7" hidden="1" x14ac:dyDescent="0.3">
      <c r="A105" s="168" t="s">
        <v>258</v>
      </c>
      <c r="B105" s="168" t="s">
        <v>257</v>
      </c>
      <c r="C105" s="169"/>
      <c r="D105" s="170">
        <v>41757</v>
      </c>
      <c r="E105" s="186">
        <f t="shared" si="2"/>
        <v>2.6794520547945204</v>
      </c>
      <c r="F105" s="187">
        <f t="shared" si="3"/>
        <v>2</v>
      </c>
      <c r="G105" s="188"/>
    </row>
    <row r="106" spans="1:7" hidden="1" x14ac:dyDescent="0.3">
      <c r="A106" s="168" t="s">
        <v>262</v>
      </c>
      <c r="B106" s="168" t="s">
        <v>261</v>
      </c>
      <c r="C106" s="169">
        <v>1</v>
      </c>
      <c r="D106" s="170">
        <v>41842</v>
      </c>
      <c r="E106" s="186">
        <f t="shared" si="2"/>
        <v>2.4465753424657533</v>
      </c>
      <c r="F106" s="187">
        <f t="shared" si="3"/>
        <v>2</v>
      </c>
      <c r="G106" s="188"/>
    </row>
    <row r="107" spans="1:7" hidden="1" x14ac:dyDescent="0.3">
      <c r="A107" s="168" t="s">
        <v>267</v>
      </c>
      <c r="B107" s="168" t="s">
        <v>108</v>
      </c>
      <c r="C107" s="169"/>
      <c r="D107" s="170">
        <v>41884</v>
      </c>
      <c r="E107" s="186">
        <f t="shared" si="2"/>
        <v>2.3315068493150686</v>
      </c>
      <c r="F107" s="187">
        <f t="shared" si="3"/>
        <v>2</v>
      </c>
      <c r="G107" s="188"/>
    </row>
    <row r="108" spans="1:7" hidden="1" x14ac:dyDescent="0.3">
      <c r="A108" s="168" t="s">
        <v>194</v>
      </c>
      <c r="B108" s="168" t="s">
        <v>271</v>
      </c>
      <c r="C108" s="169">
        <v>1</v>
      </c>
      <c r="D108" s="170">
        <v>41897</v>
      </c>
      <c r="E108" s="186">
        <f t="shared" si="2"/>
        <v>2.2958904109589042</v>
      </c>
      <c r="F108" s="187">
        <f t="shared" si="3"/>
        <v>2</v>
      </c>
      <c r="G108" s="188"/>
    </row>
    <row r="109" spans="1:7" hidden="1" x14ac:dyDescent="0.3">
      <c r="A109" s="168" t="s">
        <v>157</v>
      </c>
      <c r="B109" s="168" t="s">
        <v>270</v>
      </c>
      <c r="C109" s="169">
        <v>1</v>
      </c>
      <c r="D109" s="170">
        <v>41898</v>
      </c>
      <c r="E109" s="186">
        <f t="shared" si="2"/>
        <v>2.2931506849315069</v>
      </c>
      <c r="F109" s="187">
        <f t="shared" si="3"/>
        <v>2</v>
      </c>
      <c r="G109" s="188"/>
    </row>
    <row r="110" spans="1:7" hidden="1" x14ac:dyDescent="0.3">
      <c r="A110" s="168" t="s">
        <v>274</v>
      </c>
      <c r="B110" s="168" t="s">
        <v>275</v>
      </c>
      <c r="C110" s="169">
        <v>2</v>
      </c>
      <c r="D110" s="170">
        <v>41960</v>
      </c>
      <c r="E110" s="186">
        <f t="shared" si="2"/>
        <v>2.1232876712328768</v>
      </c>
      <c r="F110" s="187">
        <f t="shared" si="3"/>
        <v>2</v>
      </c>
      <c r="G110" s="188"/>
    </row>
    <row r="111" spans="1:7" hidden="1" x14ac:dyDescent="0.3">
      <c r="A111" s="168" t="s">
        <v>279</v>
      </c>
      <c r="B111" s="168" t="s">
        <v>280</v>
      </c>
      <c r="C111" s="169"/>
      <c r="D111" s="170">
        <v>41981</v>
      </c>
      <c r="E111" s="186">
        <f t="shared" si="2"/>
        <v>2.0657534246575344</v>
      </c>
      <c r="F111" s="187">
        <f t="shared" si="3"/>
        <v>2</v>
      </c>
      <c r="G111" s="188"/>
    </row>
    <row r="112" spans="1:7" hidden="1" x14ac:dyDescent="0.3">
      <c r="A112" s="168" t="s">
        <v>286</v>
      </c>
      <c r="B112" s="168" t="s">
        <v>285</v>
      </c>
      <c r="C112" s="169"/>
      <c r="D112" s="170">
        <v>41988</v>
      </c>
      <c r="E112" s="186">
        <f t="shared" si="2"/>
        <v>2.0465753424657533</v>
      </c>
      <c r="F112" s="187">
        <f t="shared" si="3"/>
        <v>2</v>
      </c>
      <c r="G112" s="188"/>
    </row>
    <row r="113" spans="1:7" x14ac:dyDescent="0.3">
      <c r="A113" s="168" t="s">
        <v>343</v>
      </c>
      <c r="B113" s="168" t="s">
        <v>300</v>
      </c>
      <c r="C113" s="169">
        <v>3</v>
      </c>
      <c r="D113" s="170">
        <v>42171</v>
      </c>
      <c r="E113" s="186">
        <f t="shared" si="2"/>
        <v>1.5452054794520549</v>
      </c>
      <c r="F113" s="187">
        <f t="shared" si="3"/>
        <v>1</v>
      </c>
      <c r="G113" s="189" t="s">
        <v>307</v>
      </c>
    </row>
    <row r="114" spans="1:7" x14ac:dyDescent="0.3">
      <c r="A114" s="168" t="s">
        <v>309</v>
      </c>
      <c r="B114" s="168" t="s">
        <v>310</v>
      </c>
      <c r="C114" s="169"/>
      <c r="D114" s="170">
        <v>42352</v>
      </c>
      <c r="E114" s="186">
        <f t="shared" si="2"/>
        <v>1.0493150684931507</v>
      </c>
      <c r="F114" s="187">
        <f t="shared" si="3"/>
        <v>1</v>
      </c>
      <c r="G114" s="189" t="s">
        <v>307</v>
      </c>
    </row>
    <row r="115" spans="1:7" hidden="1" x14ac:dyDescent="0.3">
      <c r="A115" s="168" t="s">
        <v>295</v>
      </c>
      <c r="B115" s="168" t="s">
        <v>296</v>
      </c>
      <c r="C115" s="169">
        <v>2</v>
      </c>
      <c r="D115" s="170">
        <v>42373</v>
      </c>
      <c r="E115" s="186">
        <f t="shared" si="2"/>
        <v>0.99178082191780825</v>
      </c>
      <c r="F115" s="186">
        <f t="shared" si="3"/>
        <v>0</v>
      </c>
      <c r="G115" s="171"/>
    </row>
    <row r="116" spans="1:7" hidden="1" x14ac:dyDescent="0.3">
      <c r="A116" s="168" t="s">
        <v>311</v>
      </c>
      <c r="B116" s="168" t="s">
        <v>79</v>
      </c>
      <c r="C116" s="169">
        <v>3</v>
      </c>
      <c r="D116" s="170">
        <v>42373</v>
      </c>
      <c r="E116" s="186">
        <f t="shared" si="2"/>
        <v>0.99178082191780825</v>
      </c>
      <c r="F116" s="186">
        <f t="shared" si="3"/>
        <v>0</v>
      </c>
      <c r="G116" s="171"/>
    </row>
    <row r="117" spans="1:7" hidden="1" x14ac:dyDescent="0.3">
      <c r="A117" s="172" t="s">
        <v>312</v>
      </c>
      <c r="B117" s="172" t="s">
        <v>313</v>
      </c>
      <c r="C117" s="173"/>
      <c r="D117" s="174">
        <v>42417</v>
      </c>
      <c r="E117" s="186">
        <f t="shared" si="2"/>
        <v>0.87123287671232874</v>
      </c>
      <c r="F117" s="186">
        <f t="shared" si="3"/>
        <v>0</v>
      </c>
      <c r="G117" s="171"/>
    </row>
    <row r="118" spans="1:7" hidden="1" x14ac:dyDescent="0.3">
      <c r="A118" s="168" t="s">
        <v>316</v>
      </c>
      <c r="B118" s="168" t="s">
        <v>317</v>
      </c>
      <c r="C118" s="169">
        <v>1</v>
      </c>
      <c r="D118" s="170">
        <v>42471</v>
      </c>
      <c r="E118" s="186">
        <f t="shared" si="2"/>
        <v>0.72328767123287674</v>
      </c>
      <c r="F118" s="186">
        <f t="shared" si="3"/>
        <v>0</v>
      </c>
      <c r="G118" s="171"/>
    </row>
    <row r="119" spans="1:7" hidden="1" x14ac:dyDescent="0.3">
      <c r="A119" s="168" t="s">
        <v>314</v>
      </c>
      <c r="B119" s="168" t="s">
        <v>315</v>
      </c>
      <c r="C119" s="169">
        <v>1</v>
      </c>
      <c r="D119" s="170">
        <v>42471</v>
      </c>
      <c r="E119" s="186">
        <f t="shared" si="2"/>
        <v>0.72328767123287674</v>
      </c>
      <c r="F119" s="186">
        <f t="shared" si="3"/>
        <v>0</v>
      </c>
      <c r="G119" s="171"/>
    </row>
    <row r="120" spans="1:7" hidden="1" x14ac:dyDescent="0.3">
      <c r="A120" s="168" t="s">
        <v>318</v>
      </c>
      <c r="B120" s="168" t="s">
        <v>319</v>
      </c>
      <c r="C120" s="169"/>
      <c r="D120" s="170">
        <v>42562</v>
      </c>
      <c r="E120" s="186">
        <f t="shared" si="2"/>
        <v>0.47397260273972602</v>
      </c>
      <c r="F120" s="186">
        <f t="shared" si="3"/>
        <v>0</v>
      </c>
      <c r="G120" s="171"/>
    </row>
    <row r="121" spans="1:7" hidden="1" x14ac:dyDescent="0.3">
      <c r="A121" s="168" t="s">
        <v>320</v>
      </c>
      <c r="B121" s="168" t="s">
        <v>321</v>
      </c>
      <c r="C121" s="169"/>
      <c r="D121" s="170">
        <v>42584</v>
      </c>
      <c r="E121" s="186">
        <f t="shared" si="2"/>
        <v>0.41369863013698632</v>
      </c>
      <c r="F121" s="186">
        <f t="shared" si="3"/>
        <v>0</v>
      </c>
      <c r="G121" s="171"/>
    </row>
    <row r="122" spans="1:7" hidden="1" x14ac:dyDescent="0.3">
      <c r="A122" s="168" t="s">
        <v>322</v>
      </c>
      <c r="B122" s="168" t="s">
        <v>323</v>
      </c>
      <c r="C122" s="169"/>
      <c r="D122" s="170">
        <v>42590</v>
      </c>
      <c r="E122" s="186">
        <f t="shared" si="2"/>
        <v>0.39726027397260272</v>
      </c>
      <c r="F122" s="186">
        <f t="shared" si="3"/>
        <v>0</v>
      </c>
      <c r="G122" s="171"/>
    </row>
    <row r="123" spans="1:7" hidden="1" x14ac:dyDescent="0.3">
      <c r="A123" s="168" t="s">
        <v>324</v>
      </c>
      <c r="B123" s="168" t="s">
        <v>325</v>
      </c>
      <c r="C123" s="169"/>
      <c r="D123" s="170">
        <v>42591</v>
      </c>
      <c r="E123" s="186">
        <f t="shared" si="2"/>
        <v>0.39452054794520547</v>
      </c>
      <c r="F123" s="186">
        <f t="shared" si="3"/>
        <v>0</v>
      </c>
      <c r="G123" s="171"/>
    </row>
    <row r="124" spans="1:7" hidden="1" x14ac:dyDescent="0.3">
      <c r="A124" s="168" t="s">
        <v>217</v>
      </c>
      <c r="B124" s="168" t="s">
        <v>326</v>
      </c>
      <c r="C124" s="169">
        <v>1</v>
      </c>
      <c r="D124" s="170">
        <v>42604</v>
      </c>
      <c r="E124" s="186">
        <f t="shared" si="2"/>
        <v>0.35890410958904112</v>
      </c>
      <c r="F124" s="186">
        <f t="shared" si="3"/>
        <v>0</v>
      </c>
      <c r="G124" s="171"/>
    </row>
    <row r="125" spans="1:7" hidden="1" x14ac:dyDescent="0.3">
      <c r="A125" s="168" t="s">
        <v>327</v>
      </c>
      <c r="B125" s="168" t="s">
        <v>25</v>
      </c>
      <c r="C125" s="169">
        <v>3</v>
      </c>
      <c r="D125" s="170">
        <v>42660</v>
      </c>
      <c r="E125" s="186">
        <f t="shared" si="2"/>
        <v>0.20547945205479451</v>
      </c>
      <c r="F125" s="186">
        <f t="shared" si="3"/>
        <v>0</v>
      </c>
      <c r="G125" s="171"/>
    </row>
    <row r="126" spans="1:7" hidden="1" x14ac:dyDescent="0.3">
      <c r="A126" s="168" t="s">
        <v>167</v>
      </c>
      <c r="B126" s="168" t="s">
        <v>328</v>
      </c>
      <c r="C126" s="169">
        <v>3</v>
      </c>
      <c r="D126" s="170">
        <v>42663</v>
      </c>
      <c r="E126" s="186">
        <f t="shared" si="2"/>
        <v>0.19726027397260273</v>
      </c>
      <c r="F126" s="186">
        <f t="shared" si="3"/>
        <v>0</v>
      </c>
      <c r="G126" s="171"/>
    </row>
    <row r="127" spans="1:7" hidden="1" x14ac:dyDescent="0.3">
      <c r="A127" s="168" t="s">
        <v>331</v>
      </c>
      <c r="B127" s="168" t="s">
        <v>332</v>
      </c>
      <c r="C127" s="169"/>
      <c r="D127" s="170">
        <v>42688</v>
      </c>
      <c r="E127" s="186">
        <f t="shared" si="2"/>
        <v>0.12876712328767123</v>
      </c>
      <c r="F127" s="186">
        <f t="shared" si="3"/>
        <v>0</v>
      </c>
      <c r="G127" s="171"/>
    </row>
    <row r="128" spans="1:7" hidden="1" x14ac:dyDescent="0.3">
      <c r="A128" s="168" t="s">
        <v>334</v>
      </c>
      <c r="B128" s="168" t="s">
        <v>335</v>
      </c>
      <c r="C128" s="169">
        <v>3</v>
      </c>
      <c r="D128" s="170">
        <v>42691</v>
      </c>
      <c r="E128" s="186">
        <f t="shared" si="2"/>
        <v>0.12054794520547946</v>
      </c>
      <c r="F128" s="186">
        <f t="shared" si="3"/>
        <v>0</v>
      </c>
      <c r="G128" s="171"/>
    </row>
    <row r="129" spans="1:7" hidden="1" x14ac:dyDescent="0.3">
      <c r="A129" s="168" t="s">
        <v>336</v>
      </c>
      <c r="B129" s="168" t="s">
        <v>337</v>
      </c>
      <c r="C129" s="169">
        <v>3</v>
      </c>
      <c r="D129" s="170">
        <v>42692</v>
      </c>
      <c r="E129" s="186">
        <f t="shared" si="2"/>
        <v>0.11780821917808219</v>
      </c>
      <c r="F129" s="186">
        <f t="shared" si="3"/>
        <v>0</v>
      </c>
      <c r="G129" s="171"/>
    </row>
    <row r="130" spans="1:7" hidden="1" x14ac:dyDescent="0.3">
      <c r="A130" s="168" t="s">
        <v>338</v>
      </c>
      <c r="B130" s="168" t="s">
        <v>50</v>
      </c>
      <c r="C130" s="169"/>
      <c r="D130" s="170">
        <v>42702</v>
      </c>
      <c r="E130" s="186">
        <f t="shared" si="2"/>
        <v>9.0410958904109592E-2</v>
      </c>
      <c r="F130" s="186">
        <f t="shared" si="3"/>
        <v>0</v>
      </c>
      <c r="G130" s="171"/>
    </row>
    <row r="131" spans="1:7" hidden="1" x14ac:dyDescent="0.3">
      <c r="A131" s="168" t="s">
        <v>222</v>
      </c>
      <c r="B131" s="168" t="s">
        <v>339</v>
      </c>
      <c r="C131" s="169">
        <v>1</v>
      </c>
      <c r="D131" s="170">
        <v>42702</v>
      </c>
      <c r="E131" s="186">
        <f t="shared" si="2"/>
        <v>9.0410958904109592E-2</v>
      </c>
      <c r="F131" s="186">
        <f t="shared" si="3"/>
        <v>0</v>
      </c>
      <c r="G131" s="171"/>
    </row>
    <row r="132" spans="1:7" hidden="1" x14ac:dyDescent="0.3">
      <c r="A132" s="168" t="s">
        <v>340</v>
      </c>
      <c r="B132" s="168" t="s">
        <v>341</v>
      </c>
      <c r="C132" s="169"/>
      <c r="D132" s="170">
        <v>42716</v>
      </c>
      <c r="E132" s="186">
        <f t="shared" si="2"/>
        <v>5.2054794520547946E-2</v>
      </c>
      <c r="F132" s="186">
        <f t="shared" si="3"/>
        <v>0</v>
      </c>
      <c r="G132" s="171"/>
    </row>
    <row r="134" spans="1:7" ht="14.4" thickBot="1" x14ac:dyDescent="0.35">
      <c r="G134" s="190">
        <f>SUM(G6:G114)</f>
        <v>13500</v>
      </c>
    </row>
    <row r="135" spans="1:7" ht="14.4" thickTop="1" x14ac:dyDescent="0.3"/>
    <row r="139" spans="1:7" x14ac:dyDescent="0.3">
      <c r="A139" s="5"/>
      <c r="B139" s="5"/>
      <c r="C139" s="85"/>
      <c r="D139" s="61"/>
    </row>
    <row r="144" spans="1:7" x14ac:dyDescent="0.3">
      <c r="A144" s="5"/>
      <c r="B144" s="5"/>
      <c r="C144" s="85"/>
      <c r="D144" s="61"/>
    </row>
    <row r="149" spans="1:4" x14ac:dyDescent="0.3">
      <c r="A149" s="5"/>
      <c r="B149" s="5"/>
      <c r="C149" s="85"/>
      <c r="D149" s="61"/>
    </row>
    <row r="150" spans="1:4" x14ac:dyDescent="0.3">
      <c r="A150" s="5"/>
      <c r="B150" s="5"/>
      <c r="C150" s="85"/>
      <c r="D150" s="61"/>
    </row>
    <row r="151" spans="1:4" x14ac:dyDescent="0.3">
      <c r="A151" s="5"/>
      <c r="B151" s="5"/>
      <c r="C151" s="85"/>
      <c r="D151" s="61"/>
    </row>
    <row r="153" spans="1:4" x14ac:dyDescent="0.3">
      <c r="A153" s="5"/>
      <c r="B153" s="5"/>
      <c r="C153" s="85"/>
      <c r="D153" s="61"/>
    </row>
  </sheetData>
  <sortState ref="A5:D174">
    <sortCondition ref="D5:D174"/>
  </sortState>
  <mergeCells count="1">
    <mergeCell ref="E3:F3"/>
  </mergeCells>
  <pageMargins left="0.2" right="0.2" top="0.5" bottom="0.5" header="0.3" footer="0.3"/>
  <pageSetup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By hire date</vt:lpstr>
      <vt:lpstr>Years of Service 2014</vt:lpstr>
      <vt:lpstr>Years of Service 2015</vt:lpstr>
      <vt:lpstr>Years of Service 2016</vt:lpstr>
      <vt:lpstr>'By hire date'!Print_Area</vt:lpstr>
      <vt:lpstr>'Years of Service 2014'!Print_Area</vt:lpstr>
      <vt:lpstr>'Years of Service 2015'!Print_Area</vt:lpstr>
      <vt:lpstr>'By hire date'!Print_Titles</vt:lpstr>
      <vt:lpstr>'Years of Service 2014'!Print_Titles</vt:lpstr>
      <vt:lpstr>'Years of Service 2015'!Print_Titles</vt:lpstr>
      <vt:lpstr>'Years of Service 2016'!Print_Titles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Frank Parisi</cp:lastModifiedBy>
  <cp:lastPrinted>2017-06-22T21:19:57Z</cp:lastPrinted>
  <dcterms:created xsi:type="dcterms:W3CDTF">2013-11-14T14:08:43Z</dcterms:created>
  <dcterms:modified xsi:type="dcterms:W3CDTF">2017-07-14T15:12:05Z</dcterms:modified>
</cp:coreProperties>
</file>