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Statistics\"/>
    </mc:Choice>
  </mc:AlternateContent>
  <xr:revisionPtr revIDLastSave="0" documentId="13_ncr:1_{00787C03-B678-463B-8F4F-9AC996FF20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eart" sheetId="1" r:id="rId1"/>
    <sheet name="Sheet1" sheetId="2" r:id="rId2"/>
  </sheets>
  <definedNames>
    <definedName name="solver_adj" localSheetId="0" hidden="1">heart!$A$2:$Q$2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heart!$Y$8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5" i="1" l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4" i="1"/>
  <c r="S10" i="1"/>
  <c r="T10" i="1" s="1"/>
  <c r="U10" i="1" s="1"/>
  <c r="V10" i="1" s="1"/>
  <c r="S11" i="1"/>
  <c r="T11" i="1" s="1"/>
  <c r="U11" i="1" s="1"/>
  <c r="V11" i="1" s="1"/>
  <c r="S12" i="1"/>
  <c r="T12" i="1" s="1"/>
  <c r="U12" i="1" s="1"/>
  <c r="V12" i="1" s="1"/>
  <c r="S13" i="1"/>
  <c r="T13" i="1" s="1"/>
  <c r="U13" i="1" s="1"/>
  <c r="V13" i="1" s="1"/>
  <c r="S14" i="1"/>
  <c r="T14" i="1" s="1"/>
  <c r="U14" i="1" s="1"/>
  <c r="V14" i="1" s="1"/>
  <c r="S15" i="1"/>
  <c r="T15" i="1" s="1"/>
  <c r="U15" i="1" s="1"/>
  <c r="V15" i="1" s="1"/>
  <c r="S16" i="1"/>
  <c r="T16" i="1" s="1"/>
  <c r="U16" i="1" s="1"/>
  <c r="V16" i="1" s="1"/>
  <c r="S17" i="1"/>
  <c r="T17" i="1" s="1"/>
  <c r="U17" i="1" s="1"/>
  <c r="V17" i="1" s="1"/>
  <c r="S18" i="1"/>
  <c r="T18" i="1" s="1"/>
  <c r="U18" i="1" s="1"/>
  <c r="V18" i="1" s="1"/>
  <c r="S19" i="1"/>
  <c r="T19" i="1" s="1"/>
  <c r="U19" i="1" s="1"/>
  <c r="V19" i="1" s="1"/>
  <c r="S20" i="1"/>
  <c r="T20" i="1" s="1"/>
  <c r="U20" i="1" s="1"/>
  <c r="V20" i="1" s="1"/>
  <c r="S21" i="1"/>
  <c r="T21" i="1" s="1"/>
  <c r="U21" i="1" s="1"/>
  <c r="V21" i="1" s="1"/>
  <c r="S22" i="1"/>
  <c r="T22" i="1" s="1"/>
  <c r="U22" i="1" s="1"/>
  <c r="V22" i="1" s="1"/>
  <c r="S23" i="1"/>
  <c r="T23" i="1" s="1"/>
  <c r="U23" i="1" s="1"/>
  <c r="V23" i="1" s="1"/>
  <c r="S24" i="1"/>
  <c r="T24" i="1" s="1"/>
  <c r="U24" i="1" s="1"/>
  <c r="V24" i="1" s="1"/>
  <c r="S25" i="1"/>
  <c r="T25" i="1" s="1"/>
  <c r="U25" i="1" s="1"/>
  <c r="V25" i="1" s="1"/>
  <c r="S26" i="1"/>
  <c r="T26" i="1" s="1"/>
  <c r="U26" i="1" s="1"/>
  <c r="V26" i="1" s="1"/>
  <c r="S27" i="1"/>
  <c r="T27" i="1" s="1"/>
  <c r="U27" i="1" s="1"/>
  <c r="V27" i="1" s="1"/>
  <c r="S28" i="1"/>
  <c r="T28" i="1" s="1"/>
  <c r="U28" i="1" s="1"/>
  <c r="V28" i="1" s="1"/>
  <c r="S29" i="1"/>
  <c r="T29" i="1" s="1"/>
  <c r="U29" i="1" s="1"/>
  <c r="V29" i="1" s="1"/>
  <c r="S30" i="1"/>
  <c r="T30" i="1" s="1"/>
  <c r="U30" i="1" s="1"/>
  <c r="V30" i="1" s="1"/>
  <c r="S31" i="1"/>
  <c r="T31" i="1" s="1"/>
  <c r="U31" i="1" s="1"/>
  <c r="V31" i="1" s="1"/>
  <c r="S32" i="1"/>
  <c r="T32" i="1" s="1"/>
  <c r="U32" i="1" s="1"/>
  <c r="V32" i="1" s="1"/>
  <c r="S33" i="1"/>
  <c r="T33" i="1" s="1"/>
  <c r="U33" i="1" s="1"/>
  <c r="V33" i="1" s="1"/>
  <c r="S34" i="1"/>
  <c r="T34" i="1" s="1"/>
  <c r="U34" i="1" s="1"/>
  <c r="V34" i="1" s="1"/>
  <c r="S35" i="1"/>
  <c r="T35" i="1" s="1"/>
  <c r="U35" i="1" s="1"/>
  <c r="V35" i="1" s="1"/>
  <c r="S36" i="1"/>
  <c r="T36" i="1" s="1"/>
  <c r="U36" i="1" s="1"/>
  <c r="V36" i="1" s="1"/>
  <c r="S37" i="1"/>
  <c r="T37" i="1" s="1"/>
  <c r="U37" i="1" s="1"/>
  <c r="V37" i="1" s="1"/>
  <c r="S38" i="1"/>
  <c r="T38" i="1" s="1"/>
  <c r="U38" i="1" s="1"/>
  <c r="V38" i="1" s="1"/>
  <c r="S39" i="1"/>
  <c r="T39" i="1" s="1"/>
  <c r="U39" i="1" s="1"/>
  <c r="V39" i="1" s="1"/>
  <c r="S40" i="1"/>
  <c r="T40" i="1" s="1"/>
  <c r="U40" i="1" s="1"/>
  <c r="V40" i="1" s="1"/>
  <c r="S41" i="1"/>
  <c r="T41" i="1" s="1"/>
  <c r="U41" i="1" s="1"/>
  <c r="V41" i="1" s="1"/>
  <c r="S42" i="1"/>
  <c r="T42" i="1" s="1"/>
  <c r="U42" i="1" s="1"/>
  <c r="V42" i="1" s="1"/>
  <c r="S43" i="1"/>
  <c r="T43" i="1" s="1"/>
  <c r="U43" i="1" s="1"/>
  <c r="V43" i="1" s="1"/>
  <c r="S44" i="1"/>
  <c r="T44" i="1" s="1"/>
  <c r="U44" i="1" s="1"/>
  <c r="V44" i="1" s="1"/>
  <c r="S45" i="1"/>
  <c r="T45" i="1" s="1"/>
  <c r="U45" i="1" s="1"/>
  <c r="V45" i="1" s="1"/>
  <c r="S46" i="1"/>
  <c r="T46" i="1" s="1"/>
  <c r="U46" i="1" s="1"/>
  <c r="V46" i="1" s="1"/>
  <c r="S47" i="1"/>
  <c r="T47" i="1" s="1"/>
  <c r="U47" i="1" s="1"/>
  <c r="V47" i="1" s="1"/>
  <c r="S48" i="1"/>
  <c r="T48" i="1" s="1"/>
  <c r="U48" i="1" s="1"/>
  <c r="V48" i="1" s="1"/>
  <c r="S49" i="1"/>
  <c r="T49" i="1" s="1"/>
  <c r="U49" i="1" s="1"/>
  <c r="V49" i="1" s="1"/>
  <c r="S50" i="1"/>
  <c r="T50" i="1" s="1"/>
  <c r="U50" i="1" s="1"/>
  <c r="V50" i="1" s="1"/>
  <c r="S51" i="1"/>
  <c r="T51" i="1" s="1"/>
  <c r="U51" i="1" s="1"/>
  <c r="V51" i="1" s="1"/>
  <c r="S52" i="1"/>
  <c r="T52" i="1" s="1"/>
  <c r="U52" i="1" s="1"/>
  <c r="V52" i="1" s="1"/>
  <c r="S53" i="1"/>
  <c r="T53" i="1" s="1"/>
  <c r="U53" i="1" s="1"/>
  <c r="V53" i="1" s="1"/>
  <c r="S54" i="1"/>
  <c r="T54" i="1" s="1"/>
  <c r="U54" i="1" s="1"/>
  <c r="V54" i="1" s="1"/>
  <c r="S55" i="1"/>
  <c r="T55" i="1" s="1"/>
  <c r="U55" i="1" s="1"/>
  <c r="V55" i="1" s="1"/>
  <c r="S56" i="1"/>
  <c r="T56" i="1" s="1"/>
  <c r="U56" i="1" s="1"/>
  <c r="V56" i="1" s="1"/>
  <c r="S57" i="1"/>
  <c r="T57" i="1" s="1"/>
  <c r="U57" i="1" s="1"/>
  <c r="V57" i="1" s="1"/>
  <c r="S58" i="1"/>
  <c r="T58" i="1" s="1"/>
  <c r="U58" i="1" s="1"/>
  <c r="V58" i="1" s="1"/>
  <c r="S59" i="1"/>
  <c r="T59" i="1" s="1"/>
  <c r="U59" i="1" s="1"/>
  <c r="V59" i="1" s="1"/>
  <c r="S60" i="1"/>
  <c r="T60" i="1" s="1"/>
  <c r="U60" i="1" s="1"/>
  <c r="V60" i="1" s="1"/>
  <c r="S61" i="1"/>
  <c r="T61" i="1" s="1"/>
  <c r="U61" i="1" s="1"/>
  <c r="V61" i="1" s="1"/>
  <c r="S62" i="1"/>
  <c r="T62" i="1" s="1"/>
  <c r="U62" i="1" s="1"/>
  <c r="V62" i="1" s="1"/>
  <c r="S63" i="1"/>
  <c r="T63" i="1" s="1"/>
  <c r="U63" i="1" s="1"/>
  <c r="V63" i="1" s="1"/>
  <c r="S64" i="1"/>
  <c r="T64" i="1" s="1"/>
  <c r="U64" i="1" s="1"/>
  <c r="V64" i="1" s="1"/>
  <c r="S65" i="1"/>
  <c r="T65" i="1" s="1"/>
  <c r="U65" i="1" s="1"/>
  <c r="V65" i="1" s="1"/>
  <c r="S66" i="1"/>
  <c r="T66" i="1" s="1"/>
  <c r="U66" i="1" s="1"/>
  <c r="V66" i="1" s="1"/>
  <c r="S67" i="1"/>
  <c r="T67" i="1" s="1"/>
  <c r="U67" i="1" s="1"/>
  <c r="V67" i="1" s="1"/>
  <c r="S68" i="1"/>
  <c r="T68" i="1" s="1"/>
  <c r="U68" i="1" s="1"/>
  <c r="V68" i="1" s="1"/>
  <c r="S69" i="1"/>
  <c r="T69" i="1" s="1"/>
  <c r="U69" i="1" s="1"/>
  <c r="V69" i="1" s="1"/>
  <c r="S70" i="1"/>
  <c r="T70" i="1" s="1"/>
  <c r="U70" i="1" s="1"/>
  <c r="V70" i="1" s="1"/>
  <c r="S71" i="1"/>
  <c r="T71" i="1" s="1"/>
  <c r="U71" i="1" s="1"/>
  <c r="V71" i="1" s="1"/>
  <c r="S72" i="1"/>
  <c r="T72" i="1" s="1"/>
  <c r="U72" i="1" s="1"/>
  <c r="V72" i="1" s="1"/>
  <c r="S73" i="1"/>
  <c r="T73" i="1" s="1"/>
  <c r="U73" i="1" s="1"/>
  <c r="V73" i="1" s="1"/>
  <c r="S74" i="1"/>
  <c r="T74" i="1" s="1"/>
  <c r="U74" i="1" s="1"/>
  <c r="V74" i="1" s="1"/>
  <c r="S75" i="1"/>
  <c r="T75" i="1" s="1"/>
  <c r="U75" i="1" s="1"/>
  <c r="V75" i="1" s="1"/>
  <c r="S76" i="1"/>
  <c r="T76" i="1" s="1"/>
  <c r="U76" i="1" s="1"/>
  <c r="V76" i="1" s="1"/>
  <c r="S77" i="1"/>
  <c r="T77" i="1" s="1"/>
  <c r="U77" i="1" s="1"/>
  <c r="V77" i="1" s="1"/>
  <c r="S78" i="1"/>
  <c r="T78" i="1" s="1"/>
  <c r="U78" i="1" s="1"/>
  <c r="V78" i="1" s="1"/>
  <c r="S79" i="1"/>
  <c r="T79" i="1" s="1"/>
  <c r="U79" i="1" s="1"/>
  <c r="V79" i="1" s="1"/>
  <c r="S80" i="1"/>
  <c r="T80" i="1" s="1"/>
  <c r="U80" i="1" s="1"/>
  <c r="V80" i="1" s="1"/>
  <c r="S81" i="1"/>
  <c r="T81" i="1" s="1"/>
  <c r="U81" i="1" s="1"/>
  <c r="V81" i="1" s="1"/>
  <c r="S82" i="1"/>
  <c r="T82" i="1" s="1"/>
  <c r="U82" i="1" s="1"/>
  <c r="V82" i="1" s="1"/>
  <c r="S83" i="1"/>
  <c r="T83" i="1" s="1"/>
  <c r="U83" i="1" s="1"/>
  <c r="V83" i="1" s="1"/>
  <c r="S84" i="1"/>
  <c r="T84" i="1" s="1"/>
  <c r="U84" i="1" s="1"/>
  <c r="V84" i="1" s="1"/>
  <c r="S85" i="1"/>
  <c r="T85" i="1" s="1"/>
  <c r="U85" i="1" s="1"/>
  <c r="V85" i="1" s="1"/>
  <c r="S86" i="1"/>
  <c r="T86" i="1" s="1"/>
  <c r="U86" i="1" s="1"/>
  <c r="V86" i="1" s="1"/>
  <c r="S87" i="1"/>
  <c r="T87" i="1" s="1"/>
  <c r="U87" i="1" s="1"/>
  <c r="V87" i="1" s="1"/>
  <c r="S88" i="1"/>
  <c r="T88" i="1" s="1"/>
  <c r="U88" i="1" s="1"/>
  <c r="V88" i="1" s="1"/>
  <c r="S89" i="1"/>
  <c r="T89" i="1" s="1"/>
  <c r="U89" i="1" s="1"/>
  <c r="V89" i="1" s="1"/>
  <c r="S90" i="1"/>
  <c r="T90" i="1" s="1"/>
  <c r="U90" i="1" s="1"/>
  <c r="V90" i="1" s="1"/>
  <c r="S91" i="1"/>
  <c r="T91" i="1" s="1"/>
  <c r="U91" i="1" s="1"/>
  <c r="V91" i="1" s="1"/>
  <c r="S92" i="1"/>
  <c r="T92" i="1" s="1"/>
  <c r="U92" i="1" s="1"/>
  <c r="V92" i="1" s="1"/>
  <c r="S93" i="1"/>
  <c r="T93" i="1" s="1"/>
  <c r="U93" i="1" s="1"/>
  <c r="V93" i="1" s="1"/>
  <c r="S94" i="1"/>
  <c r="T94" i="1" s="1"/>
  <c r="U94" i="1" s="1"/>
  <c r="V94" i="1" s="1"/>
  <c r="S95" i="1"/>
  <c r="T95" i="1" s="1"/>
  <c r="U95" i="1" s="1"/>
  <c r="V95" i="1" s="1"/>
  <c r="S96" i="1"/>
  <c r="T96" i="1" s="1"/>
  <c r="U96" i="1" s="1"/>
  <c r="V96" i="1" s="1"/>
  <c r="S97" i="1"/>
  <c r="T97" i="1" s="1"/>
  <c r="U97" i="1" s="1"/>
  <c r="V97" i="1" s="1"/>
  <c r="S98" i="1"/>
  <c r="T98" i="1" s="1"/>
  <c r="U98" i="1" s="1"/>
  <c r="V98" i="1" s="1"/>
  <c r="S99" i="1"/>
  <c r="T99" i="1" s="1"/>
  <c r="U99" i="1" s="1"/>
  <c r="V99" i="1" s="1"/>
  <c r="S100" i="1"/>
  <c r="T100" i="1" s="1"/>
  <c r="U100" i="1" s="1"/>
  <c r="V100" i="1" s="1"/>
  <c r="S101" i="1"/>
  <c r="T101" i="1" s="1"/>
  <c r="U101" i="1" s="1"/>
  <c r="V101" i="1" s="1"/>
  <c r="S102" i="1"/>
  <c r="T102" i="1" s="1"/>
  <c r="U102" i="1" s="1"/>
  <c r="V102" i="1" s="1"/>
  <c r="S103" i="1"/>
  <c r="T103" i="1" s="1"/>
  <c r="U103" i="1" s="1"/>
  <c r="V103" i="1" s="1"/>
  <c r="S104" i="1"/>
  <c r="T104" i="1" s="1"/>
  <c r="U104" i="1" s="1"/>
  <c r="V104" i="1" s="1"/>
  <c r="S105" i="1"/>
  <c r="T105" i="1" s="1"/>
  <c r="U105" i="1" s="1"/>
  <c r="V105" i="1" s="1"/>
  <c r="S106" i="1"/>
  <c r="T106" i="1" s="1"/>
  <c r="U106" i="1" s="1"/>
  <c r="V106" i="1" s="1"/>
  <c r="S107" i="1"/>
  <c r="T107" i="1" s="1"/>
  <c r="U107" i="1" s="1"/>
  <c r="V107" i="1" s="1"/>
  <c r="S108" i="1"/>
  <c r="T108" i="1" s="1"/>
  <c r="U108" i="1" s="1"/>
  <c r="V108" i="1" s="1"/>
  <c r="S109" i="1"/>
  <c r="T109" i="1" s="1"/>
  <c r="U109" i="1" s="1"/>
  <c r="V109" i="1" s="1"/>
  <c r="S110" i="1"/>
  <c r="T110" i="1" s="1"/>
  <c r="U110" i="1" s="1"/>
  <c r="V110" i="1" s="1"/>
  <c r="S111" i="1"/>
  <c r="T111" i="1" s="1"/>
  <c r="U111" i="1" s="1"/>
  <c r="V111" i="1" s="1"/>
  <c r="S112" i="1"/>
  <c r="T112" i="1" s="1"/>
  <c r="U112" i="1" s="1"/>
  <c r="V112" i="1" s="1"/>
  <c r="S113" i="1"/>
  <c r="T113" i="1" s="1"/>
  <c r="U113" i="1" s="1"/>
  <c r="V113" i="1" s="1"/>
  <c r="S114" i="1"/>
  <c r="T114" i="1" s="1"/>
  <c r="U114" i="1" s="1"/>
  <c r="V114" i="1" s="1"/>
  <c r="S115" i="1"/>
  <c r="T115" i="1" s="1"/>
  <c r="U115" i="1" s="1"/>
  <c r="V115" i="1" s="1"/>
  <c r="S116" i="1"/>
  <c r="T116" i="1" s="1"/>
  <c r="U116" i="1" s="1"/>
  <c r="V116" i="1" s="1"/>
  <c r="S117" i="1"/>
  <c r="T117" i="1" s="1"/>
  <c r="U117" i="1" s="1"/>
  <c r="V117" i="1" s="1"/>
  <c r="S118" i="1"/>
  <c r="T118" i="1" s="1"/>
  <c r="U118" i="1" s="1"/>
  <c r="V118" i="1" s="1"/>
  <c r="S119" i="1"/>
  <c r="T119" i="1" s="1"/>
  <c r="U119" i="1" s="1"/>
  <c r="V119" i="1" s="1"/>
  <c r="S120" i="1"/>
  <c r="T120" i="1" s="1"/>
  <c r="U120" i="1" s="1"/>
  <c r="V120" i="1" s="1"/>
  <c r="S121" i="1"/>
  <c r="T121" i="1" s="1"/>
  <c r="U121" i="1" s="1"/>
  <c r="V121" i="1" s="1"/>
  <c r="S122" i="1"/>
  <c r="T122" i="1" s="1"/>
  <c r="U122" i="1" s="1"/>
  <c r="V122" i="1" s="1"/>
  <c r="S123" i="1"/>
  <c r="T123" i="1" s="1"/>
  <c r="U123" i="1" s="1"/>
  <c r="V123" i="1" s="1"/>
  <c r="S124" i="1"/>
  <c r="T124" i="1" s="1"/>
  <c r="U124" i="1" s="1"/>
  <c r="V124" i="1" s="1"/>
  <c r="S125" i="1"/>
  <c r="T125" i="1" s="1"/>
  <c r="U125" i="1" s="1"/>
  <c r="V125" i="1" s="1"/>
  <c r="S126" i="1"/>
  <c r="T126" i="1" s="1"/>
  <c r="U126" i="1" s="1"/>
  <c r="V126" i="1" s="1"/>
  <c r="S127" i="1"/>
  <c r="T127" i="1" s="1"/>
  <c r="U127" i="1" s="1"/>
  <c r="V127" i="1" s="1"/>
  <c r="S128" i="1"/>
  <c r="T128" i="1" s="1"/>
  <c r="U128" i="1" s="1"/>
  <c r="V128" i="1" s="1"/>
  <c r="S129" i="1"/>
  <c r="T129" i="1" s="1"/>
  <c r="U129" i="1" s="1"/>
  <c r="V129" i="1" s="1"/>
  <c r="S130" i="1"/>
  <c r="T130" i="1" s="1"/>
  <c r="U130" i="1" s="1"/>
  <c r="V130" i="1" s="1"/>
  <c r="S131" i="1"/>
  <c r="T131" i="1" s="1"/>
  <c r="U131" i="1" s="1"/>
  <c r="V131" i="1" s="1"/>
  <c r="S132" i="1"/>
  <c r="T132" i="1" s="1"/>
  <c r="U132" i="1" s="1"/>
  <c r="V132" i="1" s="1"/>
  <c r="S133" i="1"/>
  <c r="T133" i="1" s="1"/>
  <c r="U133" i="1" s="1"/>
  <c r="V133" i="1" s="1"/>
  <c r="S134" i="1"/>
  <c r="T134" i="1" s="1"/>
  <c r="U134" i="1" s="1"/>
  <c r="V134" i="1" s="1"/>
  <c r="S135" i="1"/>
  <c r="T135" i="1" s="1"/>
  <c r="U135" i="1" s="1"/>
  <c r="V135" i="1" s="1"/>
  <c r="S136" i="1"/>
  <c r="T136" i="1" s="1"/>
  <c r="U136" i="1" s="1"/>
  <c r="V136" i="1" s="1"/>
  <c r="S137" i="1"/>
  <c r="T137" i="1" s="1"/>
  <c r="U137" i="1" s="1"/>
  <c r="V137" i="1" s="1"/>
  <c r="S138" i="1"/>
  <c r="T138" i="1" s="1"/>
  <c r="U138" i="1" s="1"/>
  <c r="V138" i="1" s="1"/>
  <c r="S139" i="1"/>
  <c r="T139" i="1" s="1"/>
  <c r="U139" i="1" s="1"/>
  <c r="V139" i="1" s="1"/>
  <c r="S140" i="1"/>
  <c r="T140" i="1" s="1"/>
  <c r="U140" i="1" s="1"/>
  <c r="V140" i="1" s="1"/>
  <c r="S141" i="1"/>
  <c r="T141" i="1" s="1"/>
  <c r="U141" i="1" s="1"/>
  <c r="V141" i="1" s="1"/>
  <c r="S142" i="1"/>
  <c r="T142" i="1" s="1"/>
  <c r="U142" i="1" s="1"/>
  <c r="V142" i="1" s="1"/>
  <c r="S143" i="1"/>
  <c r="T143" i="1" s="1"/>
  <c r="U143" i="1" s="1"/>
  <c r="V143" i="1" s="1"/>
  <c r="S144" i="1"/>
  <c r="T144" i="1" s="1"/>
  <c r="U144" i="1" s="1"/>
  <c r="V144" i="1" s="1"/>
  <c r="S145" i="1"/>
  <c r="T145" i="1" s="1"/>
  <c r="U145" i="1" s="1"/>
  <c r="V145" i="1" s="1"/>
  <c r="S146" i="1"/>
  <c r="T146" i="1" s="1"/>
  <c r="U146" i="1" s="1"/>
  <c r="V146" i="1" s="1"/>
  <c r="S147" i="1"/>
  <c r="T147" i="1" s="1"/>
  <c r="U147" i="1" s="1"/>
  <c r="V147" i="1" s="1"/>
  <c r="S148" i="1"/>
  <c r="T148" i="1" s="1"/>
  <c r="U148" i="1" s="1"/>
  <c r="V148" i="1" s="1"/>
  <c r="S149" i="1"/>
  <c r="T149" i="1" s="1"/>
  <c r="U149" i="1" s="1"/>
  <c r="V149" i="1" s="1"/>
  <c r="S150" i="1"/>
  <c r="T150" i="1" s="1"/>
  <c r="U150" i="1" s="1"/>
  <c r="V150" i="1" s="1"/>
  <c r="S151" i="1"/>
  <c r="T151" i="1" s="1"/>
  <c r="U151" i="1" s="1"/>
  <c r="V151" i="1" s="1"/>
  <c r="S152" i="1"/>
  <c r="T152" i="1" s="1"/>
  <c r="U152" i="1" s="1"/>
  <c r="V152" i="1" s="1"/>
  <c r="S153" i="1"/>
  <c r="T153" i="1" s="1"/>
  <c r="U153" i="1" s="1"/>
  <c r="V153" i="1" s="1"/>
  <c r="S154" i="1"/>
  <c r="T154" i="1" s="1"/>
  <c r="U154" i="1" s="1"/>
  <c r="V154" i="1" s="1"/>
  <c r="S155" i="1"/>
  <c r="T155" i="1" s="1"/>
  <c r="U155" i="1" s="1"/>
  <c r="V155" i="1" s="1"/>
  <c r="S156" i="1"/>
  <c r="T156" i="1" s="1"/>
  <c r="U156" i="1" s="1"/>
  <c r="V156" i="1" s="1"/>
  <c r="S157" i="1"/>
  <c r="T157" i="1" s="1"/>
  <c r="U157" i="1" s="1"/>
  <c r="V157" i="1" s="1"/>
  <c r="S158" i="1"/>
  <c r="T158" i="1" s="1"/>
  <c r="U158" i="1" s="1"/>
  <c r="V158" i="1" s="1"/>
  <c r="S159" i="1"/>
  <c r="T159" i="1" s="1"/>
  <c r="U159" i="1" s="1"/>
  <c r="V159" i="1" s="1"/>
  <c r="S160" i="1"/>
  <c r="T160" i="1" s="1"/>
  <c r="U160" i="1" s="1"/>
  <c r="V160" i="1" s="1"/>
  <c r="S161" i="1"/>
  <c r="T161" i="1" s="1"/>
  <c r="U161" i="1" s="1"/>
  <c r="V161" i="1" s="1"/>
  <c r="S162" i="1"/>
  <c r="T162" i="1" s="1"/>
  <c r="U162" i="1" s="1"/>
  <c r="V162" i="1" s="1"/>
  <c r="S163" i="1"/>
  <c r="T163" i="1" s="1"/>
  <c r="U163" i="1" s="1"/>
  <c r="V163" i="1" s="1"/>
  <c r="S164" i="1"/>
  <c r="T164" i="1" s="1"/>
  <c r="U164" i="1" s="1"/>
  <c r="V164" i="1" s="1"/>
  <c r="S165" i="1"/>
  <c r="T165" i="1" s="1"/>
  <c r="U165" i="1" s="1"/>
  <c r="V165" i="1" s="1"/>
  <c r="S166" i="1"/>
  <c r="T166" i="1" s="1"/>
  <c r="U166" i="1" s="1"/>
  <c r="V166" i="1" s="1"/>
  <c r="S167" i="1"/>
  <c r="T167" i="1" s="1"/>
  <c r="U167" i="1" s="1"/>
  <c r="V167" i="1" s="1"/>
  <c r="S168" i="1"/>
  <c r="T168" i="1" s="1"/>
  <c r="U168" i="1" s="1"/>
  <c r="V168" i="1" s="1"/>
  <c r="S169" i="1"/>
  <c r="T169" i="1" s="1"/>
  <c r="U169" i="1" s="1"/>
  <c r="V169" i="1" s="1"/>
  <c r="S170" i="1"/>
  <c r="T170" i="1" s="1"/>
  <c r="U170" i="1" s="1"/>
  <c r="V170" i="1" s="1"/>
  <c r="S171" i="1"/>
  <c r="T171" i="1" s="1"/>
  <c r="U171" i="1" s="1"/>
  <c r="V171" i="1" s="1"/>
  <c r="S172" i="1"/>
  <c r="T172" i="1" s="1"/>
  <c r="U172" i="1" s="1"/>
  <c r="V172" i="1" s="1"/>
  <c r="S173" i="1"/>
  <c r="T173" i="1" s="1"/>
  <c r="U173" i="1" s="1"/>
  <c r="V173" i="1" s="1"/>
  <c r="S174" i="1"/>
  <c r="T174" i="1" s="1"/>
  <c r="U174" i="1" s="1"/>
  <c r="V174" i="1" s="1"/>
  <c r="S175" i="1"/>
  <c r="T175" i="1" s="1"/>
  <c r="U175" i="1" s="1"/>
  <c r="V175" i="1" s="1"/>
  <c r="S176" i="1"/>
  <c r="T176" i="1" s="1"/>
  <c r="U176" i="1" s="1"/>
  <c r="V176" i="1" s="1"/>
  <c r="S177" i="1"/>
  <c r="T177" i="1" s="1"/>
  <c r="U177" i="1" s="1"/>
  <c r="V177" i="1" s="1"/>
  <c r="S178" i="1"/>
  <c r="T178" i="1" s="1"/>
  <c r="U178" i="1" s="1"/>
  <c r="V178" i="1" s="1"/>
  <c r="S179" i="1"/>
  <c r="T179" i="1" s="1"/>
  <c r="U179" i="1" s="1"/>
  <c r="V179" i="1" s="1"/>
  <c r="S180" i="1"/>
  <c r="T180" i="1" s="1"/>
  <c r="U180" i="1" s="1"/>
  <c r="V180" i="1" s="1"/>
  <c r="S181" i="1"/>
  <c r="T181" i="1" s="1"/>
  <c r="U181" i="1" s="1"/>
  <c r="V181" i="1" s="1"/>
  <c r="S182" i="1"/>
  <c r="T182" i="1" s="1"/>
  <c r="U182" i="1" s="1"/>
  <c r="V182" i="1" s="1"/>
  <c r="S183" i="1"/>
  <c r="T183" i="1" s="1"/>
  <c r="U183" i="1" s="1"/>
  <c r="V183" i="1" s="1"/>
  <c r="S184" i="1"/>
  <c r="T184" i="1" s="1"/>
  <c r="U184" i="1" s="1"/>
  <c r="V184" i="1" s="1"/>
  <c r="S185" i="1"/>
  <c r="T185" i="1" s="1"/>
  <c r="U185" i="1" s="1"/>
  <c r="V185" i="1" s="1"/>
  <c r="S186" i="1"/>
  <c r="T186" i="1" s="1"/>
  <c r="U186" i="1" s="1"/>
  <c r="V186" i="1" s="1"/>
  <c r="S187" i="1"/>
  <c r="T187" i="1" s="1"/>
  <c r="U187" i="1" s="1"/>
  <c r="V187" i="1" s="1"/>
  <c r="S188" i="1"/>
  <c r="T188" i="1" s="1"/>
  <c r="U188" i="1" s="1"/>
  <c r="V188" i="1" s="1"/>
  <c r="S189" i="1"/>
  <c r="T189" i="1" s="1"/>
  <c r="U189" i="1" s="1"/>
  <c r="V189" i="1" s="1"/>
  <c r="S190" i="1"/>
  <c r="T190" i="1" s="1"/>
  <c r="U190" i="1" s="1"/>
  <c r="V190" i="1" s="1"/>
  <c r="S191" i="1"/>
  <c r="T191" i="1" s="1"/>
  <c r="U191" i="1" s="1"/>
  <c r="V191" i="1" s="1"/>
  <c r="S192" i="1"/>
  <c r="T192" i="1" s="1"/>
  <c r="U192" i="1" s="1"/>
  <c r="V192" i="1" s="1"/>
  <c r="S193" i="1"/>
  <c r="T193" i="1" s="1"/>
  <c r="U193" i="1" s="1"/>
  <c r="V193" i="1" s="1"/>
  <c r="S194" i="1"/>
  <c r="T194" i="1" s="1"/>
  <c r="U194" i="1" s="1"/>
  <c r="V194" i="1" s="1"/>
  <c r="S195" i="1"/>
  <c r="T195" i="1" s="1"/>
  <c r="U195" i="1" s="1"/>
  <c r="V195" i="1" s="1"/>
  <c r="S196" i="1"/>
  <c r="T196" i="1" s="1"/>
  <c r="U196" i="1" s="1"/>
  <c r="V196" i="1" s="1"/>
  <c r="S197" i="1"/>
  <c r="T197" i="1" s="1"/>
  <c r="U197" i="1" s="1"/>
  <c r="V197" i="1" s="1"/>
  <c r="S198" i="1"/>
  <c r="T198" i="1" s="1"/>
  <c r="U198" i="1" s="1"/>
  <c r="V198" i="1" s="1"/>
  <c r="S199" i="1"/>
  <c r="T199" i="1" s="1"/>
  <c r="U199" i="1" s="1"/>
  <c r="V199" i="1" s="1"/>
  <c r="S200" i="1"/>
  <c r="T200" i="1" s="1"/>
  <c r="U200" i="1" s="1"/>
  <c r="V200" i="1" s="1"/>
  <c r="S201" i="1"/>
  <c r="T201" i="1" s="1"/>
  <c r="U201" i="1" s="1"/>
  <c r="V201" i="1" s="1"/>
  <c r="S202" i="1"/>
  <c r="T202" i="1" s="1"/>
  <c r="U202" i="1" s="1"/>
  <c r="V202" i="1" s="1"/>
  <c r="S203" i="1"/>
  <c r="T203" i="1" s="1"/>
  <c r="U203" i="1" s="1"/>
  <c r="V203" i="1" s="1"/>
  <c r="S204" i="1"/>
  <c r="T204" i="1" s="1"/>
  <c r="U204" i="1" s="1"/>
  <c r="V204" i="1" s="1"/>
  <c r="S205" i="1"/>
  <c r="T205" i="1" s="1"/>
  <c r="U205" i="1" s="1"/>
  <c r="V205" i="1" s="1"/>
  <c r="S206" i="1"/>
  <c r="T206" i="1" s="1"/>
  <c r="U206" i="1" s="1"/>
  <c r="V206" i="1" s="1"/>
  <c r="S207" i="1"/>
  <c r="T207" i="1" s="1"/>
  <c r="U207" i="1" s="1"/>
  <c r="V207" i="1" s="1"/>
  <c r="S208" i="1"/>
  <c r="T208" i="1" s="1"/>
  <c r="U208" i="1" s="1"/>
  <c r="V208" i="1" s="1"/>
  <c r="S209" i="1"/>
  <c r="T209" i="1" s="1"/>
  <c r="U209" i="1" s="1"/>
  <c r="V209" i="1" s="1"/>
  <c r="S210" i="1"/>
  <c r="T210" i="1" s="1"/>
  <c r="U210" i="1" s="1"/>
  <c r="V210" i="1" s="1"/>
  <c r="S211" i="1"/>
  <c r="T211" i="1" s="1"/>
  <c r="U211" i="1" s="1"/>
  <c r="V211" i="1" s="1"/>
  <c r="S212" i="1"/>
  <c r="T212" i="1" s="1"/>
  <c r="U212" i="1" s="1"/>
  <c r="V212" i="1" s="1"/>
  <c r="S213" i="1"/>
  <c r="T213" i="1" s="1"/>
  <c r="U213" i="1" s="1"/>
  <c r="V213" i="1" s="1"/>
  <c r="S214" i="1"/>
  <c r="T214" i="1" s="1"/>
  <c r="U214" i="1" s="1"/>
  <c r="V214" i="1" s="1"/>
  <c r="S215" i="1"/>
  <c r="T215" i="1" s="1"/>
  <c r="U215" i="1" s="1"/>
  <c r="V215" i="1" s="1"/>
  <c r="S216" i="1"/>
  <c r="T216" i="1" s="1"/>
  <c r="U216" i="1" s="1"/>
  <c r="V216" i="1" s="1"/>
  <c r="S217" i="1"/>
  <c r="T217" i="1" s="1"/>
  <c r="U217" i="1" s="1"/>
  <c r="V217" i="1" s="1"/>
  <c r="S218" i="1"/>
  <c r="T218" i="1" s="1"/>
  <c r="U218" i="1" s="1"/>
  <c r="V218" i="1" s="1"/>
  <c r="S219" i="1"/>
  <c r="T219" i="1" s="1"/>
  <c r="U219" i="1" s="1"/>
  <c r="V219" i="1" s="1"/>
  <c r="S220" i="1"/>
  <c r="T220" i="1" s="1"/>
  <c r="U220" i="1" s="1"/>
  <c r="V220" i="1" s="1"/>
  <c r="S221" i="1"/>
  <c r="T221" i="1" s="1"/>
  <c r="U221" i="1" s="1"/>
  <c r="V221" i="1" s="1"/>
  <c r="S222" i="1"/>
  <c r="T222" i="1" s="1"/>
  <c r="U222" i="1" s="1"/>
  <c r="V222" i="1" s="1"/>
  <c r="S223" i="1"/>
  <c r="T223" i="1" s="1"/>
  <c r="U223" i="1" s="1"/>
  <c r="V223" i="1" s="1"/>
  <c r="S224" i="1"/>
  <c r="T224" i="1" s="1"/>
  <c r="U224" i="1" s="1"/>
  <c r="V224" i="1" s="1"/>
  <c r="S225" i="1"/>
  <c r="T225" i="1" s="1"/>
  <c r="U225" i="1" s="1"/>
  <c r="V225" i="1" s="1"/>
  <c r="S226" i="1"/>
  <c r="T226" i="1" s="1"/>
  <c r="U226" i="1" s="1"/>
  <c r="V226" i="1" s="1"/>
  <c r="S227" i="1"/>
  <c r="T227" i="1" s="1"/>
  <c r="U227" i="1" s="1"/>
  <c r="V227" i="1" s="1"/>
  <c r="S228" i="1"/>
  <c r="T228" i="1" s="1"/>
  <c r="U228" i="1" s="1"/>
  <c r="V228" i="1" s="1"/>
  <c r="S229" i="1"/>
  <c r="T229" i="1" s="1"/>
  <c r="U229" i="1" s="1"/>
  <c r="V229" i="1" s="1"/>
  <c r="S230" i="1"/>
  <c r="T230" i="1" s="1"/>
  <c r="U230" i="1" s="1"/>
  <c r="V230" i="1" s="1"/>
  <c r="S231" i="1"/>
  <c r="T231" i="1" s="1"/>
  <c r="U231" i="1" s="1"/>
  <c r="V231" i="1" s="1"/>
  <c r="S232" i="1"/>
  <c r="T232" i="1" s="1"/>
  <c r="U232" i="1" s="1"/>
  <c r="V232" i="1" s="1"/>
  <c r="S233" i="1"/>
  <c r="T233" i="1" s="1"/>
  <c r="U233" i="1" s="1"/>
  <c r="V233" i="1" s="1"/>
  <c r="S234" i="1"/>
  <c r="T234" i="1" s="1"/>
  <c r="U234" i="1" s="1"/>
  <c r="V234" i="1" s="1"/>
  <c r="S235" i="1"/>
  <c r="T235" i="1" s="1"/>
  <c r="U235" i="1" s="1"/>
  <c r="V235" i="1" s="1"/>
  <c r="S236" i="1"/>
  <c r="T236" i="1" s="1"/>
  <c r="U236" i="1" s="1"/>
  <c r="V236" i="1" s="1"/>
  <c r="S237" i="1"/>
  <c r="T237" i="1" s="1"/>
  <c r="U237" i="1" s="1"/>
  <c r="V237" i="1" s="1"/>
  <c r="S238" i="1"/>
  <c r="T238" i="1" s="1"/>
  <c r="U238" i="1" s="1"/>
  <c r="V238" i="1" s="1"/>
  <c r="S239" i="1"/>
  <c r="T239" i="1" s="1"/>
  <c r="U239" i="1" s="1"/>
  <c r="V239" i="1" s="1"/>
  <c r="S240" i="1"/>
  <c r="T240" i="1" s="1"/>
  <c r="U240" i="1" s="1"/>
  <c r="V240" i="1" s="1"/>
  <c r="S241" i="1"/>
  <c r="T241" i="1" s="1"/>
  <c r="U241" i="1" s="1"/>
  <c r="V241" i="1" s="1"/>
  <c r="S242" i="1"/>
  <c r="T242" i="1" s="1"/>
  <c r="U242" i="1" s="1"/>
  <c r="V242" i="1" s="1"/>
  <c r="S243" i="1"/>
  <c r="T243" i="1" s="1"/>
  <c r="U243" i="1" s="1"/>
  <c r="V243" i="1" s="1"/>
  <c r="S244" i="1"/>
  <c r="T244" i="1" s="1"/>
  <c r="U244" i="1" s="1"/>
  <c r="V244" i="1" s="1"/>
  <c r="S245" i="1"/>
  <c r="T245" i="1" s="1"/>
  <c r="U245" i="1" s="1"/>
  <c r="V245" i="1" s="1"/>
  <c r="S246" i="1"/>
  <c r="T246" i="1" s="1"/>
  <c r="U246" i="1" s="1"/>
  <c r="V246" i="1" s="1"/>
  <c r="S247" i="1"/>
  <c r="T247" i="1" s="1"/>
  <c r="U247" i="1" s="1"/>
  <c r="V247" i="1" s="1"/>
  <c r="S248" i="1"/>
  <c r="T248" i="1" s="1"/>
  <c r="U248" i="1" s="1"/>
  <c r="V248" i="1" s="1"/>
  <c r="S249" i="1"/>
  <c r="T249" i="1" s="1"/>
  <c r="U249" i="1" s="1"/>
  <c r="V249" i="1" s="1"/>
  <c r="S250" i="1"/>
  <c r="T250" i="1" s="1"/>
  <c r="U250" i="1" s="1"/>
  <c r="V250" i="1" s="1"/>
  <c r="S251" i="1"/>
  <c r="T251" i="1" s="1"/>
  <c r="U251" i="1" s="1"/>
  <c r="V251" i="1" s="1"/>
  <c r="S252" i="1"/>
  <c r="T252" i="1" s="1"/>
  <c r="U252" i="1" s="1"/>
  <c r="V252" i="1" s="1"/>
  <c r="S253" i="1"/>
  <c r="T253" i="1" s="1"/>
  <c r="U253" i="1" s="1"/>
  <c r="V253" i="1" s="1"/>
  <c r="S254" i="1"/>
  <c r="T254" i="1" s="1"/>
  <c r="U254" i="1" s="1"/>
  <c r="V254" i="1" s="1"/>
  <c r="S255" i="1"/>
  <c r="T255" i="1" s="1"/>
  <c r="U255" i="1" s="1"/>
  <c r="V255" i="1" s="1"/>
  <c r="S256" i="1"/>
  <c r="T256" i="1" s="1"/>
  <c r="U256" i="1" s="1"/>
  <c r="V256" i="1" s="1"/>
  <c r="S257" i="1"/>
  <c r="T257" i="1" s="1"/>
  <c r="U257" i="1" s="1"/>
  <c r="V257" i="1" s="1"/>
  <c r="S258" i="1"/>
  <c r="T258" i="1" s="1"/>
  <c r="U258" i="1" s="1"/>
  <c r="V258" i="1" s="1"/>
  <c r="S259" i="1"/>
  <c r="T259" i="1" s="1"/>
  <c r="U259" i="1" s="1"/>
  <c r="V259" i="1" s="1"/>
  <c r="S260" i="1"/>
  <c r="T260" i="1" s="1"/>
  <c r="U260" i="1" s="1"/>
  <c r="V260" i="1" s="1"/>
  <c r="S261" i="1"/>
  <c r="T261" i="1" s="1"/>
  <c r="U261" i="1" s="1"/>
  <c r="V261" i="1" s="1"/>
  <c r="S262" i="1"/>
  <c r="T262" i="1" s="1"/>
  <c r="U262" i="1" s="1"/>
  <c r="V262" i="1" s="1"/>
  <c r="S263" i="1"/>
  <c r="T263" i="1" s="1"/>
  <c r="U263" i="1" s="1"/>
  <c r="V263" i="1" s="1"/>
  <c r="S264" i="1"/>
  <c r="T264" i="1" s="1"/>
  <c r="U264" i="1" s="1"/>
  <c r="V264" i="1" s="1"/>
  <c r="S265" i="1"/>
  <c r="T265" i="1" s="1"/>
  <c r="U265" i="1" s="1"/>
  <c r="V265" i="1" s="1"/>
  <c r="S266" i="1"/>
  <c r="T266" i="1" s="1"/>
  <c r="U266" i="1" s="1"/>
  <c r="V266" i="1" s="1"/>
  <c r="S267" i="1"/>
  <c r="T267" i="1" s="1"/>
  <c r="U267" i="1" s="1"/>
  <c r="V267" i="1" s="1"/>
  <c r="S268" i="1"/>
  <c r="T268" i="1" s="1"/>
  <c r="U268" i="1" s="1"/>
  <c r="V268" i="1" s="1"/>
  <c r="S269" i="1"/>
  <c r="T269" i="1" s="1"/>
  <c r="U269" i="1" s="1"/>
  <c r="V269" i="1" s="1"/>
  <c r="S270" i="1"/>
  <c r="T270" i="1" s="1"/>
  <c r="U270" i="1" s="1"/>
  <c r="V270" i="1" s="1"/>
  <c r="S271" i="1"/>
  <c r="T271" i="1" s="1"/>
  <c r="U271" i="1" s="1"/>
  <c r="V271" i="1" s="1"/>
  <c r="S272" i="1"/>
  <c r="T272" i="1" s="1"/>
  <c r="U272" i="1" s="1"/>
  <c r="V272" i="1" s="1"/>
  <c r="S273" i="1"/>
  <c r="T273" i="1" s="1"/>
  <c r="U273" i="1" s="1"/>
  <c r="V273" i="1" s="1"/>
  <c r="S274" i="1"/>
  <c r="T274" i="1" s="1"/>
  <c r="U274" i="1" s="1"/>
  <c r="V274" i="1" s="1"/>
  <c r="S275" i="1"/>
  <c r="T275" i="1" s="1"/>
  <c r="U275" i="1" s="1"/>
  <c r="V275" i="1" s="1"/>
  <c r="S276" i="1"/>
  <c r="T276" i="1" s="1"/>
  <c r="U276" i="1" s="1"/>
  <c r="V276" i="1" s="1"/>
  <c r="S277" i="1"/>
  <c r="T277" i="1" s="1"/>
  <c r="U277" i="1" s="1"/>
  <c r="V277" i="1" s="1"/>
  <c r="S278" i="1"/>
  <c r="T278" i="1" s="1"/>
  <c r="U278" i="1" s="1"/>
  <c r="V278" i="1" s="1"/>
  <c r="S279" i="1"/>
  <c r="T279" i="1" s="1"/>
  <c r="U279" i="1" s="1"/>
  <c r="V279" i="1" s="1"/>
  <c r="S280" i="1"/>
  <c r="T280" i="1" s="1"/>
  <c r="U280" i="1" s="1"/>
  <c r="V280" i="1" s="1"/>
  <c r="S281" i="1"/>
  <c r="T281" i="1" s="1"/>
  <c r="U281" i="1" s="1"/>
  <c r="V281" i="1" s="1"/>
  <c r="S282" i="1"/>
  <c r="T282" i="1" s="1"/>
  <c r="U282" i="1" s="1"/>
  <c r="V282" i="1" s="1"/>
  <c r="S283" i="1"/>
  <c r="T283" i="1" s="1"/>
  <c r="U283" i="1" s="1"/>
  <c r="V283" i="1" s="1"/>
  <c r="S284" i="1"/>
  <c r="T284" i="1" s="1"/>
  <c r="U284" i="1" s="1"/>
  <c r="V284" i="1" s="1"/>
  <c r="S285" i="1"/>
  <c r="T285" i="1" s="1"/>
  <c r="U285" i="1" s="1"/>
  <c r="V285" i="1" s="1"/>
  <c r="S286" i="1"/>
  <c r="T286" i="1" s="1"/>
  <c r="U286" i="1" s="1"/>
  <c r="V286" i="1" s="1"/>
  <c r="S287" i="1"/>
  <c r="T287" i="1" s="1"/>
  <c r="U287" i="1" s="1"/>
  <c r="V287" i="1" s="1"/>
  <c r="S288" i="1"/>
  <c r="T288" i="1" s="1"/>
  <c r="U288" i="1" s="1"/>
  <c r="V288" i="1" s="1"/>
  <c r="S289" i="1"/>
  <c r="T289" i="1" s="1"/>
  <c r="U289" i="1" s="1"/>
  <c r="V289" i="1" s="1"/>
  <c r="S290" i="1"/>
  <c r="T290" i="1" s="1"/>
  <c r="U290" i="1" s="1"/>
  <c r="V290" i="1" s="1"/>
  <c r="S291" i="1"/>
  <c r="T291" i="1" s="1"/>
  <c r="U291" i="1" s="1"/>
  <c r="V291" i="1" s="1"/>
  <c r="S292" i="1"/>
  <c r="T292" i="1" s="1"/>
  <c r="U292" i="1" s="1"/>
  <c r="V292" i="1" s="1"/>
  <c r="S293" i="1"/>
  <c r="T293" i="1" s="1"/>
  <c r="U293" i="1" s="1"/>
  <c r="V293" i="1" s="1"/>
  <c r="S294" i="1"/>
  <c r="T294" i="1" s="1"/>
  <c r="U294" i="1" s="1"/>
  <c r="V294" i="1" s="1"/>
  <c r="S295" i="1"/>
  <c r="T295" i="1" s="1"/>
  <c r="U295" i="1" s="1"/>
  <c r="V295" i="1" s="1"/>
  <c r="S296" i="1"/>
  <c r="T296" i="1" s="1"/>
  <c r="U296" i="1" s="1"/>
  <c r="V296" i="1" s="1"/>
  <c r="S297" i="1"/>
  <c r="T297" i="1" s="1"/>
  <c r="U297" i="1" s="1"/>
  <c r="V297" i="1" s="1"/>
  <c r="S298" i="1"/>
  <c r="T298" i="1" s="1"/>
  <c r="U298" i="1" s="1"/>
  <c r="V298" i="1" s="1"/>
  <c r="S299" i="1"/>
  <c r="T299" i="1" s="1"/>
  <c r="U299" i="1" s="1"/>
  <c r="V299" i="1" s="1"/>
  <c r="S300" i="1"/>
  <c r="T300" i="1" s="1"/>
  <c r="U300" i="1" s="1"/>
  <c r="V300" i="1" s="1"/>
  <c r="S301" i="1"/>
  <c r="T301" i="1" s="1"/>
  <c r="U301" i="1" s="1"/>
  <c r="V301" i="1" s="1"/>
  <c r="S302" i="1"/>
  <c r="T302" i="1" s="1"/>
  <c r="U302" i="1" s="1"/>
  <c r="V302" i="1" s="1"/>
  <c r="S303" i="1"/>
  <c r="T303" i="1" s="1"/>
  <c r="U303" i="1" s="1"/>
  <c r="V303" i="1" s="1"/>
  <c r="S304" i="1"/>
  <c r="T304" i="1" s="1"/>
  <c r="U304" i="1" s="1"/>
  <c r="V304" i="1" s="1"/>
  <c r="S305" i="1"/>
  <c r="T305" i="1" s="1"/>
  <c r="U305" i="1" s="1"/>
  <c r="V305" i="1" s="1"/>
  <c r="S306" i="1"/>
  <c r="T306" i="1" s="1"/>
  <c r="U306" i="1" s="1"/>
  <c r="V306" i="1" s="1"/>
  <c r="S5" i="1"/>
  <c r="T5" i="1" s="1"/>
  <c r="U5" i="1" s="1"/>
  <c r="V5" i="1" s="1"/>
  <c r="S6" i="1"/>
  <c r="T6" i="1" s="1"/>
  <c r="U6" i="1" s="1"/>
  <c r="V6" i="1" s="1"/>
  <c r="S7" i="1"/>
  <c r="T7" i="1" s="1"/>
  <c r="U7" i="1" s="1"/>
  <c r="V7" i="1" s="1"/>
  <c r="S8" i="1"/>
  <c r="T8" i="1" s="1"/>
  <c r="U8" i="1" s="1"/>
  <c r="V8" i="1" s="1"/>
  <c r="S9" i="1"/>
  <c r="T9" i="1" s="1"/>
  <c r="U9" i="1" s="1"/>
  <c r="V9" i="1" s="1"/>
  <c r="S4" i="1"/>
  <c r="T4" i="1" s="1"/>
  <c r="U4" i="1" s="1"/>
  <c r="V4" i="1" s="1"/>
  <c r="Y8" i="1" l="1"/>
  <c r="AC14" i="1" l="1"/>
</calcChain>
</file>

<file path=xl/sharedStrings.xml><?xml version="1.0" encoding="utf-8"?>
<sst xmlns="http://schemas.openxmlformats.org/spreadsheetml/2006/main" count="75" uniqueCount="61">
  <si>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</si>
  <si>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</si>
  <si>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</si>
  <si>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</si>
  <si>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</si>
  <si>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</si>
  <si>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</si>
  <si>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</si>
  <si>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</si>
  <si>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</si>
  <si>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</si>
  <si>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</si>
  <si>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</si>
  <si>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</si>
  <si>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age in years</t>
  </si>
  <si>
    <t>(1 = male; 0 = female)</t>
  </si>
  <si>
    <t>chest pain type</t>
  </si>
  <si>
    <t>resting blood pressure (in mm Hg on admission to the hospital)</t>
  </si>
  <si>
    <t>serum cholestoral in mg/dl</t>
  </si>
  <si>
    <t>(fasting blood sugar &gt; 120 mg/dl) (1 = true; 0 = false)</t>
  </si>
  <si>
    <t>resting electrocardiographic results</t>
  </si>
  <si>
    <t>maximum heart rate achieved</t>
  </si>
  <si>
    <t>exercise induced angina (1 = yes; 0 = no)</t>
  </si>
  <si>
    <t>ST depression induced by exercise relative to rest</t>
  </si>
  <si>
    <t>the slope of the peak exercise ST segment</t>
  </si>
  <si>
    <t>number of major vessels (0-3) colored by flourosopy</t>
  </si>
  <si>
    <t>3 = normal; 6 = fixed defect; 7 = reversable defect</t>
  </si>
  <si>
    <t>1 or 0</t>
  </si>
  <si>
    <t>Male</t>
  </si>
  <si>
    <t>Cat</t>
  </si>
  <si>
    <t>Cal</t>
  </si>
  <si>
    <t>Cp0</t>
  </si>
  <si>
    <t>Cp1</t>
  </si>
  <si>
    <t>Cp2</t>
  </si>
  <si>
    <t>Cp3</t>
  </si>
  <si>
    <t xml:space="preserve"> </t>
  </si>
  <si>
    <t>Intercept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</si>
  <si>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</si>
  <si>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</si>
  <si>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</si>
  <si>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</si>
  <si>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</si>
  <si>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</si>
  <si>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</si>
  <si>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</si>
  <si>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</si>
  <si>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</si>
  <si>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</si>
  <si>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</si>
  <si>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</si>
  <si>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</si>
  <si>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</si>
  <si>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</si>
  <si>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Logit</t>
  </si>
  <si>
    <t>Exp</t>
  </si>
  <si>
    <t>P(X)</t>
  </si>
  <si>
    <t>LogLoss</t>
  </si>
  <si>
    <t>Y^</t>
  </si>
  <si>
    <t>Y</t>
  </si>
  <si>
    <t>ACTUAL</t>
  </si>
  <si>
    <t>PREDICTS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</si>
</sst>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164" fontId="0" fillId="0" borderId="0" xfId="1" applyNumberFormat="1" applyFont="1" applyAlignment="1"/>
    <xf numFmtId="9" fontId="0" fillId="0" borderId="0" xfId="0" applyNumberFormat="1" applyFont="1" applyAlignment="1"/>
    <xf numFmtId="10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06"/>
  <sheetViews>
    <sheetView tabSelected="1" topLeftCell="N1" zoomScale="81" zoomScaleNormal="81" workbookViewId="0">
      <selection activeCell="Z17" sqref="Z17"/>
    </sheetView>
  </sheetViews>
  <sheetFormatPr defaultColWidth="14.44140625" defaultRowHeight="15.75" customHeight="1" x14ac:dyDescent="0.25"/>
  <sheetData>
    <row r="1" spans="1:30" ht="15.75" customHeight="1" x14ac:dyDescent="0.25">
      <c r="A1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  <c r="Q1" s="3" t="s">
        <v>52</v>
      </c>
      <c r="R1" s="3"/>
    </row>
    <row r="2" spans="1:30" ht="15.75" customHeight="1" x14ac:dyDescent="0.25">
      <c r="A2">
        <v>0.01</v>
      </c>
      <c r="B2">
        <v>5.2418327800819228E-3</v>
      </c>
      <c r="C2">
        <v>-1.6933895957369811</v>
      </c>
      <c r="D2">
        <v>1.3404512336005159</v>
      </c>
      <c r="E2">
        <v>2.4863114836910203</v>
      </c>
      <c r="F2">
        <v>3.3613649089907311</v>
      </c>
      <c r="G2">
        <v>3.4503923470593993</v>
      </c>
      <c r="H2">
        <v>-1.5561319988365394E-2</v>
      </c>
      <c r="I2">
        <v>-4.1454798072253305E-3</v>
      </c>
      <c r="J2">
        <v>-3.5217141026294335E-2</v>
      </c>
      <c r="K2">
        <v>0.50438786524034562</v>
      </c>
      <c r="L2">
        <v>2.701975080514428E-2</v>
      </c>
      <c r="M2">
        <v>-0.88097098392875295</v>
      </c>
      <c r="N2">
        <v>-0.48601869326621333</v>
      </c>
      <c r="O2">
        <v>0.61597751016075641</v>
      </c>
      <c r="P2">
        <v>-0.79632770544248299</v>
      </c>
      <c r="Q2">
        <v>-0.86381740457275402</v>
      </c>
    </row>
    <row r="3" spans="1:30" ht="15.75" customHeight="1" x14ac:dyDescent="0.25">
      <c r="B3" s="1" t="s">
        <v>0</v>
      </c>
      <c r="C3" s="1" t="s">
        <v>28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4" t="s">
        <v>58</v>
      </c>
      <c r="S3" s="4" t="s">
        <v>53</v>
      </c>
      <c r="T3" s="4" t="s">
        <v>54</v>
      </c>
      <c r="U3" s="4" t="s">
        <v>55</v>
      </c>
      <c r="V3" s="4" t="s">
        <v>56</v>
      </c>
      <c r="W3" s="4" t="s">
        <v>57</v>
      </c>
    </row>
    <row r="4" spans="1:30" ht="15.75" customHeight="1" x14ac:dyDescent="0.25">
      <c r="B4" s="1">
        <v>63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145</v>
      </c>
      <c r="I4" s="1">
        <v>233</v>
      </c>
      <c r="J4" s="1">
        <v>1</v>
      </c>
      <c r="K4" s="1">
        <v>0</v>
      </c>
      <c r="L4" s="1">
        <v>150</v>
      </c>
      <c r="M4" s="1">
        <v>0</v>
      </c>
      <c r="N4" s="1">
        <v>2.2999999999999998</v>
      </c>
      <c r="O4" s="1">
        <v>0</v>
      </c>
      <c r="P4" s="1">
        <v>0</v>
      </c>
      <c r="Q4" s="1">
        <v>1</v>
      </c>
      <c r="R4" s="1">
        <v>1</v>
      </c>
      <c r="S4">
        <f>SUMPRODUCT($B$2:$Q$2,B4:Q4)</f>
        <v>0.90103510373139817</v>
      </c>
      <c r="T4">
        <f>EXP(S4)</f>
        <v>2.4621503736280745</v>
      </c>
      <c r="U4" s="5">
        <f>T4/(1+T4)</f>
        <v>0.71116217030397932</v>
      </c>
      <c r="V4" s="3">
        <f>(R4*LN(U4))+((1-R4)*LN(1-U4))</f>
        <v>-0.34085478755826176</v>
      </c>
      <c r="W4">
        <f>IF(U4&gt;$Y$9,1,0)</f>
        <v>1</v>
      </c>
    </row>
    <row r="5" spans="1:30" ht="15.75" customHeight="1" x14ac:dyDescent="0.25">
      <c r="B5" s="1">
        <v>37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130</v>
      </c>
      <c r="I5" s="1">
        <v>250</v>
      </c>
      <c r="J5" s="1">
        <v>0</v>
      </c>
      <c r="K5" s="1">
        <v>1</v>
      </c>
      <c r="L5" s="1">
        <v>187</v>
      </c>
      <c r="M5" s="1">
        <v>0</v>
      </c>
      <c r="N5" s="1">
        <v>3.5</v>
      </c>
      <c r="O5" s="1">
        <v>0</v>
      </c>
      <c r="P5" s="1">
        <v>0</v>
      </c>
      <c r="Q5" s="1">
        <v>2</v>
      </c>
      <c r="R5" s="1">
        <v>1</v>
      </c>
      <c r="S5">
        <f t="shared" ref="S5:S68" si="0">SUMPRODUCT($B$2:$Q$2,B5:Q5)</f>
        <v>0.93096260604801895</v>
      </c>
      <c r="T5">
        <f t="shared" ref="T5:T68" si="1">EXP(S5)</f>
        <v>2.5369500861091465</v>
      </c>
      <c r="U5" s="5">
        <f t="shared" ref="U5:U68" si="2">T5/(1+T5)</f>
        <v>0.71727053657687923</v>
      </c>
      <c r="V5" s="3">
        <f t="shared" ref="V5:V68" si="3">(R5*LN(U5))+((1-R5)*LN(1-U5))</f>
        <v>-0.33230219214732126</v>
      </c>
      <c r="W5">
        <f t="shared" ref="W5:W68" si="4">IF(U5&gt;$Y$9,1,0)</f>
        <v>1</v>
      </c>
    </row>
    <row r="6" spans="1:30" ht="15.75" customHeight="1" x14ac:dyDescent="0.25">
      <c r="B6" s="1">
        <v>41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130</v>
      </c>
      <c r="I6" s="1">
        <v>204</v>
      </c>
      <c r="J6" s="1">
        <v>0</v>
      </c>
      <c r="K6" s="1">
        <v>0</v>
      </c>
      <c r="L6" s="1">
        <v>172</v>
      </c>
      <c r="M6" s="1">
        <v>0</v>
      </c>
      <c r="N6" s="1">
        <v>1.4</v>
      </c>
      <c r="O6" s="1">
        <v>2</v>
      </c>
      <c r="P6" s="1">
        <v>0</v>
      </c>
      <c r="Q6" s="1">
        <v>2</v>
      </c>
      <c r="R6" s="1">
        <v>1</v>
      </c>
      <c r="S6">
        <f t="shared" si="0"/>
        <v>3.303868327601033</v>
      </c>
      <c r="T6">
        <f t="shared" si="1"/>
        <v>27.217722608156933</v>
      </c>
      <c r="U6" s="5">
        <f t="shared" si="2"/>
        <v>0.96456127895626387</v>
      </c>
      <c r="V6" s="3">
        <f t="shared" si="3"/>
        <v>-3.6081914226104878E-2</v>
      </c>
      <c r="W6">
        <f t="shared" si="4"/>
        <v>1</v>
      </c>
    </row>
    <row r="7" spans="1:30" ht="15.75" customHeight="1" x14ac:dyDescent="0.25">
      <c r="B7" s="1">
        <v>56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120</v>
      </c>
      <c r="I7" s="1">
        <v>236</v>
      </c>
      <c r="J7" s="1">
        <v>0</v>
      </c>
      <c r="K7" s="1">
        <v>1</v>
      </c>
      <c r="L7" s="1">
        <v>178</v>
      </c>
      <c r="M7" s="1">
        <v>0</v>
      </c>
      <c r="N7" s="1">
        <v>0.8</v>
      </c>
      <c r="O7" s="1">
        <v>2</v>
      </c>
      <c r="P7" s="1">
        <v>0</v>
      </c>
      <c r="Q7" s="1">
        <v>2</v>
      </c>
      <c r="R7" s="1">
        <v>1</v>
      </c>
      <c r="S7">
        <f t="shared" si="0"/>
        <v>2.6701816556486628</v>
      </c>
      <c r="T7">
        <f t="shared" si="1"/>
        <v>14.442592533038344</v>
      </c>
      <c r="U7" s="5">
        <f t="shared" si="2"/>
        <v>0.93524403380711041</v>
      </c>
      <c r="V7" s="3">
        <f t="shared" si="3"/>
        <v>-6.6947785023509523E-2</v>
      </c>
      <c r="W7">
        <f t="shared" si="4"/>
        <v>1</v>
      </c>
    </row>
    <row r="8" spans="1:30" ht="15.75" customHeight="1" x14ac:dyDescent="0.25">
      <c r="B8" s="1">
        <v>57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120</v>
      </c>
      <c r="I8" s="1">
        <v>354</v>
      </c>
      <c r="J8" s="1">
        <v>0</v>
      </c>
      <c r="K8" s="1">
        <v>1</v>
      </c>
      <c r="L8" s="1">
        <v>163</v>
      </c>
      <c r="M8" s="1">
        <v>1</v>
      </c>
      <c r="N8" s="1">
        <v>0.6</v>
      </c>
      <c r="O8" s="1">
        <v>2</v>
      </c>
      <c r="P8" s="1">
        <v>0</v>
      </c>
      <c r="Q8" s="1">
        <v>2</v>
      </c>
      <c r="R8" s="1">
        <v>1</v>
      </c>
      <c r="S8">
        <f t="shared" si="0"/>
        <v>1.5447227094699585</v>
      </c>
      <c r="T8">
        <f t="shared" si="1"/>
        <v>4.686671877097238</v>
      </c>
      <c r="U8" s="5">
        <f t="shared" si="2"/>
        <v>0.82415021973969593</v>
      </c>
      <c r="V8" s="3">
        <f t="shared" si="3"/>
        <v>-0.19340246017895563</v>
      </c>
      <c r="W8">
        <f t="shared" si="4"/>
        <v>1</v>
      </c>
      <c r="Y8">
        <f>SUM(V4:V306)</f>
        <v>-105.5279141240175</v>
      </c>
    </row>
    <row r="9" spans="1:30" ht="15.75" customHeight="1" x14ac:dyDescent="0.25">
      <c r="B9" s="1">
        <v>57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140</v>
      </c>
      <c r="I9" s="1">
        <v>192</v>
      </c>
      <c r="J9" s="1">
        <v>0</v>
      </c>
      <c r="K9" s="1">
        <v>1</v>
      </c>
      <c r="L9" s="1">
        <v>148</v>
      </c>
      <c r="M9" s="1">
        <v>0</v>
      </c>
      <c r="N9" s="1">
        <v>0.4</v>
      </c>
      <c r="O9" s="1">
        <v>1</v>
      </c>
      <c r="P9" s="1">
        <v>0</v>
      </c>
      <c r="Q9" s="1">
        <v>1</v>
      </c>
      <c r="R9" s="1">
        <v>1</v>
      </c>
      <c r="S9">
        <f t="shared" si="0"/>
        <v>1.0323927976530012</v>
      </c>
      <c r="T9">
        <f t="shared" si="1"/>
        <v>2.8077762435778642</v>
      </c>
      <c r="U9" s="5">
        <f t="shared" si="2"/>
        <v>0.73737952651850691</v>
      </c>
      <c r="V9" s="3">
        <f t="shared" si="3"/>
        <v>-0.30465255798507024</v>
      </c>
      <c r="W9">
        <f t="shared" si="4"/>
        <v>1</v>
      </c>
      <c r="Y9" s="6">
        <v>0.5</v>
      </c>
    </row>
    <row r="10" spans="1:30" ht="15.75" customHeight="1" x14ac:dyDescent="0.25">
      <c r="B10" s="1">
        <v>56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140</v>
      </c>
      <c r="I10" s="1">
        <v>294</v>
      </c>
      <c r="J10" s="1">
        <v>0</v>
      </c>
      <c r="K10" s="1">
        <v>0</v>
      </c>
      <c r="L10" s="1">
        <v>153</v>
      </c>
      <c r="M10" s="1">
        <v>0</v>
      </c>
      <c r="N10" s="1">
        <v>1.3</v>
      </c>
      <c r="O10" s="1">
        <v>1</v>
      </c>
      <c r="P10" s="1">
        <v>0</v>
      </c>
      <c r="Q10" s="1">
        <v>2</v>
      </c>
      <c r="R10" s="1">
        <v>1</v>
      </c>
      <c r="S10">
        <f t="shared" si="0"/>
        <v>1.7730385306364504</v>
      </c>
      <c r="T10">
        <f t="shared" si="1"/>
        <v>5.8887192584752786</v>
      </c>
      <c r="U10" s="5">
        <f t="shared" si="2"/>
        <v>0.85483513517121668</v>
      </c>
      <c r="V10" s="3">
        <f t="shared" si="3"/>
        <v>-0.15684665299953421</v>
      </c>
      <c r="W10">
        <f t="shared" si="4"/>
        <v>1</v>
      </c>
    </row>
    <row r="11" spans="1:30" ht="15.75" customHeight="1" x14ac:dyDescent="0.25">
      <c r="B11" s="1">
        <v>44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120</v>
      </c>
      <c r="I11" s="1">
        <v>263</v>
      </c>
      <c r="J11" s="1">
        <v>0</v>
      </c>
      <c r="K11" s="1">
        <v>1</v>
      </c>
      <c r="L11" s="1">
        <v>173</v>
      </c>
      <c r="M11" s="1">
        <v>0</v>
      </c>
      <c r="N11" s="1">
        <v>0</v>
      </c>
      <c r="O11" s="1">
        <v>2</v>
      </c>
      <c r="P11" s="1">
        <v>0</v>
      </c>
      <c r="Q11" s="1">
        <v>3</v>
      </c>
      <c r="R11" s="1">
        <v>1</v>
      </c>
      <c r="S11">
        <f t="shared" si="0"/>
        <v>1.8852505035070921</v>
      </c>
      <c r="T11">
        <f t="shared" si="1"/>
        <v>6.5880045535724818</v>
      </c>
      <c r="U11" s="5">
        <f t="shared" si="2"/>
        <v>0.86821304692955237</v>
      </c>
      <c r="V11" s="3">
        <f t="shared" si="3"/>
        <v>-0.14131814866729858</v>
      </c>
      <c r="W11">
        <f t="shared" si="4"/>
        <v>1</v>
      </c>
    </row>
    <row r="12" spans="1:30" ht="15.75" customHeight="1" x14ac:dyDescent="0.25">
      <c r="B12" s="1">
        <v>52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172</v>
      </c>
      <c r="I12" s="1">
        <v>199</v>
      </c>
      <c r="J12" s="1">
        <v>1</v>
      </c>
      <c r="K12" s="1">
        <v>1</v>
      </c>
      <c r="L12" s="1">
        <v>162</v>
      </c>
      <c r="M12" s="1">
        <v>0</v>
      </c>
      <c r="N12" s="1">
        <v>0.5</v>
      </c>
      <c r="O12" s="1">
        <v>2</v>
      </c>
      <c r="P12" s="1">
        <v>0</v>
      </c>
      <c r="Q12" s="1">
        <v>3</v>
      </c>
      <c r="R12" s="1">
        <v>1</v>
      </c>
      <c r="S12">
        <f t="shared" si="0"/>
        <v>1.6829169127988903</v>
      </c>
      <c r="T12">
        <f t="shared" si="1"/>
        <v>5.3812296783127049</v>
      </c>
      <c r="U12" s="5">
        <f t="shared" si="2"/>
        <v>0.84329039222665692</v>
      </c>
      <c r="V12" s="3">
        <f t="shared" si="3"/>
        <v>-0.17044390553337385</v>
      </c>
      <c r="W12">
        <f t="shared" si="4"/>
        <v>1</v>
      </c>
      <c r="AB12" s="3" t="s">
        <v>59</v>
      </c>
    </row>
    <row r="13" spans="1:30" ht="15.75" customHeight="1" x14ac:dyDescent="0.25">
      <c r="B13" s="1">
        <v>57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150</v>
      </c>
      <c r="I13" s="1">
        <v>168</v>
      </c>
      <c r="J13" s="1">
        <v>0</v>
      </c>
      <c r="K13" s="1">
        <v>1</v>
      </c>
      <c r="L13" s="1">
        <v>174</v>
      </c>
      <c r="M13" s="1">
        <v>0</v>
      </c>
      <c r="N13" s="1">
        <v>1.6</v>
      </c>
      <c r="O13" s="1">
        <v>2</v>
      </c>
      <c r="P13" s="1">
        <v>0</v>
      </c>
      <c r="Q13" s="1">
        <v>2</v>
      </c>
      <c r="R13" s="1">
        <v>1</v>
      </c>
      <c r="S13">
        <f t="shared" si="0"/>
        <v>2.8686359831352695</v>
      </c>
      <c r="T13">
        <f t="shared" si="1"/>
        <v>17.612977409318447</v>
      </c>
      <c r="U13" s="5">
        <f t="shared" si="2"/>
        <v>0.94627404428593154</v>
      </c>
      <c r="V13" s="3">
        <f t="shared" si="3"/>
        <v>-5.5223064475706393E-2</v>
      </c>
      <c r="W13">
        <f t="shared" si="4"/>
        <v>1</v>
      </c>
      <c r="AC13">
        <v>0</v>
      </c>
      <c r="AD13">
        <v>1</v>
      </c>
    </row>
    <row r="14" spans="1:30" ht="15.75" customHeight="1" x14ac:dyDescent="0.25">
      <c r="B14" s="1">
        <v>54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140</v>
      </c>
      <c r="I14" s="1">
        <v>239</v>
      </c>
      <c r="J14" s="1">
        <v>0</v>
      </c>
      <c r="K14" s="1">
        <v>1</v>
      </c>
      <c r="L14" s="1">
        <v>160</v>
      </c>
      <c r="M14" s="1">
        <v>0</v>
      </c>
      <c r="N14" s="1">
        <v>1.2</v>
      </c>
      <c r="O14" s="1">
        <v>2</v>
      </c>
      <c r="P14" s="1">
        <v>0</v>
      </c>
      <c r="Q14" s="1">
        <v>2</v>
      </c>
      <c r="R14" s="1">
        <v>1</v>
      </c>
      <c r="S14">
        <f t="shared" si="0"/>
        <v>0.50941190900992872</v>
      </c>
      <c r="T14">
        <f t="shared" si="1"/>
        <v>1.6643121401131737</v>
      </c>
      <c r="U14" s="7">
        <f t="shared" si="2"/>
        <v>0.62466860209647868</v>
      </c>
      <c r="V14" s="3">
        <f t="shared" si="3"/>
        <v>-0.47053400651653182</v>
      </c>
      <c r="W14">
        <f t="shared" si="4"/>
        <v>1</v>
      </c>
      <c r="AA14" s="3" t="s">
        <v>60</v>
      </c>
      <c r="AB14">
        <v>0</v>
      </c>
      <c r="AC14">
        <f>COUNTIFS(R4:R306,0,W4:W306,0)</f>
        <v>106</v>
      </c>
    </row>
    <row r="15" spans="1:30" ht="15.75" customHeight="1" x14ac:dyDescent="0.25">
      <c r="B15" s="1">
        <v>48</v>
      </c>
      <c r="C15" s="1">
        <v>0</v>
      </c>
      <c r="D15" s="1">
        <v>0</v>
      </c>
      <c r="E15" s="1">
        <v>0</v>
      </c>
      <c r="F15" s="1" t="s">
        <v>35</v>
      </c>
      <c r="G15" s="1">
        <v>0</v>
      </c>
      <c r="H15" s="1">
        <v>130</v>
      </c>
      <c r="I15" s="1">
        <v>275</v>
      </c>
      <c r="J15" s="1">
        <v>0</v>
      </c>
      <c r="K15" s="1">
        <v>1</v>
      </c>
      <c r="L15" s="1">
        <v>139</v>
      </c>
      <c r="M15" s="1">
        <v>0</v>
      </c>
      <c r="N15" s="1">
        <v>0.2</v>
      </c>
      <c r="O15" s="1">
        <v>2</v>
      </c>
      <c r="P15" s="1">
        <v>0</v>
      </c>
      <c r="Q15" s="1">
        <v>2</v>
      </c>
      <c r="R15" s="1">
        <v>1</v>
      </c>
      <c r="S15">
        <f t="shared" si="0"/>
        <v>0.75587912764762777</v>
      </c>
      <c r="T15">
        <f t="shared" si="1"/>
        <v>2.1294827878885649</v>
      </c>
      <c r="U15" s="5">
        <f t="shared" si="2"/>
        <v>0.6804583799373789</v>
      </c>
      <c r="V15" s="3">
        <f t="shared" si="3"/>
        <v>-0.38498861976414367</v>
      </c>
      <c r="W15">
        <f t="shared" si="4"/>
        <v>1</v>
      </c>
      <c r="AB15">
        <v>1</v>
      </c>
      <c r="AC15">
        <f>COUNTIFS(R4:R306,1,W4:W306,1)</f>
        <v>151</v>
      </c>
    </row>
    <row r="16" spans="1:30" ht="15.75" customHeight="1" x14ac:dyDescent="0.25">
      <c r="B16" s="1">
        <v>49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130</v>
      </c>
      <c r="I16" s="1">
        <v>266</v>
      </c>
      <c r="J16" s="1">
        <v>0</v>
      </c>
      <c r="K16" s="1">
        <v>1</v>
      </c>
      <c r="L16" s="1">
        <v>171</v>
      </c>
      <c r="M16" s="1">
        <v>0</v>
      </c>
      <c r="N16" s="1">
        <v>0.6</v>
      </c>
      <c r="O16" s="1">
        <v>2</v>
      </c>
      <c r="P16" s="1">
        <v>0</v>
      </c>
      <c r="Q16" s="1">
        <v>2</v>
      </c>
      <c r="R16" s="1">
        <v>1</v>
      </c>
      <c r="S16">
        <f t="shared" si="0"/>
        <v>2.2615767151049084</v>
      </c>
      <c r="T16">
        <f t="shared" si="1"/>
        <v>9.5982108863944209</v>
      </c>
      <c r="U16" s="5">
        <f t="shared" si="2"/>
        <v>0.90564445162307894</v>
      </c>
      <c r="V16" s="3">
        <f t="shared" si="3"/>
        <v>-9.9108487465026637E-2</v>
      </c>
      <c r="W16">
        <f t="shared" si="4"/>
        <v>1</v>
      </c>
    </row>
    <row r="17" spans="2:23" ht="15.75" customHeight="1" x14ac:dyDescent="0.25">
      <c r="B17" s="1">
        <v>64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110</v>
      </c>
      <c r="I17" s="1">
        <v>211</v>
      </c>
      <c r="J17" s="1">
        <v>0</v>
      </c>
      <c r="K17" s="1">
        <v>0</v>
      </c>
      <c r="L17" s="1">
        <v>144</v>
      </c>
      <c r="M17" s="1">
        <v>1</v>
      </c>
      <c r="N17" s="1">
        <v>1.8</v>
      </c>
      <c r="O17" s="1">
        <v>1</v>
      </c>
      <c r="P17" s="1">
        <v>0</v>
      </c>
      <c r="Q17" s="1">
        <v>2</v>
      </c>
      <c r="R17" s="1">
        <v>1</v>
      </c>
      <c r="S17">
        <f t="shared" si="0"/>
        <v>0.52942079635101091</v>
      </c>
      <c r="T17">
        <f t="shared" si="1"/>
        <v>1.6979485657472455</v>
      </c>
      <c r="U17" s="5">
        <f t="shared" si="2"/>
        <v>0.62934801178352628</v>
      </c>
      <c r="V17" s="3">
        <f t="shared" si="3"/>
        <v>-0.46307089740822721</v>
      </c>
      <c r="W17">
        <f t="shared" si="4"/>
        <v>1</v>
      </c>
    </row>
    <row r="18" spans="2:23" ht="15.75" customHeight="1" x14ac:dyDescent="0.25">
      <c r="B18" s="1">
        <v>58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150</v>
      </c>
      <c r="I18" s="1">
        <v>283</v>
      </c>
      <c r="J18" s="1">
        <v>1</v>
      </c>
      <c r="K18" s="1">
        <v>0</v>
      </c>
      <c r="L18" s="1">
        <v>162</v>
      </c>
      <c r="M18" s="1">
        <v>0</v>
      </c>
      <c r="N18" s="1">
        <v>1</v>
      </c>
      <c r="O18" s="1">
        <v>2</v>
      </c>
      <c r="P18" s="1">
        <v>0</v>
      </c>
      <c r="Q18" s="1">
        <v>2</v>
      </c>
      <c r="R18" s="1">
        <v>1</v>
      </c>
      <c r="S18">
        <f t="shared" si="0"/>
        <v>3.6073338719214441</v>
      </c>
      <c r="T18">
        <f t="shared" si="1"/>
        <v>36.867627848544977</v>
      </c>
      <c r="U18" s="5">
        <f t="shared" si="2"/>
        <v>0.973592219613027</v>
      </c>
      <c r="V18" s="3">
        <f t="shared" si="3"/>
        <v>-2.6762728699597262E-2</v>
      </c>
      <c r="W18">
        <f t="shared" si="4"/>
        <v>1</v>
      </c>
    </row>
    <row r="19" spans="2:23" ht="15.75" customHeight="1" x14ac:dyDescent="0.25">
      <c r="B19" s="1">
        <v>50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120</v>
      </c>
      <c r="I19" s="1">
        <v>219</v>
      </c>
      <c r="J19" s="1">
        <v>0</v>
      </c>
      <c r="K19" s="1">
        <v>1</v>
      </c>
      <c r="L19" s="1">
        <v>158</v>
      </c>
      <c r="M19" s="1">
        <v>0</v>
      </c>
      <c r="N19" s="1">
        <v>1.6</v>
      </c>
      <c r="O19" s="1">
        <v>1</v>
      </c>
      <c r="P19" s="1">
        <v>0</v>
      </c>
      <c r="Q19" s="1">
        <v>2</v>
      </c>
      <c r="R19" s="1">
        <v>1</v>
      </c>
      <c r="S19">
        <f t="shared" si="0"/>
        <v>3.7324593558510815</v>
      </c>
      <c r="T19">
        <f t="shared" si="1"/>
        <v>41.781738072564224</v>
      </c>
      <c r="U19" s="5">
        <f t="shared" si="2"/>
        <v>0.97662554059155215</v>
      </c>
      <c r="V19" s="3">
        <f t="shared" si="3"/>
        <v>-2.3651975135058397E-2</v>
      </c>
      <c r="W19">
        <f t="shared" si="4"/>
        <v>1</v>
      </c>
    </row>
    <row r="20" spans="2:23" ht="15.75" customHeight="1" x14ac:dyDescent="0.25">
      <c r="B20" s="1">
        <v>58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120</v>
      </c>
      <c r="I20" s="1">
        <v>340</v>
      </c>
      <c r="J20" s="1">
        <v>0</v>
      </c>
      <c r="K20" s="1">
        <v>1</v>
      </c>
      <c r="L20" s="1">
        <v>172</v>
      </c>
      <c r="M20" s="1">
        <v>0</v>
      </c>
      <c r="N20" s="1">
        <v>0</v>
      </c>
      <c r="O20" s="1">
        <v>2</v>
      </c>
      <c r="P20" s="1">
        <v>0</v>
      </c>
      <c r="Q20" s="1">
        <v>2</v>
      </c>
      <c r="R20" s="1">
        <v>1</v>
      </c>
      <c r="S20">
        <f t="shared" si="0"/>
        <v>5.0446748920761895</v>
      </c>
      <c r="T20">
        <f t="shared" si="1"/>
        <v>155.19383624996098</v>
      </c>
      <c r="U20" s="5">
        <f t="shared" si="2"/>
        <v>0.99359769870560277</v>
      </c>
      <c r="V20" s="3">
        <f t="shared" si="3"/>
        <v>-6.4228839231544824E-3</v>
      </c>
      <c r="W20">
        <f t="shared" si="4"/>
        <v>1</v>
      </c>
    </row>
    <row r="21" spans="2:23" ht="15.75" customHeight="1" x14ac:dyDescent="0.25">
      <c r="B21" s="1">
        <v>66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150</v>
      </c>
      <c r="I21" s="1">
        <v>226</v>
      </c>
      <c r="J21" s="1">
        <v>0</v>
      </c>
      <c r="K21" s="1">
        <v>1</v>
      </c>
      <c r="L21" s="1">
        <v>114</v>
      </c>
      <c r="M21" s="1">
        <v>0</v>
      </c>
      <c r="N21" s="1">
        <v>2.6</v>
      </c>
      <c r="O21" s="1">
        <v>0</v>
      </c>
      <c r="P21" s="1">
        <v>0</v>
      </c>
      <c r="Q21" s="1">
        <v>2</v>
      </c>
      <c r="R21" s="1">
        <v>1</v>
      </c>
      <c r="S21">
        <f t="shared" si="0"/>
        <v>1.1186329212462036</v>
      </c>
      <c r="T21">
        <f t="shared" si="1"/>
        <v>3.0606671688831852</v>
      </c>
      <c r="U21" s="5">
        <f t="shared" si="2"/>
        <v>0.75373504933795588</v>
      </c>
      <c r="V21" s="3">
        <f t="shared" si="3"/>
        <v>-0.28271436617831341</v>
      </c>
      <c r="W21">
        <f t="shared" si="4"/>
        <v>1</v>
      </c>
    </row>
    <row r="22" spans="2:23" ht="15.75" customHeight="1" x14ac:dyDescent="0.25">
      <c r="B22" s="1">
        <v>43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150</v>
      </c>
      <c r="I22" s="1">
        <v>247</v>
      </c>
      <c r="J22" s="1">
        <v>0</v>
      </c>
      <c r="K22" s="1">
        <v>1</v>
      </c>
      <c r="L22" s="1">
        <v>171</v>
      </c>
      <c r="M22" s="1">
        <v>0</v>
      </c>
      <c r="N22" s="1">
        <v>1.5</v>
      </c>
      <c r="O22" s="1">
        <v>2</v>
      </c>
      <c r="P22" s="1">
        <v>0</v>
      </c>
      <c r="Q22" s="1">
        <v>2</v>
      </c>
      <c r="R22" s="1">
        <v>1</v>
      </c>
      <c r="S22">
        <f t="shared" si="0"/>
        <v>0.41438636096429349</v>
      </c>
      <c r="T22">
        <f t="shared" si="1"/>
        <v>1.5134417487530378</v>
      </c>
      <c r="U22" s="5">
        <f t="shared" si="2"/>
        <v>0.60213917808275552</v>
      </c>
      <c r="V22" s="3">
        <f t="shared" si="3"/>
        <v>-0.50726666756576211</v>
      </c>
      <c r="W22">
        <f t="shared" si="4"/>
        <v>1</v>
      </c>
    </row>
    <row r="23" spans="2:23" ht="15.75" customHeight="1" x14ac:dyDescent="0.25">
      <c r="B23" s="1">
        <v>69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140</v>
      </c>
      <c r="I23" s="1">
        <v>239</v>
      </c>
      <c r="J23" s="1">
        <v>0</v>
      </c>
      <c r="K23" s="1">
        <v>1</v>
      </c>
      <c r="L23" s="1">
        <v>151</v>
      </c>
      <c r="M23" s="1">
        <v>0</v>
      </c>
      <c r="N23" s="1">
        <v>1.8</v>
      </c>
      <c r="O23" s="1">
        <v>2</v>
      </c>
      <c r="P23" s="1">
        <v>2</v>
      </c>
      <c r="Q23" s="1">
        <v>2</v>
      </c>
      <c r="R23" s="1">
        <v>1</v>
      </c>
      <c r="S23">
        <f t="shared" si="0"/>
        <v>2.2639257258160299</v>
      </c>
      <c r="T23">
        <f t="shared" si="1"/>
        <v>9.6207836880711781</v>
      </c>
      <c r="U23" s="5">
        <f t="shared" si="2"/>
        <v>0.90584498946879421</v>
      </c>
      <c r="V23" s="3">
        <f t="shared" si="3"/>
        <v>-9.8887080878837963E-2</v>
      </c>
      <c r="W23">
        <f t="shared" si="4"/>
        <v>1</v>
      </c>
    </row>
    <row r="24" spans="2:23" ht="15.75" customHeight="1" x14ac:dyDescent="0.25">
      <c r="B24" s="1">
        <v>59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135</v>
      </c>
      <c r="I24" s="1">
        <v>234</v>
      </c>
      <c r="J24" s="1">
        <v>0</v>
      </c>
      <c r="K24" s="1">
        <v>1</v>
      </c>
      <c r="L24" s="1">
        <v>161</v>
      </c>
      <c r="M24" s="1">
        <v>0</v>
      </c>
      <c r="N24" s="1">
        <v>0.5</v>
      </c>
      <c r="O24" s="1">
        <v>1</v>
      </c>
      <c r="P24" s="1">
        <v>0</v>
      </c>
      <c r="Q24" s="1">
        <v>3</v>
      </c>
      <c r="R24" s="1">
        <v>1</v>
      </c>
      <c r="S24">
        <f t="shared" si="0"/>
        <v>-0.47840700675372494</v>
      </c>
      <c r="T24">
        <f t="shared" si="1"/>
        <v>0.61976989510812919</v>
      </c>
      <c r="U24" s="5">
        <f t="shared" si="2"/>
        <v>0.38262835787965788</v>
      </c>
      <c r="V24" s="3">
        <f t="shared" si="3"/>
        <v>-0.96069110585266304</v>
      </c>
      <c r="W24">
        <f t="shared" si="4"/>
        <v>0</v>
      </c>
    </row>
    <row r="25" spans="2:23" ht="15.75" customHeight="1" x14ac:dyDescent="0.25">
      <c r="B25" s="1">
        <v>44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130</v>
      </c>
      <c r="I25" s="1">
        <v>233</v>
      </c>
      <c r="J25" s="1">
        <v>0</v>
      </c>
      <c r="K25" s="1">
        <v>1</v>
      </c>
      <c r="L25" s="1">
        <v>179</v>
      </c>
      <c r="M25" s="1">
        <v>1</v>
      </c>
      <c r="N25" s="1">
        <v>0.4</v>
      </c>
      <c r="O25" s="1">
        <v>2</v>
      </c>
      <c r="P25" s="1">
        <v>0</v>
      </c>
      <c r="Q25" s="1">
        <v>2</v>
      </c>
      <c r="R25" s="1">
        <v>1</v>
      </c>
      <c r="S25">
        <f t="shared" si="0"/>
        <v>2.6796125713082901</v>
      </c>
      <c r="T25">
        <f t="shared" si="1"/>
        <v>14.579443706743831</v>
      </c>
      <c r="U25" s="5">
        <f t="shared" si="2"/>
        <v>0.93581285578463036</v>
      </c>
      <c r="V25" s="3">
        <f t="shared" si="3"/>
        <v>-6.6339762896327606E-2</v>
      </c>
      <c r="W25">
        <f t="shared" si="4"/>
        <v>1</v>
      </c>
    </row>
    <row r="26" spans="2:23" ht="15.75" customHeight="1" x14ac:dyDescent="0.25">
      <c r="B26" s="1">
        <v>42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140</v>
      </c>
      <c r="I26" s="1">
        <v>226</v>
      </c>
      <c r="J26" s="1">
        <v>0</v>
      </c>
      <c r="K26" s="1">
        <v>1</v>
      </c>
      <c r="L26" s="1">
        <v>178</v>
      </c>
      <c r="M26" s="1">
        <v>0</v>
      </c>
      <c r="N26" s="1">
        <v>0</v>
      </c>
      <c r="O26" s="1">
        <v>2</v>
      </c>
      <c r="P26" s="1">
        <v>0</v>
      </c>
      <c r="Q26" s="1">
        <v>2</v>
      </c>
      <c r="R26" s="1">
        <v>1</v>
      </c>
      <c r="S26">
        <f t="shared" si="0"/>
        <v>1.5699790995549279</v>
      </c>
      <c r="T26">
        <f t="shared" si="1"/>
        <v>4.8065477337384568</v>
      </c>
      <c r="U26" s="5">
        <f t="shared" si="2"/>
        <v>0.82778062872202285</v>
      </c>
      <c r="V26" s="3">
        <f t="shared" si="3"/>
        <v>-0.18900710085696323</v>
      </c>
      <c r="W26">
        <f t="shared" si="4"/>
        <v>1</v>
      </c>
    </row>
    <row r="27" spans="2:23" ht="15.75" customHeight="1" x14ac:dyDescent="0.25">
      <c r="B27" s="1">
        <v>61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150</v>
      </c>
      <c r="I27" s="1">
        <v>243</v>
      </c>
      <c r="J27" s="1">
        <v>1</v>
      </c>
      <c r="K27" s="1">
        <v>1</v>
      </c>
      <c r="L27" s="1">
        <v>137</v>
      </c>
      <c r="M27" s="1">
        <v>1</v>
      </c>
      <c r="N27" s="1">
        <v>1</v>
      </c>
      <c r="O27" s="1">
        <v>1</v>
      </c>
      <c r="P27" s="1">
        <v>0</v>
      </c>
      <c r="Q27" s="1">
        <v>2</v>
      </c>
      <c r="R27" s="1">
        <v>1</v>
      </c>
      <c r="S27">
        <f t="shared" si="0"/>
        <v>0.33840712976728238</v>
      </c>
      <c r="T27">
        <f t="shared" si="1"/>
        <v>1.4027114727635934</v>
      </c>
      <c r="U27" s="5">
        <f t="shared" si="2"/>
        <v>0.58380354389792699</v>
      </c>
      <c r="V27" s="3">
        <f t="shared" si="3"/>
        <v>-0.53819075018327611</v>
      </c>
      <c r="W27">
        <f t="shared" si="4"/>
        <v>1</v>
      </c>
    </row>
    <row r="28" spans="2:23" ht="15.75" customHeight="1" x14ac:dyDescent="0.25">
      <c r="B28" s="1">
        <v>40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  <c r="H28" s="1">
        <v>140</v>
      </c>
      <c r="I28" s="1">
        <v>199</v>
      </c>
      <c r="J28" s="1">
        <v>0</v>
      </c>
      <c r="K28" s="1">
        <v>1</v>
      </c>
      <c r="L28" s="1">
        <v>178</v>
      </c>
      <c r="M28" s="1">
        <v>1</v>
      </c>
      <c r="N28" s="1">
        <v>1.4</v>
      </c>
      <c r="O28" s="1">
        <v>2</v>
      </c>
      <c r="P28" s="1">
        <v>0</v>
      </c>
      <c r="Q28" s="1">
        <v>3</v>
      </c>
      <c r="R28" s="1">
        <v>1</v>
      </c>
      <c r="S28">
        <f t="shared" si="0"/>
        <v>1.3561499431745254</v>
      </c>
      <c r="T28">
        <f t="shared" si="1"/>
        <v>3.8812215756721864</v>
      </c>
      <c r="U28" s="5">
        <f t="shared" si="2"/>
        <v>0.79513325004872548</v>
      </c>
      <c r="V28" s="3">
        <f t="shared" si="3"/>
        <v>-0.22924556824862966</v>
      </c>
      <c r="W28">
        <f t="shared" si="4"/>
        <v>1</v>
      </c>
    </row>
    <row r="29" spans="2:23" ht="15.75" customHeight="1" x14ac:dyDescent="0.25">
      <c r="B29" s="1">
        <v>71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160</v>
      </c>
      <c r="I29" s="1">
        <v>302</v>
      </c>
      <c r="J29" s="1">
        <v>0</v>
      </c>
      <c r="K29" s="1">
        <v>1</v>
      </c>
      <c r="L29" s="1">
        <v>162</v>
      </c>
      <c r="M29" s="1">
        <v>0</v>
      </c>
      <c r="N29" s="1">
        <v>0.4</v>
      </c>
      <c r="O29" s="1">
        <v>2</v>
      </c>
      <c r="P29" s="1">
        <v>2</v>
      </c>
      <c r="Q29" s="1">
        <v>2</v>
      </c>
      <c r="R29" s="1">
        <v>1</v>
      </c>
      <c r="S29">
        <f t="shared" si="0"/>
        <v>1.7155803298145962</v>
      </c>
      <c r="T29">
        <f t="shared" si="1"/>
        <v>5.5599011527083828</v>
      </c>
      <c r="U29" s="5">
        <f t="shared" si="2"/>
        <v>0.84755867859576961</v>
      </c>
      <c r="V29" s="3">
        <f t="shared" si="3"/>
        <v>-0.16539520484317757</v>
      </c>
      <c r="W29">
        <f t="shared" si="4"/>
        <v>1</v>
      </c>
    </row>
    <row r="30" spans="2:23" ht="13.2" x14ac:dyDescent="0.25">
      <c r="B30" s="1">
        <v>59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150</v>
      </c>
      <c r="I30" s="1">
        <v>212</v>
      </c>
      <c r="J30" s="1">
        <v>1</v>
      </c>
      <c r="K30" s="1">
        <v>1</v>
      </c>
      <c r="L30" s="1">
        <v>157</v>
      </c>
      <c r="M30" s="1">
        <v>0</v>
      </c>
      <c r="N30" s="1">
        <v>1.6</v>
      </c>
      <c r="O30" s="1">
        <v>2</v>
      </c>
      <c r="P30" s="1">
        <v>0</v>
      </c>
      <c r="Q30" s="1">
        <v>2</v>
      </c>
      <c r="R30" s="1">
        <v>1</v>
      </c>
      <c r="S30">
        <f t="shared" si="0"/>
        <v>2.2021656324637711</v>
      </c>
      <c r="T30">
        <f t="shared" si="1"/>
        <v>9.0445795404342544</v>
      </c>
      <c r="U30" s="5">
        <f t="shared" si="2"/>
        <v>0.90044381688904751</v>
      </c>
      <c r="V30" s="3">
        <f t="shared" si="3"/>
        <v>-0.10486750732968665</v>
      </c>
      <c r="W30">
        <f t="shared" si="4"/>
        <v>1</v>
      </c>
    </row>
    <row r="31" spans="2:23" ht="13.2" x14ac:dyDescent="0.25">
      <c r="B31" s="1">
        <v>51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110</v>
      </c>
      <c r="I31" s="1">
        <v>175</v>
      </c>
      <c r="J31" s="1">
        <v>0</v>
      </c>
      <c r="K31" s="1">
        <v>1</v>
      </c>
      <c r="L31" s="1">
        <v>123</v>
      </c>
      <c r="M31" s="1">
        <v>0</v>
      </c>
      <c r="N31" s="1">
        <v>0.6</v>
      </c>
      <c r="O31" s="1">
        <v>2</v>
      </c>
      <c r="P31" s="1">
        <v>0</v>
      </c>
      <c r="Q31" s="1">
        <v>2</v>
      </c>
      <c r="R31" s="1">
        <v>1</v>
      </c>
      <c r="S31">
        <f t="shared" si="0"/>
        <v>2.5386308295426705</v>
      </c>
      <c r="T31">
        <f t="shared" si="1"/>
        <v>12.662322219341164</v>
      </c>
      <c r="U31" s="5">
        <f t="shared" si="2"/>
        <v>0.92680600091656873</v>
      </c>
      <c r="V31" s="3">
        <f t="shared" si="3"/>
        <v>-7.6011011567268083E-2</v>
      </c>
      <c r="W31">
        <f t="shared" si="4"/>
        <v>1</v>
      </c>
    </row>
    <row r="32" spans="2:23" ht="13.2" x14ac:dyDescent="0.25">
      <c r="B32" s="1">
        <v>65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140</v>
      </c>
      <c r="I32" s="1">
        <v>417</v>
      </c>
      <c r="J32" s="1">
        <v>1</v>
      </c>
      <c r="K32" s="1">
        <v>0</v>
      </c>
      <c r="L32" s="1">
        <v>157</v>
      </c>
      <c r="M32" s="1">
        <v>0</v>
      </c>
      <c r="N32" s="1">
        <v>0.8</v>
      </c>
      <c r="O32" s="1">
        <v>2</v>
      </c>
      <c r="P32" s="1">
        <v>1</v>
      </c>
      <c r="Q32" s="1">
        <v>2</v>
      </c>
      <c r="R32" s="1">
        <v>1</v>
      </c>
      <c r="S32">
        <f t="shared" si="0"/>
        <v>2.3208954482138466</v>
      </c>
      <c r="T32">
        <f t="shared" si="1"/>
        <v>10.18479017624111</v>
      </c>
      <c r="U32" s="5">
        <f t="shared" si="2"/>
        <v>0.91059286904422987</v>
      </c>
      <c r="V32" s="3">
        <f t="shared" si="3"/>
        <v>-9.3659387163919347E-2</v>
      </c>
      <c r="W32">
        <f t="shared" si="4"/>
        <v>1</v>
      </c>
    </row>
    <row r="33" spans="2:23" ht="13.2" x14ac:dyDescent="0.25">
      <c r="B33" s="1">
        <v>53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130</v>
      </c>
      <c r="I33" s="1">
        <v>197</v>
      </c>
      <c r="J33" s="1">
        <v>1</v>
      </c>
      <c r="K33" s="1">
        <v>0</v>
      </c>
      <c r="L33" s="1">
        <v>152</v>
      </c>
      <c r="M33" s="1">
        <v>0</v>
      </c>
      <c r="N33" s="1">
        <v>1.2</v>
      </c>
      <c r="O33" s="1">
        <v>0</v>
      </c>
      <c r="P33" s="1">
        <v>0</v>
      </c>
      <c r="Q33" s="1">
        <v>2</v>
      </c>
      <c r="R33" s="1">
        <v>1</v>
      </c>
      <c r="S33">
        <f t="shared" si="0"/>
        <v>0.86708907037787331</v>
      </c>
      <c r="T33">
        <f t="shared" si="1"/>
        <v>2.3799728269680078</v>
      </c>
      <c r="U33" s="5">
        <f t="shared" si="2"/>
        <v>0.70413963330674278</v>
      </c>
      <c r="V33" s="3">
        <f t="shared" si="3"/>
        <v>-0.35077859972616077</v>
      </c>
      <c r="W33">
        <f t="shared" si="4"/>
        <v>1</v>
      </c>
    </row>
    <row r="34" spans="2:23" ht="13.2" x14ac:dyDescent="0.25">
      <c r="B34" s="1">
        <v>41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105</v>
      </c>
      <c r="I34" s="1">
        <v>198</v>
      </c>
      <c r="J34" s="1">
        <v>0</v>
      </c>
      <c r="K34" s="1">
        <v>1</v>
      </c>
      <c r="L34" s="1">
        <v>168</v>
      </c>
      <c r="M34" s="1">
        <v>0</v>
      </c>
      <c r="N34" s="1">
        <v>0</v>
      </c>
      <c r="O34" s="1">
        <v>2</v>
      </c>
      <c r="P34" s="1">
        <v>1</v>
      </c>
      <c r="Q34" s="1">
        <v>2</v>
      </c>
      <c r="R34" s="1">
        <v>1</v>
      </c>
      <c r="S34">
        <f t="shared" si="0"/>
        <v>3.9981815333035033</v>
      </c>
      <c r="T34">
        <f t="shared" si="1"/>
        <v>54.49895533408192</v>
      </c>
      <c r="U34" s="5">
        <f t="shared" si="2"/>
        <v>0.98198164282588041</v>
      </c>
      <c r="V34" s="3">
        <f t="shared" si="3"/>
        <v>-1.8182664462399387E-2</v>
      </c>
      <c r="W34">
        <f t="shared" si="4"/>
        <v>1</v>
      </c>
    </row>
    <row r="35" spans="2:23" ht="13.2" x14ac:dyDescent="0.25">
      <c r="B35" s="1">
        <v>65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120</v>
      </c>
      <c r="I35" s="1">
        <v>177</v>
      </c>
      <c r="J35" s="1">
        <v>0</v>
      </c>
      <c r="K35" s="1">
        <v>1</v>
      </c>
      <c r="L35" s="1">
        <v>140</v>
      </c>
      <c r="M35" s="1">
        <v>0</v>
      </c>
      <c r="N35" s="1">
        <v>0.4</v>
      </c>
      <c r="O35" s="1">
        <v>2</v>
      </c>
      <c r="P35" s="1">
        <v>0</v>
      </c>
      <c r="Q35" s="1">
        <v>3</v>
      </c>
      <c r="R35" s="1">
        <v>1</v>
      </c>
      <c r="S35">
        <f t="shared" si="0"/>
        <v>0.11992075134343949</v>
      </c>
      <c r="T35">
        <f t="shared" si="1"/>
        <v>1.1274075025090555</v>
      </c>
      <c r="U35" s="5">
        <f t="shared" si="2"/>
        <v>0.52994431070652703</v>
      </c>
      <c r="V35" s="3">
        <f t="shared" si="3"/>
        <v>-0.63498335209527179</v>
      </c>
      <c r="W35">
        <f t="shared" si="4"/>
        <v>1</v>
      </c>
    </row>
    <row r="36" spans="2:23" ht="13.2" x14ac:dyDescent="0.25">
      <c r="B36" s="1">
        <v>44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130</v>
      </c>
      <c r="I36" s="1">
        <v>219</v>
      </c>
      <c r="J36" s="1">
        <v>0</v>
      </c>
      <c r="K36" s="1">
        <v>0</v>
      </c>
      <c r="L36" s="1">
        <v>188</v>
      </c>
      <c r="M36" s="1">
        <v>0</v>
      </c>
      <c r="N36" s="1">
        <v>0</v>
      </c>
      <c r="O36" s="1">
        <v>2</v>
      </c>
      <c r="P36" s="1">
        <v>0</v>
      </c>
      <c r="Q36" s="1">
        <v>2</v>
      </c>
      <c r="R36" s="1">
        <v>1</v>
      </c>
      <c r="S36">
        <f t="shared" si="0"/>
        <v>2.6767642165509251</v>
      </c>
      <c r="T36">
        <f t="shared" si="1"/>
        <v>14.537975365212414</v>
      </c>
      <c r="U36" s="5">
        <f t="shared" si="2"/>
        <v>0.93564155068498334</v>
      </c>
      <c r="V36" s="3">
        <f t="shared" si="3"/>
        <v>-6.6522834521832636E-2</v>
      </c>
      <c r="W36">
        <f t="shared" si="4"/>
        <v>1</v>
      </c>
    </row>
    <row r="37" spans="2:23" ht="13.2" x14ac:dyDescent="0.25">
      <c r="B37" s="1">
        <v>54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125</v>
      </c>
      <c r="I37" s="1">
        <v>273</v>
      </c>
      <c r="J37" s="1">
        <v>0</v>
      </c>
      <c r="K37" s="1">
        <v>0</v>
      </c>
      <c r="L37" s="1">
        <v>152</v>
      </c>
      <c r="M37" s="1">
        <v>0</v>
      </c>
      <c r="N37" s="1">
        <v>0.5</v>
      </c>
      <c r="O37" s="1">
        <v>0</v>
      </c>
      <c r="P37" s="1">
        <v>1</v>
      </c>
      <c r="Q37" s="1">
        <v>2</v>
      </c>
      <c r="R37" s="1">
        <v>1</v>
      </c>
      <c r="S37">
        <f t="shared" si="0"/>
        <v>0.21418355862081784</v>
      </c>
      <c r="T37">
        <f t="shared" si="1"/>
        <v>1.2388500355278884</v>
      </c>
      <c r="U37" s="5">
        <f t="shared" si="2"/>
        <v>0.55334212469294997</v>
      </c>
      <c r="V37" s="3">
        <f t="shared" si="3"/>
        <v>-0.59177879842656356</v>
      </c>
      <c r="W37">
        <f t="shared" si="4"/>
        <v>1</v>
      </c>
    </row>
    <row r="38" spans="2:23" ht="13.2" x14ac:dyDescent="0.25">
      <c r="B38" s="1">
        <v>51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  <c r="H38" s="1">
        <v>125</v>
      </c>
      <c r="I38" s="1">
        <v>213</v>
      </c>
      <c r="J38" s="1">
        <v>0</v>
      </c>
      <c r="K38" s="1">
        <v>0</v>
      </c>
      <c r="L38" s="1">
        <v>125</v>
      </c>
      <c r="M38" s="1">
        <v>1</v>
      </c>
      <c r="N38" s="1">
        <v>1.4</v>
      </c>
      <c r="O38" s="1">
        <v>2</v>
      </c>
      <c r="P38" s="1">
        <v>1</v>
      </c>
      <c r="Q38" s="1">
        <v>2</v>
      </c>
      <c r="R38" s="1">
        <v>1</v>
      </c>
      <c r="S38">
        <f t="shared" si="0"/>
        <v>-0.27975177250296834</v>
      </c>
      <c r="T38">
        <f t="shared" si="1"/>
        <v>0.75597137104861289</v>
      </c>
      <c r="U38" s="5">
        <f t="shared" si="2"/>
        <v>0.43051463338902257</v>
      </c>
      <c r="V38" s="3">
        <f t="shared" si="3"/>
        <v>-0.84277396407992189</v>
      </c>
      <c r="W38">
        <f t="shared" si="4"/>
        <v>0</v>
      </c>
    </row>
    <row r="39" spans="2:23" ht="13.2" x14ac:dyDescent="0.25">
      <c r="B39" s="1">
        <v>46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142</v>
      </c>
      <c r="I39" s="1">
        <v>177</v>
      </c>
      <c r="J39" s="1">
        <v>0</v>
      </c>
      <c r="K39" s="1">
        <v>0</v>
      </c>
      <c r="L39" s="1">
        <v>160</v>
      </c>
      <c r="M39" s="1">
        <v>1</v>
      </c>
      <c r="N39" s="1">
        <v>1.4</v>
      </c>
      <c r="O39" s="1">
        <v>0</v>
      </c>
      <c r="P39" s="1">
        <v>0</v>
      </c>
      <c r="Q39" s="1">
        <v>2</v>
      </c>
      <c r="R39" s="1">
        <v>1</v>
      </c>
      <c r="S39">
        <f t="shared" si="0"/>
        <v>1.6931600178238551</v>
      </c>
      <c r="T39">
        <f t="shared" si="1"/>
        <v>5.4366334479684788</v>
      </c>
      <c r="U39" s="5">
        <f t="shared" si="2"/>
        <v>0.84463928106460395</v>
      </c>
      <c r="V39" s="3">
        <f t="shared" si="3"/>
        <v>-0.16884562908094303</v>
      </c>
      <c r="W39">
        <f t="shared" si="4"/>
        <v>1</v>
      </c>
    </row>
    <row r="40" spans="2:23" ht="13.2" x14ac:dyDescent="0.25">
      <c r="B40" s="1">
        <v>54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135</v>
      </c>
      <c r="I40" s="1">
        <v>304</v>
      </c>
      <c r="J40" s="1">
        <v>1</v>
      </c>
      <c r="K40" s="1">
        <v>1</v>
      </c>
      <c r="L40" s="1">
        <v>170</v>
      </c>
      <c r="M40" s="1">
        <v>0</v>
      </c>
      <c r="N40" s="1">
        <v>0</v>
      </c>
      <c r="O40" s="1">
        <v>2</v>
      </c>
      <c r="P40" s="1">
        <v>0</v>
      </c>
      <c r="Q40" s="1">
        <v>2</v>
      </c>
      <c r="R40" s="1">
        <v>1</v>
      </c>
      <c r="S40">
        <f t="shared" si="0"/>
        <v>4.85026839155391</v>
      </c>
      <c r="T40">
        <f t="shared" si="1"/>
        <v>127.77467888899562</v>
      </c>
      <c r="U40" s="5">
        <f t="shared" si="2"/>
        <v>0.99223449820548959</v>
      </c>
      <c r="V40" s="3">
        <f t="shared" si="3"/>
        <v>-7.7958103127672282E-3</v>
      </c>
      <c r="W40">
        <f t="shared" si="4"/>
        <v>1</v>
      </c>
    </row>
    <row r="41" spans="2:23" ht="13.2" x14ac:dyDescent="0.25">
      <c r="B41" s="1">
        <v>54</v>
      </c>
      <c r="C41" s="1">
        <v>1</v>
      </c>
      <c r="D41" s="1">
        <v>0</v>
      </c>
      <c r="E41" s="1">
        <v>0</v>
      </c>
      <c r="F41" s="1">
        <v>1</v>
      </c>
      <c r="G41" s="1">
        <v>0</v>
      </c>
      <c r="H41" s="1">
        <v>150</v>
      </c>
      <c r="I41" s="1">
        <v>232</v>
      </c>
      <c r="J41" s="1">
        <v>0</v>
      </c>
      <c r="K41" s="1">
        <v>0</v>
      </c>
      <c r="L41" s="1">
        <v>165</v>
      </c>
      <c r="M41" s="1">
        <v>0</v>
      </c>
      <c r="N41" s="1">
        <v>1.6</v>
      </c>
      <c r="O41" s="1">
        <v>2</v>
      </c>
      <c r="P41" s="1">
        <v>0</v>
      </c>
      <c r="Q41" s="1">
        <v>3</v>
      </c>
      <c r="R41" s="1">
        <v>1</v>
      </c>
      <c r="S41">
        <f t="shared" si="0"/>
        <v>0.97621675007320352</v>
      </c>
      <c r="T41">
        <f t="shared" si="1"/>
        <v>2.6543949821778425</v>
      </c>
      <c r="U41" s="5">
        <f t="shared" si="2"/>
        <v>0.72635689221419397</v>
      </c>
      <c r="V41" s="3">
        <f t="shared" si="3"/>
        <v>-0.31971379787478904</v>
      </c>
      <c r="W41">
        <f t="shared" si="4"/>
        <v>1</v>
      </c>
    </row>
    <row r="42" spans="2:23" ht="13.2" x14ac:dyDescent="0.25">
      <c r="B42" s="1">
        <v>65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155</v>
      </c>
      <c r="I42" s="1">
        <v>269</v>
      </c>
      <c r="J42" s="1">
        <v>0</v>
      </c>
      <c r="K42" s="1">
        <v>1</v>
      </c>
      <c r="L42" s="1">
        <v>148</v>
      </c>
      <c r="M42" s="1">
        <v>0</v>
      </c>
      <c r="N42" s="1">
        <v>0.8</v>
      </c>
      <c r="O42" s="1">
        <v>2</v>
      </c>
      <c r="P42" s="1">
        <v>0</v>
      </c>
      <c r="Q42" s="1">
        <v>2</v>
      </c>
      <c r="R42" s="1">
        <v>1</v>
      </c>
      <c r="S42">
        <f t="shared" si="0"/>
        <v>3.7937616143205393</v>
      </c>
      <c r="T42">
        <f t="shared" si="1"/>
        <v>44.423189286333532</v>
      </c>
      <c r="U42" s="5">
        <f t="shared" si="2"/>
        <v>0.97798481313814589</v>
      </c>
      <c r="V42" s="3">
        <f t="shared" si="3"/>
        <v>-2.2261137556491326E-2</v>
      </c>
      <c r="W42">
        <f t="shared" si="4"/>
        <v>1</v>
      </c>
    </row>
    <row r="43" spans="2:23" ht="13.2" x14ac:dyDescent="0.25">
      <c r="B43" s="1">
        <v>65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160</v>
      </c>
      <c r="I43" s="1">
        <v>360</v>
      </c>
      <c r="J43" s="1">
        <v>0</v>
      </c>
      <c r="K43" s="1">
        <v>0</v>
      </c>
      <c r="L43" s="1">
        <v>151</v>
      </c>
      <c r="M43" s="1">
        <v>0</v>
      </c>
      <c r="N43" s="1">
        <v>0.8</v>
      </c>
      <c r="O43" s="1">
        <v>2</v>
      </c>
      <c r="P43" s="1">
        <v>0</v>
      </c>
      <c r="Q43" s="1">
        <v>2</v>
      </c>
      <c r="R43" s="1">
        <v>1</v>
      </c>
      <c r="S43">
        <f t="shared" si="0"/>
        <v>2.9153877390962943</v>
      </c>
      <c r="T43">
        <f t="shared" si="1"/>
        <v>18.455967115586976</v>
      </c>
      <c r="U43" s="5">
        <f t="shared" si="2"/>
        <v>0.94860188681143176</v>
      </c>
      <c r="V43" s="3">
        <f t="shared" si="3"/>
        <v>-5.2766076492107877E-2</v>
      </c>
      <c r="W43">
        <f t="shared" si="4"/>
        <v>1</v>
      </c>
    </row>
    <row r="44" spans="2:23" ht="13.2" x14ac:dyDescent="0.25">
      <c r="B44" s="1">
        <v>51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140</v>
      </c>
      <c r="I44" s="1">
        <v>308</v>
      </c>
      <c r="J44" s="1">
        <v>0</v>
      </c>
      <c r="K44" s="1">
        <v>0</v>
      </c>
      <c r="L44" s="1">
        <v>142</v>
      </c>
      <c r="M44" s="1">
        <v>0</v>
      </c>
      <c r="N44" s="1">
        <v>1.5</v>
      </c>
      <c r="O44" s="1">
        <v>2</v>
      </c>
      <c r="P44" s="1">
        <v>1</v>
      </c>
      <c r="Q44" s="1">
        <v>2</v>
      </c>
      <c r="R44" s="1">
        <v>1</v>
      </c>
      <c r="S44">
        <f t="shared" si="0"/>
        <v>1.9890748819430417</v>
      </c>
      <c r="T44">
        <f t="shared" si="1"/>
        <v>7.3087691594403505</v>
      </c>
      <c r="U44" s="5">
        <f t="shared" si="2"/>
        <v>0.87964523014051865</v>
      </c>
      <c r="V44" s="3">
        <f t="shared" si="3"/>
        <v>-0.12823660036330548</v>
      </c>
      <c r="W44">
        <f t="shared" si="4"/>
        <v>1</v>
      </c>
    </row>
    <row r="45" spans="2:23" ht="13.2" x14ac:dyDescent="0.25">
      <c r="B45" s="1">
        <v>48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130</v>
      </c>
      <c r="I45" s="1">
        <v>245</v>
      </c>
      <c r="J45" s="1">
        <v>0</v>
      </c>
      <c r="K45" s="1">
        <v>0</v>
      </c>
      <c r="L45" s="1">
        <v>180</v>
      </c>
      <c r="M45" s="1">
        <v>0</v>
      </c>
      <c r="N45" s="1">
        <v>0.2</v>
      </c>
      <c r="O45" s="1">
        <v>1</v>
      </c>
      <c r="P45" s="1">
        <v>0</v>
      </c>
      <c r="Q45" s="1">
        <v>2</v>
      </c>
      <c r="R45" s="1">
        <v>1</v>
      </c>
      <c r="S45">
        <f t="shared" si="0"/>
        <v>1.6606098174282411</v>
      </c>
      <c r="T45">
        <f t="shared" si="1"/>
        <v>5.2625190419683392</v>
      </c>
      <c r="U45" s="5">
        <f t="shared" si="2"/>
        <v>0.8403198468062949</v>
      </c>
      <c r="V45" s="3">
        <f t="shared" si="3"/>
        <v>-0.1739726896117863</v>
      </c>
      <c r="W45">
        <f t="shared" si="4"/>
        <v>1</v>
      </c>
    </row>
    <row r="46" spans="2:23" ht="13.2" x14ac:dyDescent="0.25">
      <c r="B46" s="1">
        <v>45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104</v>
      </c>
      <c r="I46" s="1">
        <v>208</v>
      </c>
      <c r="J46" s="1">
        <v>0</v>
      </c>
      <c r="K46" s="1">
        <v>0</v>
      </c>
      <c r="L46" s="1">
        <v>148</v>
      </c>
      <c r="M46" s="1">
        <v>1</v>
      </c>
      <c r="N46" s="1">
        <v>3</v>
      </c>
      <c r="O46" s="1">
        <v>1</v>
      </c>
      <c r="P46" s="1">
        <v>0</v>
      </c>
      <c r="Q46" s="1">
        <v>2</v>
      </c>
      <c r="R46" s="1">
        <v>1</v>
      </c>
      <c r="S46">
        <f t="shared" si="0"/>
        <v>-2.0494542092764396</v>
      </c>
      <c r="T46">
        <f t="shared" si="1"/>
        <v>0.12880518508172992</v>
      </c>
      <c r="U46" s="5">
        <f t="shared" si="2"/>
        <v>0.11410754201346436</v>
      </c>
      <c r="V46" s="3">
        <f t="shared" si="3"/>
        <v>-2.1706139242682552</v>
      </c>
      <c r="W46">
        <f t="shared" si="4"/>
        <v>0</v>
      </c>
    </row>
    <row r="47" spans="2:23" ht="13.2" x14ac:dyDescent="0.25">
      <c r="B47" s="1">
        <v>53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130</v>
      </c>
      <c r="I47" s="1">
        <v>264</v>
      </c>
      <c r="J47" s="1">
        <v>0</v>
      </c>
      <c r="K47" s="1">
        <v>0</v>
      </c>
      <c r="L47" s="1">
        <v>143</v>
      </c>
      <c r="M47" s="1">
        <v>0</v>
      </c>
      <c r="N47" s="1">
        <v>0.4</v>
      </c>
      <c r="O47" s="1">
        <v>1</v>
      </c>
      <c r="P47" s="1">
        <v>0</v>
      </c>
      <c r="Q47" s="1">
        <v>2</v>
      </c>
      <c r="R47" s="1">
        <v>1</v>
      </c>
      <c r="S47">
        <f t="shared" si="0"/>
        <v>1.0586496921942645</v>
      </c>
      <c r="T47">
        <f t="shared" si="1"/>
        <v>2.8824761302119954</v>
      </c>
      <c r="U47" s="5">
        <f t="shared" si="2"/>
        <v>0.74243241517484959</v>
      </c>
      <c r="V47" s="3">
        <f t="shared" si="3"/>
        <v>-0.29782343578169329</v>
      </c>
      <c r="W47">
        <f t="shared" si="4"/>
        <v>1</v>
      </c>
    </row>
    <row r="48" spans="2:23" ht="13.2" x14ac:dyDescent="0.25">
      <c r="B48" s="1">
        <v>39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140</v>
      </c>
      <c r="I48" s="1">
        <v>321</v>
      </c>
      <c r="J48" s="1">
        <v>0</v>
      </c>
      <c r="K48" s="1">
        <v>0</v>
      </c>
      <c r="L48" s="1">
        <v>182</v>
      </c>
      <c r="M48" s="1">
        <v>0</v>
      </c>
      <c r="N48" s="1">
        <v>0</v>
      </c>
      <c r="O48" s="1">
        <v>2</v>
      </c>
      <c r="P48" s="1">
        <v>0</v>
      </c>
      <c r="Q48" s="1">
        <v>2</v>
      </c>
      <c r="R48" s="1">
        <v>1</v>
      </c>
      <c r="S48">
        <f t="shared" si="0"/>
        <v>2.7850378328987224</v>
      </c>
      <c r="T48">
        <f t="shared" si="1"/>
        <v>16.200430774425485</v>
      </c>
      <c r="U48" s="5">
        <f t="shared" si="2"/>
        <v>0.94186192118590117</v>
      </c>
      <c r="V48" s="3">
        <f t="shared" si="3"/>
        <v>-5.989659563180097E-2</v>
      </c>
      <c r="W48">
        <f t="shared" si="4"/>
        <v>1</v>
      </c>
    </row>
    <row r="49" spans="2:23" ht="13.2" x14ac:dyDescent="0.25">
      <c r="B49" s="1">
        <v>52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120</v>
      </c>
      <c r="I49" s="1">
        <v>325</v>
      </c>
      <c r="J49" s="1">
        <v>0</v>
      </c>
      <c r="K49" s="1">
        <v>1</v>
      </c>
      <c r="L49" s="1">
        <v>172</v>
      </c>
      <c r="M49" s="1">
        <v>0</v>
      </c>
      <c r="N49" s="1">
        <v>0.2</v>
      </c>
      <c r="O49" s="1">
        <v>2</v>
      </c>
      <c r="P49" s="1">
        <v>0</v>
      </c>
      <c r="Q49" s="1">
        <v>2</v>
      </c>
      <c r="R49" s="1">
        <v>1</v>
      </c>
      <c r="S49">
        <f t="shared" si="0"/>
        <v>2.4097593328141436</v>
      </c>
      <c r="T49">
        <f t="shared" si="1"/>
        <v>11.131281888386601</v>
      </c>
      <c r="U49" s="5">
        <f t="shared" si="2"/>
        <v>0.91756848046229067</v>
      </c>
      <c r="V49" s="3">
        <f t="shared" si="3"/>
        <v>-8.6028063732657686E-2</v>
      </c>
      <c r="W49">
        <f t="shared" si="4"/>
        <v>1</v>
      </c>
    </row>
    <row r="50" spans="2:23" ht="13.2" x14ac:dyDescent="0.25">
      <c r="B50" s="1">
        <v>44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140</v>
      </c>
      <c r="I50" s="1">
        <v>235</v>
      </c>
      <c r="J50" s="1">
        <v>0</v>
      </c>
      <c r="K50" s="1">
        <v>0</v>
      </c>
      <c r="L50" s="1">
        <v>180</v>
      </c>
      <c r="M50" s="1">
        <v>0</v>
      </c>
      <c r="N50" s="1">
        <v>0</v>
      </c>
      <c r="O50" s="1">
        <v>2</v>
      </c>
      <c r="P50" s="1">
        <v>0</v>
      </c>
      <c r="Q50" s="1">
        <v>2</v>
      </c>
      <c r="R50" s="1">
        <v>1</v>
      </c>
      <c r="S50">
        <f t="shared" si="0"/>
        <v>3.1137187586102222</v>
      </c>
      <c r="T50">
        <f t="shared" si="1"/>
        <v>22.504578077184309</v>
      </c>
      <c r="U50" s="5">
        <f t="shared" si="2"/>
        <v>0.95745509675960994</v>
      </c>
      <c r="V50" s="3">
        <f t="shared" si="3"/>
        <v>-4.3476455361614513E-2</v>
      </c>
      <c r="W50">
        <f t="shared" si="4"/>
        <v>1</v>
      </c>
    </row>
    <row r="51" spans="2:23" ht="13.2" x14ac:dyDescent="0.25">
      <c r="B51" s="1">
        <v>47</v>
      </c>
      <c r="C51" s="1">
        <v>1</v>
      </c>
      <c r="D51" s="1">
        <v>0</v>
      </c>
      <c r="E51" s="1">
        <v>0</v>
      </c>
      <c r="F51" s="1">
        <v>1</v>
      </c>
      <c r="G51" s="1">
        <v>0</v>
      </c>
      <c r="H51" s="1">
        <v>138</v>
      </c>
      <c r="I51" s="1">
        <v>257</v>
      </c>
      <c r="J51" s="1">
        <v>0</v>
      </c>
      <c r="K51" s="1">
        <v>0</v>
      </c>
      <c r="L51" s="1">
        <v>156</v>
      </c>
      <c r="M51" s="1">
        <v>0</v>
      </c>
      <c r="N51" s="1">
        <v>0</v>
      </c>
      <c r="O51" s="1">
        <v>2</v>
      </c>
      <c r="P51" s="1">
        <v>0</v>
      </c>
      <c r="Q51" s="1">
        <v>2</v>
      </c>
      <c r="R51" s="1">
        <v>1</v>
      </c>
      <c r="S51">
        <f t="shared" si="0"/>
        <v>2.4208923218447786</v>
      </c>
      <c r="T51">
        <f t="shared" si="1"/>
        <v>11.255898719335628</v>
      </c>
      <c r="U51" s="5">
        <f t="shared" si="2"/>
        <v>0.91840663643684151</v>
      </c>
      <c r="V51" s="3">
        <f t="shared" si="3"/>
        <v>-8.5115027357532055E-2</v>
      </c>
      <c r="W51">
        <f t="shared" si="4"/>
        <v>1</v>
      </c>
    </row>
    <row r="52" spans="2:23" ht="13.2" x14ac:dyDescent="0.25">
      <c r="B52" s="1">
        <v>53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128</v>
      </c>
      <c r="I52" s="1">
        <v>216</v>
      </c>
      <c r="J52" s="1">
        <v>0</v>
      </c>
      <c r="K52" s="1">
        <v>0</v>
      </c>
      <c r="L52" s="1">
        <v>115</v>
      </c>
      <c r="M52" s="1">
        <v>0</v>
      </c>
      <c r="N52" s="1">
        <v>0</v>
      </c>
      <c r="O52" s="1">
        <v>2</v>
      </c>
      <c r="P52" s="1">
        <v>0</v>
      </c>
      <c r="Q52" s="1">
        <v>0</v>
      </c>
      <c r="R52" s="1">
        <v>1</v>
      </c>
      <c r="S52">
        <f t="shared" si="0"/>
        <v>5.0911358123767361</v>
      </c>
      <c r="T52">
        <f t="shared" si="1"/>
        <v>162.57441125545975</v>
      </c>
      <c r="U52" s="5">
        <f t="shared" si="2"/>
        <v>0.99388657435888139</v>
      </c>
      <c r="V52" s="3">
        <f t="shared" si="3"/>
        <v>-6.1321891395751853E-3</v>
      </c>
      <c r="W52">
        <f t="shared" si="4"/>
        <v>1</v>
      </c>
    </row>
    <row r="53" spans="2:23" ht="13.2" x14ac:dyDescent="0.25">
      <c r="B53" s="1">
        <v>53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138</v>
      </c>
      <c r="I53" s="1">
        <v>234</v>
      </c>
      <c r="J53" s="1">
        <v>0</v>
      </c>
      <c r="K53" s="1">
        <v>0</v>
      </c>
      <c r="L53" s="1">
        <v>160</v>
      </c>
      <c r="M53" s="1">
        <v>0</v>
      </c>
      <c r="N53" s="1">
        <v>0</v>
      </c>
      <c r="O53" s="1">
        <v>2</v>
      </c>
      <c r="P53" s="1">
        <v>0</v>
      </c>
      <c r="Q53" s="1">
        <v>2</v>
      </c>
      <c r="R53" s="1">
        <v>1</v>
      </c>
      <c r="S53">
        <f t="shared" si="0"/>
        <v>2.3282442776587962</v>
      </c>
      <c r="T53">
        <f t="shared" si="1"/>
        <v>10.259912153396007</v>
      </c>
      <c r="U53" s="5">
        <f t="shared" si="2"/>
        <v>0.91118936041624454</v>
      </c>
      <c r="V53" s="3">
        <f t="shared" si="3"/>
        <v>-9.3004543370095574E-2</v>
      </c>
      <c r="W53">
        <f t="shared" si="4"/>
        <v>1</v>
      </c>
    </row>
    <row r="54" spans="2:23" ht="13.2" x14ac:dyDescent="0.25">
      <c r="B54" s="1">
        <v>51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130</v>
      </c>
      <c r="I54" s="1">
        <v>256</v>
      </c>
      <c r="J54" s="1">
        <v>0</v>
      </c>
      <c r="K54" s="1">
        <v>0</v>
      </c>
      <c r="L54" s="1">
        <v>149</v>
      </c>
      <c r="M54" s="1">
        <v>0</v>
      </c>
      <c r="N54" s="1">
        <v>0.5</v>
      </c>
      <c r="O54" s="1">
        <v>2</v>
      </c>
      <c r="P54" s="1">
        <v>0</v>
      </c>
      <c r="Q54" s="1">
        <v>2</v>
      </c>
      <c r="R54" s="1">
        <v>1</v>
      </c>
      <c r="S54">
        <f t="shared" si="0"/>
        <v>3.8317376861471191</v>
      </c>
      <c r="T54">
        <f t="shared" si="1"/>
        <v>46.142650053245795</v>
      </c>
      <c r="U54" s="5">
        <f t="shared" si="2"/>
        <v>0.97878778560665258</v>
      </c>
      <c r="V54" s="3">
        <f t="shared" si="3"/>
        <v>-2.1440426438507496E-2</v>
      </c>
      <c r="W54">
        <f t="shared" si="4"/>
        <v>1</v>
      </c>
    </row>
    <row r="55" spans="2:23" ht="13.2" x14ac:dyDescent="0.25">
      <c r="B55" s="1">
        <v>66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120</v>
      </c>
      <c r="I55" s="1">
        <v>302</v>
      </c>
      <c r="J55" s="1">
        <v>0</v>
      </c>
      <c r="K55" s="1">
        <v>0</v>
      </c>
      <c r="L55" s="1">
        <v>151</v>
      </c>
      <c r="M55" s="1">
        <v>0</v>
      </c>
      <c r="N55" s="1">
        <v>0.4</v>
      </c>
      <c r="O55" s="1">
        <v>1</v>
      </c>
      <c r="P55" s="1">
        <v>0</v>
      </c>
      <c r="Q55" s="1">
        <v>2</v>
      </c>
      <c r="R55" s="1">
        <v>1</v>
      </c>
      <c r="S55">
        <f t="shared" si="0"/>
        <v>-0.35235310375140583</v>
      </c>
      <c r="T55">
        <f t="shared" si="1"/>
        <v>0.70303183496509924</v>
      </c>
      <c r="U55" s="5">
        <f t="shared" si="2"/>
        <v>0.41281191609639328</v>
      </c>
      <c r="V55" s="3">
        <f t="shared" si="3"/>
        <v>-0.88476319871883324</v>
      </c>
      <c r="W55">
        <f t="shared" si="4"/>
        <v>0</v>
      </c>
    </row>
    <row r="56" spans="2:23" ht="13.2" x14ac:dyDescent="0.25">
      <c r="B56" s="1">
        <v>62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  <c r="H56" s="1">
        <v>130</v>
      </c>
      <c r="I56" s="1">
        <v>231</v>
      </c>
      <c r="J56" s="1">
        <v>0</v>
      </c>
      <c r="K56" s="1">
        <v>1</v>
      </c>
      <c r="L56" s="1">
        <v>146</v>
      </c>
      <c r="M56" s="1">
        <v>0</v>
      </c>
      <c r="N56" s="1">
        <v>1.8</v>
      </c>
      <c r="O56" s="1">
        <v>1</v>
      </c>
      <c r="P56" s="1">
        <v>3</v>
      </c>
      <c r="Q56" s="1">
        <v>3</v>
      </c>
      <c r="R56" s="1">
        <v>1</v>
      </c>
      <c r="S56">
        <f t="shared" si="0"/>
        <v>-1.7776284733104517</v>
      </c>
      <c r="T56">
        <f t="shared" si="1"/>
        <v>0.16903855173299509</v>
      </c>
      <c r="U56" s="5">
        <f t="shared" si="2"/>
        <v>0.14459621667943334</v>
      </c>
      <c r="V56" s="3">
        <f t="shared" si="3"/>
        <v>-1.9338101336424036</v>
      </c>
      <c r="W56">
        <f t="shared" si="4"/>
        <v>0</v>
      </c>
    </row>
    <row r="57" spans="2:23" ht="13.2" x14ac:dyDescent="0.25">
      <c r="B57" s="1">
        <v>44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108</v>
      </c>
      <c r="I57" s="1">
        <v>141</v>
      </c>
      <c r="J57" s="1">
        <v>0</v>
      </c>
      <c r="K57" s="1">
        <v>1</v>
      </c>
      <c r="L57" s="1">
        <v>175</v>
      </c>
      <c r="M57" s="1">
        <v>0</v>
      </c>
      <c r="N57" s="1">
        <v>0.6</v>
      </c>
      <c r="O57" s="1">
        <v>1</v>
      </c>
      <c r="P57" s="1">
        <v>0</v>
      </c>
      <c r="Q57" s="1">
        <v>2</v>
      </c>
      <c r="R57" s="1">
        <v>1</v>
      </c>
      <c r="S57">
        <f t="shared" si="0"/>
        <v>5.1564460809482169</v>
      </c>
      <c r="T57">
        <f t="shared" si="1"/>
        <v>173.54658780458948</v>
      </c>
      <c r="U57" s="5">
        <f t="shared" si="2"/>
        <v>0.99427087053045382</v>
      </c>
      <c r="V57" s="3">
        <f t="shared" si="3"/>
        <v>-5.7456038846233574E-3</v>
      </c>
      <c r="W57">
        <f t="shared" si="4"/>
        <v>1</v>
      </c>
    </row>
    <row r="58" spans="2:23" ht="13.2" x14ac:dyDescent="0.25">
      <c r="B58" s="1">
        <v>63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135</v>
      </c>
      <c r="I58" s="1">
        <v>252</v>
      </c>
      <c r="J58" s="1">
        <v>0</v>
      </c>
      <c r="K58" s="1">
        <v>0</v>
      </c>
      <c r="L58" s="1">
        <v>172</v>
      </c>
      <c r="M58" s="1">
        <v>0</v>
      </c>
      <c r="N58" s="1">
        <v>0</v>
      </c>
      <c r="O58" s="1">
        <v>2</v>
      </c>
      <c r="P58" s="1">
        <v>0</v>
      </c>
      <c r="Q58" s="1">
        <v>2</v>
      </c>
      <c r="R58" s="1">
        <v>1</v>
      </c>
      <c r="S58">
        <f t="shared" si="0"/>
        <v>4.6978786139466013</v>
      </c>
      <c r="T58">
        <f t="shared" si="1"/>
        <v>109.71417927548852</v>
      </c>
      <c r="U58" s="5">
        <f t="shared" si="2"/>
        <v>0.99096773325201903</v>
      </c>
      <c r="V58" s="3">
        <f t="shared" si="3"/>
        <v>-9.0733049682858672E-3</v>
      </c>
      <c r="W58">
        <f t="shared" si="4"/>
        <v>1</v>
      </c>
    </row>
    <row r="59" spans="2:23" ht="13.2" x14ac:dyDescent="0.25">
      <c r="B59" s="1">
        <v>52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134</v>
      </c>
      <c r="I59" s="1">
        <v>201</v>
      </c>
      <c r="J59" s="1">
        <v>0</v>
      </c>
      <c r="K59" s="1">
        <v>1</v>
      </c>
      <c r="L59" s="1">
        <v>158</v>
      </c>
      <c r="M59" s="1">
        <v>0</v>
      </c>
      <c r="N59" s="1">
        <v>0.8</v>
      </c>
      <c r="O59" s="1">
        <v>2</v>
      </c>
      <c r="P59" s="1">
        <v>1</v>
      </c>
      <c r="Q59" s="1">
        <v>2</v>
      </c>
      <c r="R59" s="1">
        <v>1</v>
      </c>
      <c r="S59">
        <f t="shared" si="0"/>
        <v>1.2397249163987381</v>
      </c>
      <c r="T59">
        <f t="shared" si="1"/>
        <v>3.4546630128990734</v>
      </c>
      <c r="U59" s="5">
        <f t="shared" si="2"/>
        <v>0.77551612835710215</v>
      </c>
      <c r="V59" s="3">
        <f t="shared" si="3"/>
        <v>-0.25422649921610341</v>
      </c>
      <c r="W59">
        <f t="shared" si="4"/>
        <v>1</v>
      </c>
    </row>
    <row r="60" spans="2:23" ht="13.2" x14ac:dyDescent="0.25">
      <c r="B60" s="1">
        <v>48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122</v>
      </c>
      <c r="I60" s="1">
        <v>222</v>
      </c>
      <c r="J60" s="1">
        <v>0</v>
      </c>
      <c r="K60" s="1">
        <v>0</v>
      </c>
      <c r="L60" s="1">
        <v>186</v>
      </c>
      <c r="M60" s="1">
        <v>0</v>
      </c>
      <c r="N60" s="1">
        <v>0</v>
      </c>
      <c r="O60" s="1">
        <v>2</v>
      </c>
      <c r="P60" s="1">
        <v>0</v>
      </c>
      <c r="Q60" s="1">
        <v>2</v>
      </c>
      <c r="R60" s="1">
        <v>1</v>
      </c>
      <c r="S60">
        <f t="shared" si="0"/>
        <v>1.6098859164557062</v>
      </c>
      <c r="T60">
        <f t="shared" si="1"/>
        <v>5.0022405219519772</v>
      </c>
      <c r="U60" s="5">
        <f t="shared" si="2"/>
        <v>0.83339554682244021</v>
      </c>
      <c r="V60" s="3">
        <f t="shared" si="3"/>
        <v>-0.18224690339366081</v>
      </c>
      <c r="W60">
        <f t="shared" si="4"/>
        <v>1</v>
      </c>
    </row>
    <row r="61" spans="2:23" ht="13.2" x14ac:dyDescent="0.25">
      <c r="B61" s="1">
        <v>45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115</v>
      </c>
      <c r="I61" s="1">
        <v>260</v>
      </c>
      <c r="J61" s="1">
        <v>0</v>
      </c>
      <c r="K61" s="1">
        <v>0</v>
      </c>
      <c r="L61" s="1">
        <v>185</v>
      </c>
      <c r="M61" s="1">
        <v>0</v>
      </c>
      <c r="N61" s="1">
        <v>0</v>
      </c>
      <c r="O61" s="1">
        <v>2</v>
      </c>
      <c r="P61" s="1">
        <v>0</v>
      </c>
      <c r="Q61" s="1">
        <v>2</v>
      </c>
      <c r="R61" s="1">
        <v>1</v>
      </c>
      <c r="S61">
        <f t="shared" si="0"/>
        <v>1.5185416745543119</v>
      </c>
      <c r="T61">
        <f t="shared" si="1"/>
        <v>4.5655622623397365</v>
      </c>
      <c r="U61" s="5">
        <f t="shared" si="2"/>
        <v>0.8203236343672482</v>
      </c>
      <c r="V61" s="3">
        <f t="shared" si="3"/>
        <v>-0.198056340530327</v>
      </c>
      <c r="W61">
        <f t="shared" si="4"/>
        <v>1</v>
      </c>
    </row>
    <row r="62" spans="2:23" ht="13.2" x14ac:dyDescent="0.25">
      <c r="B62" s="1">
        <v>34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1">
        <v>118</v>
      </c>
      <c r="I62" s="1">
        <v>182</v>
      </c>
      <c r="J62" s="1">
        <v>0</v>
      </c>
      <c r="K62" s="1">
        <v>0</v>
      </c>
      <c r="L62" s="1">
        <v>174</v>
      </c>
      <c r="M62" s="1">
        <v>0</v>
      </c>
      <c r="N62" s="1">
        <v>0</v>
      </c>
      <c r="O62" s="1">
        <v>2</v>
      </c>
      <c r="P62" s="1">
        <v>0</v>
      </c>
      <c r="Q62" s="1">
        <v>2</v>
      </c>
      <c r="R62" s="1">
        <v>1</v>
      </c>
      <c r="S62">
        <f t="shared" si="0"/>
        <v>3.5502688335741865</v>
      </c>
      <c r="T62">
        <f t="shared" si="1"/>
        <v>34.822677734289414</v>
      </c>
      <c r="U62" s="5">
        <f t="shared" si="2"/>
        <v>0.97208472221375009</v>
      </c>
      <c r="V62" s="3">
        <f t="shared" si="3"/>
        <v>-2.8312315548803785E-2</v>
      </c>
      <c r="W62">
        <f t="shared" si="4"/>
        <v>1</v>
      </c>
    </row>
    <row r="63" spans="2:23" ht="13.2" x14ac:dyDescent="0.25">
      <c r="B63" s="1">
        <v>57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128</v>
      </c>
      <c r="I63" s="1">
        <v>303</v>
      </c>
      <c r="J63" s="1">
        <v>0</v>
      </c>
      <c r="K63" s="1">
        <v>0</v>
      </c>
      <c r="L63" s="1">
        <v>159</v>
      </c>
      <c r="M63" s="1">
        <v>0</v>
      </c>
      <c r="N63" s="1">
        <v>0</v>
      </c>
      <c r="O63" s="1">
        <v>2</v>
      </c>
      <c r="P63" s="1">
        <v>1</v>
      </c>
      <c r="Q63" s="1">
        <v>2</v>
      </c>
      <c r="R63" s="1">
        <v>1</v>
      </c>
      <c r="S63">
        <f t="shared" si="0"/>
        <v>1.3954392457166023</v>
      </c>
      <c r="T63">
        <f t="shared" si="1"/>
        <v>4.0367473072343687</v>
      </c>
      <c r="U63" s="5">
        <f t="shared" si="2"/>
        <v>0.80145916818902496</v>
      </c>
      <c r="V63" s="3">
        <f t="shared" si="3"/>
        <v>-0.22132125247349413</v>
      </c>
      <c r="W63">
        <f t="shared" si="4"/>
        <v>1</v>
      </c>
    </row>
    <row r="64" spans="2:23" ht="13.2" x14ac:dyDescent="0.25">
      <c r="B64" s="1">
        <v>71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110</v>
      </c>
      <c r="I64" s="1">
        <v>265</v>
      </c>
      <c r="J64" s="1">
        <v>1</v>
      </c>
      <c r="K64" s="1">
        <v>0</v>
      </c>
      <c r="L64" s="1">
        <v>130</v>
      </c>
      <c r="M64" s="1">
        <v>0</v>
      </c>
      <c r="N64" s="1">
        <v>0</v>
      </c>
      <c r="O64" s="1">
        <v>2</v>
      </c>
      <c r="P64" s="1">
        <v>1</v>
      </c>
      <c r="Q64" s="1">
        <v>2</v>
      </c>
      <c r="R64" s="1">
        <v>1</v>
      </c>
      <c r="S64">
        <f t="shared" si="0"/>
        <v>3.1085806581176252</v>
      </c>
      <c r="T64">
        <f t="shared" si="1"/>
        <v>22.389243846649538</v>
      </c>
      <c r="U64" s="5">
        <f t="shared" si="2"/>
        <v>0.95724530444180012</v>
      </c>
      <c r="V64" s="3">
        <f t="shared" si="3"/>
        <v>-4.3695593894742438E-2</v>
      </c>
      <c r="W64">
        <f t="shared" si="4"/>
        <v>1</v>
      </c>
    </row>
    <row r="65" spans="2:23" ht="13.2" x14ac:dyDescent="0.25">
      <c r="B65" s="1">
        <v>54</v>
      </c>
      <c r="C65" s="1">
        <v>1</v>
      </c>
      <c r="D65" s="1">
        <v>0</v>
      </c>
      <c r="E65" s="1">
        <v>1</v>
      </c>
      <c r="F65" s="1">
        <v>0</v>
      </c>
      <c r="G65" s="1">
        <v>0</v>
      </c>
      <c r="H65" s="1">
        <v>108</v>
      </c>
      <c r="I65" s="1">
        <v>309</v>
      </c>
      <c r="J65" s="1">
        <v>0</v>
      </c>
      <c r="K65" s="1">
        <v>1</v>
      </c>
      <c r="L65" s="1">
        <v>156</v>
      </c>
      <c r="M65" s="1">
        <v>0</v>
      </c>
      <c r="N65" s="1">
        <v>0</v>
      </c>
      <c r="O65" s="1">
        <v>2</v>
      </c>
      <c r="P65" s="1">
        <v>0</v>
      </c>
      <c r="Q65" s="1">
        <v>3</v>
      </c>
      <c r="R65" s="1">
        <v>1</v>
      </c>
      <c r="S65">
        <f t="shared" si="0"/>
        <v>1.474376836348477</v>
      </c>
      <c r="T65">
        <f t="shared" si="1"/>
        <v>4.3683127508488733</v>
      </c>
      <c r="U65" s="5">
        <f t="shared" si="2"/>
        <v>0.81372173224410715</v>
      </c>
      <c r="V65" s="3">
        <f t="shared" si="3"/>
        <v>-0.20613682370437408</v>
      </c>
      <c r="W65">
        <f t="shared" si="4"/>
        <v>1</v>
      </c>
    </row>
    <row r="66" spans="2:23" ht="13.2" x14ac:dyDescent="0.25">
      <c r="B66" s="1">
        <v>52</v>
      </c>
      <c r="C66" s="1">
        <v>1</v>
      </c>
      <c r="D66" s="1">
        <v>0</v>
      </c>
      <c r="E66" s="1">
        <v>0</v>
      </c>
      <c r="F66" s="1">
        <v>0</v>
      </c>
      <c r="G66" s="1">
        <v>1</v>
      </c>
      <c r="H66" s="1">
        <v>118</v>
      </c>
      <c r="I66" s="1">
        <v>186</v>
      </c>
      <c r="J66" s="1">
        <v>0</v>
      </c>
      <c r="K66" s="1">
        <v>0</v>
      </c>
      <c r="L66" s="1">
        <v>190</v>
      </c>
      <c r="M66" s="1">
        <v>0</v>
      </c>
      <c r="N66" s="1">
        <v>0</v>
      </c>
      <c r="O66" s="1">
        <v>1</v>
      </c>
      <c r="P66" s="1">
        <v>0</v>
      </c>
      <c r="Q66" s="1">
        <v>1</v>
      </c>
      <c r="R66" s="1">
        <v>1</v>
      </c>
      <c r="S66">
        <f t="shared" si="0"/>
        <v>4.308195811681065</v>
      </c>
      <c r="T66">
        <f t="shared" si="1"/>
        <v>74.30630536236383</v>
      </c>
      <c r="U66" s="5">
        <f t="shared" si="2"/>
        <v>0.98672089946269259</v>
      </c>
      <c r="V66" s="3">
        <f t="shared" si="3"/>
        <v>-1.3368056171049967E-2</v>
      </c>
      <c r="W66">
        <f t="shared" si="4"/>
        <v>1</v>
      </c>
    </row>
    <row r="67" spans="2:23" ht="13.2" x14ac:dyDescent="0.25">
      <c r="B67" s="1">
        <v>41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135</v>
      </c>
      <c r="I67" s="1">
        <v>203</v>
      </c>
      <c r="J67" s="1">
        <v>0</v>
      </c>
      <c r="K67" s="1">
        <v>1</v>
      </c>
      <c r="L67" s="1">
        <v>132</v>
      </c>
      <c r="M67" s="1">
        <v>0</v>
      </c>
      <c r="N67" s="1">
        <v>0</v>
      </c>
      <c r="O67" s="1">
        <v>1</v>
      </c>
      <c r="P67" s="1">
        <v>0</v>
      </c>
      <c r="Q67" s="1">
        <v>1</v>
      </c>
      <c r="R67" s="1">
        <v>1</v>
      </c>
      <c r="S67">
        <f t="shared" si="0"/>
        <v>1.8886815097487206</v>
      </c>
      <c r="T67">
        <f t="shared" si="1"/>
        <v>6.6106468590496474</v>
      </c>
      <c r="U67" s="5">
        <f t="shared" si="2"/>
        <v>0.86860512404265311</v>
      </c>
      <c r="V67" s="3">
        <f t="shared" si="3"/>
        <v>-0.14086665970165582</v>
      </c>
      <c r="W67">
        <f t="shared" si="4"/>
        <v>1</v>
      </c>
    </row>
    <row r="68" spans="2:23" ht="13.2" x14ac:dyDescent="0.25">
      <c r="B68" s="1">
        <v>58</v>
      </c>
      <c r="C68" s="1">
        <v>1</v>
      </c>
      <c r="D68" s="1">
        <v>0</v>
      </c>
      <c r="E68" s="1">
        <v>0</v>
      </c>
      <c r="F68" s="1">
        <v>1</v>
      </c>
      <c r="G68" s="1">
        <v>0</v>
      </c>
      <c r="H68" s="1">
        <v>140</v>
      </c>
      <c r="I68" s="1">
        <v>211</v>
      </c>
      <c r="J68" s="1">
        <v>1</v>
      </c>
      <c r="K68" s="1">
        <v>0</v>
      </c>
      <c r="L68" s="1">
        <v>165</v>
      </c>
      <c r="M68" s="1">
        <v>0</v>
      </c>
      <c r="N68" s="1">
        <v>0</v>
      </c>
      <c r="O68" s="1">
        <v>2</v>
      </c>
      <c r="P68" s="1">
        <v>0</v>
      </c>
      <c r="Q68" s="1">
        <v>2</v>
      </c>
      <c r="R68" s="1">
        <v>1</v>
      </c>
      <c r="S68">
        <f t="shared" si="0"/>
        <v>2.8460825298013184</v>
      </c>
      <c r="T68">
        <f t="shared" si="1"/>
        <v>17.220189951453509</v>
      </c>
      <c r="U68" s="5">
        <f t="shared" si="2"/>
        <v>0.94511583014971667</v>
      </c>
      <c r="V68" s="3">
        <f t="shared" si="3"/>
        <v>-5.6447787412675726E-2</v>
      </c>
      <c r="W68">
        <f t="shared" si="4"/>
        <v>1</v>
      </c>
    </row>
    <row r="69" spans="2:23" ht="13.2" x14ac:dyDescent="0.25">
      <c r="B69" s="1">
        <v>35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138</v>
      </c>
      <c r="I69" s="1">
        <v>183</v>
      </c>
      <c r="J69" s="1">
        <v>0</v>
      </c>
      <c r="K69" s="1">
        <v>1</v>
      </c>
      <c r="L69" s="1">
        <v>182</v>
      </c>
      <c r="M69" s="1">
        <v>0</v>
      </c>
      <c r="N69" s="1">
        <v>1.4</v>
      </c>
      <c r="O69" s="1">
        <v>2</v>
      </c>
      <c r="P69" s="1">
        <v>0</v>
      </c>
      <c r="Q69" s="1">
        <v>2</v>
      </c>
      <c r="R69" s="1">
        <v>1</v>
      </c>
      <c r="S69">
        <f t="shared" ref="S69:S132" si="5">SUMPRODUCT($B$2:$Q$2,B69:Q69)</f>
        <v>2.8637069701666338</v>
      </c>
      <c r="T69">
        <f t="shared" ref="T69:T132" si="6">EXP(S69)</f>
        <v>17.526376419285182</v>
      </c>
      <c r="U69" s="5">
        <f t="shared" ref="U69:U132" si="7">T69/(1+T69)</f>
        <v>0.94602290391989219</v>
      </c>
      <c r="V69" s="3">
        <f t="shared" ref="V69:V132" si="8">(R69*LN(U69))+((1-R69)*LN(1-U69))</f>
        <v>-5.5488498891538417E-2</v>
      </c>
      <c r="W69">
        <f t="shared" ref="W69:W132" si="9">IF(U69&gt;$Y$9,1,0)</f>
        <v>1</v>
      </c>
    </row>
    <row r="70" spans="2:23" ht="13.2" x14ac:dyDescent="0.25">
      <c r="B70" s="1">
        <v>51</v>
      </c>
      <c r="C70" s="1">
        <v>1</v>
      </c>
      <c r="D70" s="1">
        <v>0</v>
      </c>
      <c r="E70" s="1">
        <v>0</v>
      </c>
      <c r="F70" s="1">
        <v>1</v>
      </c>
      <c r="G70" s="1">
        <v>0</v>
      </c>
      <c r="H70" s="1">
        <v>100</v>
      </c>
      <c r="I70" s="1">
        <v>222</v>
      </c>
      <c r="J70" s="1">
        <v>0</v>
      </c>
      <c r="K70" s="1">
        <v>1</v>
      </c>
      <c r="L70" s="1">
        <v>143</v>
      </c>
      <c r="M70" s="1">
        <v>1</v>
      </c>
      <c r="N70" s="1">
        <v>1.2</v>
      </c>
      <c r="O70" s="1">
        <v>1</v>
      </c>
      <c r="P70" s="1">
        <v>0</v>
      </c>
      <c r="Q70" s="1">
        <v>2</v>
      </c>
      <c r="R70" s="1">
        <v>1</v>
      </c>
      <c r="S70">
        <f t="shared" si="5"/>
        <v>1.2512417845403823</v>
      </c>
      <c r="T70">
        <f t="shared" si="6"/>
        <v>3.4946799036060789</v>
      </c>
      <c r="U70" s="5">
        <f t="shared" si="7"/>
        <v>0.77751474600055492</v>
      </c>
      <c r="V70" s="3">
        <f t="shared" si="8"/>
        <v>-0.25165266919148616</v>
      </c>
      <c r="W70">
        <f t="shared" si="9"/>
        <v>1</v>
      </c>
    </row>
    <row r="71" spans="2:23" ht="13.2" x14ac:dyDescent="0.25">
      <c r="B71" s="1">
        <v>45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130</v>
      </c>
      <c r="I71" s="1">
        <v>234</v>
      </c>
      <c r="J71" s="1">
        <v>0</v>
      </c>
      <c r="K71" s="1">
        <v>0</v>
      </c>
      <c r="L71" s="1">
        <v>175</v>
      </c>
      <c r="M71" s="1">
        <v>0</v>
      </c>
      <c r="N71" s="1">
        <v>0.6</v>
      </c>
      <c r="O71" s="1">
        <v>1</v>
      </c>
      <c r="P71" s="1">
        <v>0</v>
      </c>
      <c r="Q71" s="1">
        <v>2</v>
      </c>
      <c r="R71" s="1">
        <v>1</v>
      </c>
      <c r="S71">
        <f t="shared" si="5"/>
        <v>3.0543679613722476</v>
      </c>
      <c r="T71">
        <f t="shared" si="6"/>
        <v>21.207777155682958</v>
      </c>
      <c r="U71" s="5">
        <f t="shared" si="7"/>
        <v>0.95497072971375252</v>
      </c>
      <c r="V71" s="3">
        <f t="shared" si="8"/>
        <v>-4.6074588485508036E-2</v>
      </c>
      <c r="W71">
        <f t="shared" si="9"/>
        <v>1</v>
      </c>
    </row>
    <row r="72" spans="2:23" ht="13.2" x14ac:dyDescent="0.25">
      <c r="B72" s="1">
        <v>44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  <c r="H72" s="1">
        <v>120</v>
      </c>
      <c r="I72" s="1">
        <v>220</v>
      </c>
      <c r="J72" s="1">
        <v>0</v>
      </c>
      <c r="K72" s="1">
        <v>1</v>
      </c>
      <c r="L72" s="1">
        <v>170</v>
      </c>
      <c r="M72" s="1">
        <v>0</v>
      </c>
      <c r="N72" s="1">
        <v>0</v>
      </c>
      <c r="O72" s="1">
        <v>2</v>
      </c>
      <c r="P72" s="1">
        <v>0</v>
      </c>
      <c r="Q72" s="1">
        <v>2</v>
      </c>
      <c r="R72" s="1">
        <v>1</v>
      </c>
      <c r="S72">
        <f t="shared" si="5"/>
        <v>2.8462642873751021</v>
      </c>
      <c r="T72">
        <f t="shared" si="6"/>
        <v>17.223320135857925</v>
      </c>
      <c r="U72" s="5">
        <f t="shared" si="7"/>
        <v>0.94512525749727105</v>
      </c>
      <c r="V72" s="3">
        <f t="shared" si="8"/>
        <v>-5.6437812655893566E-2</v>
      </c>
      <c r="W72">
        <f t="shared" si="9"/>
        <v>1</v>
      </c>
    </row>
    <row r="73" spans="2:23" ht="13.2" x14ac:dyDescent="0.25">
      <c r="B73" s="1">
        <v>62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124</v>
      </c>
      <c r="I73" s="1">
        <v>209</v>
      </c>
      <c r="J73" s="1">
        <v>0</v>
      </c>
      <c r="K73" s="1">
        <v>1</v>
      </c>
      <c r="L73" s="1">
        <v>163</v>
      </c>
      <c r="M73" s="1">
        <v>0</v>
      </c>
      <c r="N73" s="1">
        <v>0</v>
      </c>
      <c r="O73" s="1">
        <v>2</v>
      </c>
      <c r="P73" s="1">
        <v>0</v>
      </c>
      <c r="Q73" s="1">
        <v>2</v>
      </c>
      <c r="R73" s="1">
        <v>1</v>
      </c>
      <c r="S73">
        <f t="shared" si="5"/>
        <v>3.2823633653530599</v>
      </c>
      <c r="T73">
        <f t="shared" si="6"/>
        <v>26.638655238240705</v>
      </c>
      <c r="U73" s="5">
        <f t="shared" si="7"/>
        <v>0.9638187896125856</v>
      </c>
      <c r="V73" s="3">
        <f t="shared" si="8"/>
        <v>-3.685197962189659E-2</v>
      </c>
      <c r="W73">
        <f t="shared" si="9"/>
        <v>1</v>
      </c>
    </row>
    <row r="74" spans="2:23" ht="13.2" x14ac:dyDescent="0.25">
      <c r="B74" s="1">
        <v>54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  <c r="H74" s="1">
        <v>120</v>
      </c>
      <c r="I74" s="1">
        <v>258</v>
      </c>
      <c r="J74" s="1">
        <v>0</v>
      </c>
      <c r="K74" s="1">
        <v>0</v>
      </c>
      <c r="L74" s="1">
        <v>147</v>
      </c>
      <c r="M74" s="1">
        <v>0</v>
      </c>
      <c r="N74" s="1">
        <v>0.4</v>
      </c>
      <c r="O74" s="1">
        <v>1</v>
      </c>
      <c r="P74" s="1">
        <v>0</v>
      </c>
      <c r="Q74" s="1">
        <v>3</v>
      </c>
      <c r="R74" s="1">
        <v>1</v>
      </c>
      <c r="S74">
        <f t="shared" si="5"/>
        <v>0.8161632820024094</v>
      </c>
      <c r="T74">
        <f t="shared" si="6"/>
        <v>2.2618052599290444</v>
      </c>
      <c r="U74" s="5">
        <f t="shared" si="7"/>
        <v>0.69342130497951504</v>
      </c>
      <c r="V74" s="3">
        <f t="shared" si="8"/>
        <v>-0.36611752082175347</v>
      </c>
      <c r="W74">
        <f t="shared" si="9"/>
        <v>1</v>
      </c>
    </row>
    <row r="75" spans="2:23" ht="13.2" x14ac:dyDescent="0.25">
      <c r="B75" s="1">
        <v>51</v>
      </c>
      <c r="C75" s="1">
        <v>1</v>
      </c>
      <c r="D75" s="1">
        <v>0</v>
      </c>
      <c r="E75" s="1">
        <v>0</v>
      </c>
      <c r="F75" s="1">
        <v>1</v>
      </c>
      <c r="G75" s="1">
        <v>0</v>
      </c>
      <c r="H75" s="1">
        <v>94</v>
      </c>
      <c r="I75" s="1">
        <v>227</v>
      </c>
      <c r="J75" s="1">
        <v>0</v>
      </c>
      <c r="K75" s="1">
        <v>1</v>
      </c>
      <c r="L75" s="1">
        <v>154</v>
      </c>
      <c r="M75" s="1">
        <v>1</v>
      </c>
      <c r="N75" s="1">
        <v>0</v>
      </c>
      <c r="O75" s="1">
        <v>2</v>
      </c>
      <c r="P75" s="1">
        <v>1</v>
      </c>
      <c r="Q75" s="1">
        <v>3</v>
      </c>
      <c r="R75" s="1">
        <v>1</v>
      </c>
      <c r="S75">
        <f t="shared" si="5"/>
        <v>1.1601543963560097</v>
      </c>
      <c r="T75">
        <f t="shared" si="6"/>
        <v>3.1904258282130771</v>
      </c>
      <c r="U75" s="5">
        <f t="shared" si="7"/>
        <v>0.76136076833355382</v>
      </c>
      <c r="V75" s="3">
        <f t="shared" si="8"/>
        <v>-0.27264796205921998</v>
      </c>
      <c r="W75">
        <f t="shared" si="9"/>
        <v>1</v>
      </c>
    </row>
    <row r="76" spans="2:23" ht="13.2" x14ac:dyDescent="0.25">
      <c r="B76" s="1">
        <v>29</v>
      </c>
      <c r="C76" s="1">
        <v>1</v>
      </c>
      <c r="D76" s="1">
        <v>0</v>
      </c>
      <c r="E76" s="1">
        <v>1</v>
      </c>
      <c r="F76" s="1">
        <v>0</v>
      </c>
      <c r="G76" s="1">
        <v>0</v>
      </c>
      <c r="H76" s="1">
        <v>130</v>
      </c>
      <c r="I76" s="1">
        <v>204</v>
      </c>
      <c r="J76" s="1">
        <v>0</v>
      </c>
      <c r="K76" s="1">
        <v>0</v>
      </c>
      <c r="L76" s="1">
        <v>202</v>
      </c>
      <c r="M76" s="1">
        <v>0</v>
      </c>
      <c r="N76" s="1">
        <v>0</v>
      </c>
      <c r="O76" s="1">
        <v>2</v>
      </c>
      <c r="P76" s="1">
        <v>0</v>
      </c>
      <c r="Q76" s="1">
        <v>2</v>
      </c>
      <c r="R76" s="1">
        <v>1</v>
      </c>
      <c r="S76">
        <f t="shared" si="5"/>
        <v>3.0385954332300962</v>
      </c>
      <c r="T76">
        <f t="shared" si="6"/>
        <v>20.875901036490422</v>
      </c>
      <c r="U76" s="5">
        <f t="shared" si="7"/>
        <v>0.95428759719053702</v>
      </c>
      <c r="V76" s="3">
        <f t="shared" si="8"/>
        <v>-4.6790188404849359E-2</v>
      </c>
      <c r="W76">
        <f t="shared" si="9"/>
        <v>1</v>
      </c>
    </row>
    <row r="77" spans="2:23" ht="13.2" x14ac:dyDescent="0.25">
      <c r="B77" s="1">
        <v>51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140</v>
      </c>
      <c r="I77" s="1">
        <v>261</v>
      </c>
      <c r="J77" s="1">
        <v>0</v>
      </c>
      <c r="K77" s="1">
        <v>0</v>
      </c>
      <c r="L77" s="1">
        <v>186</v>
      </c>
      <c r="M77" s="1">
        <v>1</v>
      </c>
      <c r="N77" s="1">
        <v>0</v>
      </c>
      <c r="O77" s="1">
        <v>2</v>
      </c>
      <c r="P77" s="1">
        <v>0</v>
      </c>
      <c r="Q77" s="1">
        <v>2</v>
      </c>
      <c r="R77" s="1">
        <v>1</v>
      </c>
      <c r="S77">
        <f t="shared" si="5"/>
        <v>0.30286295859483392</v>
      </c>
      <c r="T77">
        <f t="shared" si="6"/>
        <v>1.3537289348145174</v>
      </c>
      <c r="U77" s="5">
        <f t="shared" si="7"/>
        <v>0.57514224122889335</v>
      </c>
      <c r="V77" s="3">
        <f t="shared" si="8"/>
        <v>-0.55313789272694736</v>
      </c>
      <c r="W77">
        <f t="shared" si="9"/>
        <v>1</v>
      </c>
    </row>
    <row r="78" spans="2:23" ht="13.2" x14ac:dyDescent="0.25">
      <c r="B78" s="1">
        <v>43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122</v>
      </c>
      <c r="I78" s="1">
        <v>213</v>
      </c>
      <c r="J78" s="1">
        <v>0</v>
      </c>
      <c r="K78" s="1">
        <v>1</v>
      </c>
      <c r="L78" s="1">
        <v>165</v>
      </c>
      <c r="M78" s="1">
        <v>0</v>
      </c>
      <c r="N78" s="1">
        <v>0.2</v>
      </c>
      <c r="O78" s="1">
        <v>1</v>
      </c>
      <c r="P78" s="1">
        <v>0</v>
      </c>
      <c r="Q78" s="1">
        <v>2</v>
      </c>
      <c r="R78" s="1">
        <v>1</v>
      </c>
      <c r="S78">
        <f t="shared" si="5"/>
        <v>4.5590811914658378</v>
      </c>
      <c r="T78">
        <f t="shared" si="6"/>
        <v>95.495697246942328</v>
      </c>
      <c r="U78" s="5">
        <f t="shared" si="7"/>
        <v>0.989636843625878</v>
      </c>
      <c r="V78" s="3">
        <f t="shared" si="8"/>
        <v>-1.04172277704356E-2</v>
      </c>
      <c r="W78">
        <f t="shared" si="9"/>
        <v>1</v>
      </c>
    </row>
    <row r="79" spans="2:23" ht="13.2" x14ac:dyDescent="0.25">
      <c r="B79" s="1">
        <v>55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  <c r="H79" s="1">
        <v>135</v>
      </c>
      <c r="I79" s="1">
        <v>250</v>
      </c>
      <c r="J79" s="1">
        <v>0</v>
      </c>
      <c r="K79" s="1">
        <v>0</v>
      </c>
      <c r="L79" s="1">
        <v>161</v>
      </c>
      <c r="M79" s="1">
        <v>0</v>
      </c>
      <c r="N79" s="1">
        <v>1.4</v>
      </c>
      <c r="O79" s="1">
        <v>1</v>
      </c>
      <c r="P79" s="1">
        <v>0</v>
      </c>
      <c r="Q79" s="1">
        <v>2</v>
      </c>
      <c r="R79" s="1">
        <v>1</v>
      </c>
      <c r="S79">
        <f t="shared" si="5"/>
        <v>2.1955605464306434</v>
      </c>
      <c r="T79">
        <f t="shared" si="6"/>
        <v>8.9850361754359866</v>
      </c>
      <c r="U79" s="5">
        <f t="shared" si="7"/>
        <v>0.89985013750274812</v>
      </c>
      <c r="V79" s="3">
        <f t="shared" si="8"/>
        <v>-0.10552704340863799</v>
      </c>
      <c r="W79">
        <f t="shared" si="9"/>
        <v>1</v>
      </c>
    </row>
    <row r="80" spans="2:23" ht="13.2" x14ac:dyDescent="0.25">
      <c r="B80" s="1">
        <v>51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125</v>
      </c>
      <c r="I80" s="1">
        <v>245</v>
      </c>
      <c r="J80" s="1">
        <v>1</v>
      </c>
      <c r="K80" s="1">
        <v>0</v>
      </c>
      <c r="L80" s="1">
        <v>166</v>
      </c>
      <c r="M80" s="1">
        <v>0</v>
      </c>
      <c r="N80" s="1">
        <v>2.4</v>
      </c>
      <c r="O80" s="1">
        <v>1</v>
      </c>
      <c r="P80" s="1">
        <v>0</v>
      </c>
      <c r="Q80" s="1">
        <v>2</v>
      </c>
      <c r="R80" s="1">
        <v>1</v>
      </c>
      <c r="S80">
        <f t="shared" si="5"/>
        <v>1.1464605635260403</v>
      </c>
      <c r="T80">
        <f t="shared" si="6"/>
        <v>3.1470344455000561</v>
      </c>
      <c r="U80" s="5">
        <f t="shared" si="7"/>
        <v>0.75886383073449049</v>
      </c>
      <c r="V80" s="3">
        <f t="shared" si="8"/>
        <v>-0.27593292382863133</v>
      </c>
      <c r="W80">
        <f t="shared" si="9"/>
        <v>1</v>
      </c>
    </row>
    <row r="81" spans="2:23" ht="13.2" x14ac:dyDescent="0.25">
      <c r="B81" s="1">
        <v>59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140</v>
      </c>
      <c r="I81" s="1">
        <v>221</v>
      </c>
      <c r="J81" s="1">
        <v>0</v>
      </c>
      <c r="K81" s="1">
        <v>1</v>
      </c>
      <c r="L81" s="1">
        <v>164</v>
      </c>
      <c r="M81" s="1">
        <v>1</v>
      </c>
      <c r="N81" s="1">
        <v>0</v>
      </c>
      <c r="O81" s="1">
        <v>2</v>
      </c>
      <c r="P81" s="1">
        <v>0</v>
      </c>
      <c r="Q81" s="1">
        <v>2</v>
      </c>
      <c r="R81" s="1">
        <v>1</v>
      </c>
      <c r="S81">
        <f t="shared" si="5"/>
        <v>1.5664304107421785</v>
      </c>
      <c r="T81">
        <f t="shared" si="6"/>
        <v>4.7895210206892367</v>
      </c>
      <c r="U81" s="5">
        <f t="shared" si="7"/>
        <v>0.82727413953133022</v>
      </c>
      <c r="V81" s="3">
        <f t="shared" si="8"/>
        <v>-0.18961915215123953</v>
      </c>
      <c r="W81">
        <f t="shared" si="9"/>
        <v>1</v>
      </c>
    </row>
    <row r="82" spans="2:23" ht="13.2" x14ac:dyDescent="0.25">
      <c r="B82" s="1">
        <v>52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128</v>
      </c>
      <c r="I82" s="1">
        <v>205</v>
      </c>
      <c r="J82" s="1">
        <v>1</v>
      </c>
      <c r="K82" s="1">
        <v>1</v>
      </c>
      <c r="L82" s="1">
        <v>184</v>
      </c>
      <c r="M82" s="1">
        <v>0</v>
      </c>
      <c r="N82" s="1">
        <v>0</v>
      </c>
      <c r="O82" s="1">
        <v>2</v>
      </c>
      <c r="P82" s="1">
        <v>0</v>
      </c>
      <c r="Q82" s="1">
        <v>2</v>
      </c>
      <c r="R82" s="1">
        <v>1</v>
      </c>
      <c r="S82">
        <f t="shared" si="5"/>
        <v>3.1689499570629396</v>
      </c>
      <c r="T82">
        <f t="shared" si="6"/>
        <v>23.78249859598742</v>
      </c>
      <c r="U82" s="5">
        <f t="shared" si="7"/>
        <v>0.95964894354268571</v>
      </c>
      <c r="V82" s="3">
        <f t="shared" si="8"/>
        <v>-4.1187745208586646E-2</v>
      </c>
      <c r="W82">
        <f t="shared" si="9"/>
        <v>1</v>
      </c>
    </row>
    <row r="83" spans="2:23" ht="13.2" x14ac:dyDescent="0.25">
      <c r="B83" s="1">
        <v>58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105</v>
      </c>
      <c r="I83" s="1">
        <v>240</v>
      </c>
      <c r="J83" s="1">
        <v>0</v>
      </c>
      <c r="K83" s="1">
        <v>0</v>
      </c>
      <c r="L83" s="1">
        <v>154</v>
      </c>
      <c r="M83" s="1">
        <v>1</v>
      </c>
      <c r="N83" s="1">
        <v>0.6</v>
      </c>
      <c r="O83" s="1">
        <v>1</v>
      </c>
      <c r="P83" s="1">
        <v>0</v>
      </c>
      <c r="Q83" s="1">
        <v>3</v>
      </c>
      <c r="R83" s="1">
        <v>1</v>
      </c>
      <c r="S83">
        <f t="shared" si="5"/>
        <v>0.35613258253228786</v>
      </c>
      <c r="T83">
        <f t="shared" si="6"/>
        <v>1.4277968366355955</v>
      </c>
      <c r="U83" s="5">
        <f t="shared" si="7"/>
        <v>0.58810392001919531</v>
      </c>
      <c r="V83" s="3">
        <f t="shared" si="8"/>
        <v>-0.53085161197272945</v>
      </c>
      <c r="W83">
        <f t="shared" si="9"/>
        <v>1</v>
      </c>
    </row>
    <row r="84" spans="2:23" ht="13.2" x14ac:dyDescent="0.25">
      <c r="B84" s="1">
        <v>41</v>
      </c>
      <c r="C84" s="1">
        <v>1</v>
      </c>
      <c r="D84" s="1">
        <v>0</v>
      </c>
      <c r="E84" s="1">
        <v>0</v>
      </c>
      <c r="F84" s="1">
        <v>1</v>
      </c>
      <c r="G84" s="1">
        <v>0</v>
      </c>
      <c r="H84" s="1">
        <v>112</v>
      </c>
      <c r="I84" s="1">
        <v>250</v>
      </c>
      <c r="J84" s="1">
        <v>0</v>
      </c>
      <c r="K84" s="1">
        <v>1</v>
      </c>
      <c r="L84" s="1">
        <v>179</v>
      </c>
      <c r="M84" s="1">
        <v>0</v>
      </c>
      <c r="N84" s="1">
        <v>0</v>
      </c>
      <c r="O84" s="1">
        <v>2</v>
      </c>
      <c r="P84" s="1">
        <v>0</v>
      </c>
      <c r="Q84" s="1">
        <v>2</v>
      </c>
      <c r="R84" s="1">
        <v>1</v>
      </c>
      <c r="S84">
        <f t="shared" si="5"/>
        <v>3.9488961372710287</v>
      </c>
      <c r="T84">
        <f t="shared" si="6"/>
        <v>51.878068949385295</v>
      </c>
      <c r="U84" s="5">
        <f t="shared" si="7"/>
        <v>0.98108856809886158</v>
      </c>
      <c r="V84" s="3">
        <f t="shared" si="8"/>
        <v>-1.9092540007004458E-2</v>
      </c>
      <c r="W84">
        <f t="shared" si="9"/>
        <v>1</v>
      </c>
    </row>
    <row r="85" spans="2:23" ht="13.2" x14ac:dyDescent="0.25">
      <c r="B85" s="1">
        <v>45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128</v>
      </c>
      <c r="I85" s="1">
        <v>308</v>
      </c>
      <c r="J85" s="1">
        <v>0</v>
      </c>
      <c r="K85" s="1">
        <v>0</v>
      </c>
      <c r="L85" s="1">
        <v>170</v>
      </c>
      <c r="M85" s="1">
        <v>0</v>
      </c>
      <c r="N85" s="1">
        <v>0</v>
      </c>
      <c r="O85" s="1">
        <v>2</v>
      </c>
      <c r="P85" s="1">
        <v>0</v>
      </c>
      <c r="Q85" s="1">
        <v>2</v>
      </c>
      <c r="R85" s="1">
        <v>1</v>
      </c>
      <c r="S85">
        <f t="shared" si="5"/>
        <v>1.8578254719720855</v>
      </c>
      <c r="T85">
        <f t="shared" si="6"/>
        <v>6.4097833523244923</v>
      </c>
      <c r="U85" s="5">
        <f t="shared" si="7"/>
        <v>0.86504328771146943</v>
      </c>
      <c r="V85" s="3">
        <f t="shared" si="8"/>
        <v>-0.14497572970532227</v>
      </c>
      <c r="W85">
        <f t="shared" si="9"/>
        <v>1</v>
      </c>
    </row>
    <row r="86" spans="2:23" ht="13.2" x14ac:dyDescent="0.25">
      <c r="B86" s="1">
        <v>60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102</v>
      </c>
      <c r="I86" s="1">
        <v>318</v>
      </c>
      <c r="J86" s="1">
        <v>0</v>
      </c>
      <c r="K86" s="1">
        <v>1</v>
      </c>
      <c r="L86" s="1">
        <v>160</v>
      </c>
      <c r="M86" s="1">
        <v>0</v>
      </c>
      <c r="N86" s="1">
        <v>0</v>
      </c>
      <c r="O86" s="1">
        <v>2</v>
      </c>
      <c r="P86" s="1">
        <v>1</v>
      </c>
      <c r="Q86" s="1">
        <v>2</v>
      </c>
      <c r="R86" s="1">
        <v>1</v>
      </c>
      <c r="S86">
        <f t="shared" si="5"/>
        <v>4.305898158081674</v>
      </c>
      <c r="T86">
        <f t="shared" si="6"/>
        <v>74.135771201628486</v>
      </c>
      <c r="U86" s="5">
        <f t="shared" si="7"/>
        <v>0.98669076015315693</v>
      </c>
      <c r="V86" s="3">
        <f t="shared" si="8"/>
        <v>-1.3398601556135885E-2</v>
      </c>
      <c r="W86">
        <f t="shared" si="9"/>
        <v>1</v>
      </c>
    </row>
    <row r="87" spans="2:23" ht="13.2" x14ac:dyDescent="0.25">
      <c r="B87" s="1">
        <v>52</v>
      </c>
      <c r="C87" s="1">
        <v>1</v>
      </c>
      <c r="D87" s="1">
        <v>0</v>
      </c>
      <c r="E87" s="1">
        <v>0</v>
      </c>
      <c r="F87" s="1">
        <v>0</v>
      </c>
      <c r="G87" s="1">
        <v>1</v>
      </c>
      <c r="H87" s="1">
        <v>152</v>
      </c>
      <c r="I87" s="1">
        <v>298</v>
      </c>
      <c r="J87" s="1">
        <v>1</v>
      </c>
      <c r="K87" s="1">
        <v>1</v>
      </c>
      <c r="L87" s="1">
        <v>178</v>
      </c>
      <c r="M87" s="1">
        <v>0</v>
      </c>
      <c r="N87" s="1">
        <v>1.2</v>
      </c>
      <c r="O87" s="1">
        <v>1</v>
      </c>
      <c r="P87" s="1">
        <v>0</v>
      </c>
      <c r="Q87" s="1">
        <v>3</v>
      </c>
      <c r="R87" s="1">
        <v>1</v>
      </c>
      <c r="S87">
        <f t="shared" si="5"/>
        <v>1.1488936671547618</v>
      </c>
      <c r="T87">
        <f t="shared" si="6"/>
        <v>3.1547008292000358</v>
      </c>
      <c r="U87" s="5">
        <f t="shared" si="7"/>
        <v>0.75930878272346158</v>
      </c>
      <c r="V87" s="3">
        <f t="shared" si="8"/>
        <v>-0.27534675596106872</v>
      </c>
      <c r="W87">
        <f t="shared" si="9"/>
        <v>1</v>
      </c>
    </row>
    <row r="88" spans="2:23" ht="13.2" x14ac:dyDescent="0.25">
      <c r="B88" s="1">
        <v>42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102</v>
      </c>
      <c r="I88" s="1">
        <v>265</v>
      </c>
      <c r="J88" s="1">
        <v>0</v>
      </c>
      <c r="K88" s="1">
        <v>0</v>
      </c>
      <c r="L88" s="1">
        <v>122</v>
      </c>
      <c r="M88" s="1">
        <v>0</v>
      </c>
      <c r="N88" s="1">
        <v>0.6</v>
      </c>
      <c r="O88" s="1">
        <v>1</v>
      </c>
      <c r="P88" s="1">
        <v>0</v>
      </c>
      <c r="Q88" s="1">
        <v>2</v>
      </c>
      <c r="R88" s="1">
        <v>1</v>
      </c>
      <c r="S88">
        <f t="shared" si="5"/>
        <v>0.76794250591909652</v>
      </c>
      <c r="T88">
        <f t="shared" si="6"/>
        <v>2.1553271158176734</v>
      </c>
      <c r="U88" s="5">
        <f t="shared" si="7"/>
        <v>0.68307564848443314</v>
      </c>
      <c r="V88" s="3">
        <f t="shared" si="8"/>
        <v>-0.38114966641667297</v>
      </c>
      <c r="W88">
        <f t="shared" si="9"/>
        <v>1</v>
      </c>
    </row>
    <row r="89" spans="2:23" ht="13.2" x14ac:dyDescent="0.25">
      <c r="B89" s="1">
        <v>67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115</v>
      </c>
      <c r="I89" s="1">
        <v>564</v>
      </c>
      <c r="J89" s="1">
        <v>0</v>
      </c>
      <c r="K89" s="1">
        <v>0</v>
      </c>
      <c r="L89" s="1">
        <v>160</v>
      </c>
      <c r="M89" s="1">
        <v>0</v>
      </c>
      <c r="N89" s="1">
        <v>1.6</v>
      </c>
      <c r="O89" s="1">
        <v>1</v>
      </c>
      <c r="P89" s="1">
        <v>0</v>
      </c>
      <c r="Q89" s="1">
        <v>3</v>
      </c>
      <c r="R89" s="1">
        <v>1</v>
      </c>
      <c r="S89">
        <f t="shared" si="5"/>
        <v>1.1550208113587517</v>
      </c>
      <c r="T89">
        <f t="shared" si="6"/>
        <v>3.1740894739549881</v>
      </c>
      <c r="U89" s="5">
        <f t="shared" si="7"/>
        <v>0.76042679337860708</v>
      </c>
      <c r="V89" s="3">
        <f t="shared" si="8"/>
        <v>-0.27387543308830775</v>
      </c>
      <c r="W89">
        <f t="shared" si="9"/>
        <v>1</v>
      </c>
    </row>
    <row r="90" spans="2:23" ht="13.2" x14ac:dyDescent="0.25">
      <c r="B90" s="1">
        <v>68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118</v>
      </c>
      <c r="I90" s="1">
        <v>277</v>
      </c>
      <c r="J90" s="1">
        <v>0</v>
      </c>
      <c r="K90" s="1">
        <v>1</v>
      </c>
      <c r="L90" s="1">
        <v>151</v>
      </c>
      <c r="M90" s="1">
        <v>0</v>
      </c>
      <c r="N90" s="1">
        <v>1</v>
      </c>
      <c r="O90" s="1">
        <v>2</v>
      </c>
      <c r="P90" s="1">
        <v>1</v>
      </c>
      <c r="Q90" s="1">
        <v>3</v>
      </c>
      <c r="R90" s="1">
        <v>1</v>
      </c>
      <c r="S90">
        <f t="shared" si="5"/>
        <v>0.98241292178247441</v>
      </c>
      <c r="T90">
        <f t="shared" si="6"/>
        <v>2.6708931291636624</v>
      </c>
      <c r="U90" s="5">
        <f t="shared" si="7"/>
        <v>0.72758673030946297</v>
      </c>
      <c r="V90" s="3">
        <f t="shared" si="8"/>
        <v>-0.31802207012203776</v>
      </c>
      <c r="W90">
        <f t="shared" si="9"/>
        <v>1</v>
      </c>
    </row>
    <row r="91" spans="2:23" ht="13.2" x14ac:dyDescent="0.25">
      <c r="B91" s="1">
        <v>46</v>
      </c>
      <c r="C91" s="1">
        <v>1</v>
      </c>
      <c r="D91" s="1">
        <v>0</v>
      </c>
      <c r="E91" s="1">
        <v>1</v>
      </c>
      <c r="F91" s="1">
        <v>0</v>
      </c>
      <c r="G91" s="1">
        <v>0</v>
      </c>
      <c r="H91" s="1">
        <v>101</v>
      </c>
      <c r="I91" s="1">
        <v>197</v>
      </c>
      <c r="J91" s="1">
        <v>1</v>
      </c>
      <c r="K91" s="1">
        <v>1</v>
      </c>
      <c r="L91" s="1">
        <v>156</v>
      </c>
      <c r="M91" s="1">
        <v>0</v>
      </c>
      <c r="N91" s="1">
        <v>0</v>
      </c>
      <c r="O91" s="1">
        <v>2</v>
      </c>
      <c r="P91" s="1">
        <v>0</v>
      </c>
      <c r="Q91" s="1">
        <v>3</v>
      </c>
      <c r="R91" s="1">
        <v>1</v>
      </c>
      <c r="S91">
        <f t="shared" si="5"/>
        <v>1.9704480114093226</v>
      </c>
      <c r="T91">
        <f t="shared" si="6"/>
        <v>7.1738897529618129</v>
      </c>
      <c r="U91" s="5">
        <f t="shared" si="7"/>
        <v>0.87765922587374645</v>
      </c>
      <c r="V91" s="3">
        <f t="shared" si="8"/>
        <v>-0.13049688611572424</v>
      </c>
      <c r="W91">
        <f t="shared" si="9"/>
        <v>1</v>
      </c>
    </row>
    <row r="92" spans="2:23" ht="13.2" x14ac:dyDescent="0.25">
      <c r="B92" s="1">
        <v>54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110</v>
      </c>
      <c r="I92" s="1">
        <v>214</v>
      </c>
      <c r="J92" s="1">
        <v>0</v>
      </c>
      <c r="K92" s="1">
        <v>1</v>
      </c>
      <c r="L92" s="1">
        <v>158</v>
      </c>
      <c r="M92" s="1">
        <v>0</v>
      </c>
      <c r="N92" s="1">
        <v>1.6</v>
      </c>
      <c r="O92" s="1">
        <v>1</v>
      </c>
      <c r="P92" s="1">
        <v>0</v>
      </c>
      <c r="Q92" s="1">
        <v>2</v>
      </c>
      <c r="R92" s="1">
        <v>1</v>
      </c>
      <c r="S92">
        <f t="shared" si="5"/>
        <v>3.929767285891189</v>
      </c>
      <c r="T92">
        <f t="shared" si="6"/>
        <v>50.895132275609441</v>
      </c>
      <c r="U92" s="5">
        <f t="shared" si="7"/>
        <v>0.98073036995668283</v>
      </c>
      <c r="V92" s="3">
        <f t="shared" si="8"/>
        <v>-1.9457709431369593E-2</v>
      </c>
      <c r="W92">
        <f t="shared" si="9"/>
        <v>1</v>
      </c>
    </row>
    <row r="93" spans="2:23" ht="13.2" x14ac:dyDescent="0.25">
      <c r="B93" s="1">
        <v>58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100</v>
      </c>
      <c r="I93" s="1">
        <v>248</v>
      </c>
      <c r="J93" s="1">
        <v>0</v>
      </c>
      <c r="K93" s="1">
        <v>0</v>
      </c>
      <c r="L93" s="1">
        <v>122</v>
      </c>
      <c r="M93" s="1">
        <v>0</v>
      </c>
      <c r="N93" s="1">
        <v>1</v>
      </c>
      <c r="O93" s="1">
        <v>1</v>
      </c>
      <c r="P93" s="1">
        <v>0</v>
      </c>
      <c r="Q93" s="1">
        <v>2</v>
      </c>
      <c r="R93" s="1">
        <v>1</v>
      </c>
      <c r="S93">
        <f t="shared" si="5"/>
        <v>0.75900014979348329</v>
      </c>
      <c r="T93">
        <f t="shared" si="6"/>
        <v>2.1361393330378693</v>
      </c>
      <c r="U93" s="5">
        <f t="shared" si="7"/>
        <v>0.68113661613646015</v>
      </c>
      <c r="V93" s="3">
        <f t="shared" si="8"/>
        <v>-0.38399238188557899</v>
      </c>
      <c r="W93">
        <f t="shared" si="9"/>
        <v>1</v>
      </c>
    </row>
    <row r="94" spans="2:23" ht="13.2" x14ac:dyDescent="0.25">
      <c r="B94" s="1">
        <v>48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124</v>
      </c>
      <c r="I94" s="1">
        <v>255</v>
      </c>
      <c r="J94" s="1">
        <v>1</v>
      </c>
      <c r="K94" s="1">
        <v>1</v>
      </c>
      <c r="L94" s="1">
        <v>175</v>
      </c>
      <c r="M94" s="1">
        <v>0</v>
      </c>
      <c r="N94" s="1">
        <v>0</v>
      </c>
      <c r="O94" s="1">
        <v>2</v>
      </c>
      <c r="P94" s="1">
        <v>2</v>
      </c>
      <c r="Q94" s="1">
        <v>2</v>
      </c>
      <c r="R94" s="1">
        <v>1</v>
      </c>
      <c r="S94">
        <f t="shared" si="5"/>
        <v>2.0421741727032527</v>
      </c>
      <c r="T94">
        <f t="shared" si="6"/>
        <v>7.7073481015094059</v>
      </c>
      <c r="U94" s="5">
        <f t="shared" si="7"/>
        <v>0.88515447087424326</v>
      </c>
      <c r="V94" s="3">
        <f t="shared" si="8"/>
        <v>-0.1219931058444008</v>
      </c>
      <c r="W94">
        <f t="shared" si="9"/>
        <v>1</v>
      </c>
    </row>
    <row r="95" spans="2:23" ht="13.2" x14ac:dyDescent="0.25">
      <c r="B95" s="1">
        <v>57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132</v>
      </c>
      <c r="I95" s="1">
        <v>207</v>
      </c>
      <c r="J95" s="1">
        <v>0</v>
      </c>
      <c r="K95" s="1">
        <v>1</v>
      </c>
      <c r="L95" s="1">
        <v>168</v>
      </c>
      <c r="M95" s="1">
        <v>1</v>
      </c>
      <c r="N95" s="1">
        <v>0</v>
      </c>
      <c r="O95" s="1">
        <v>2</v>
      </c>
      <c r="P95" s="1">
        <v>0</v>
      </c>
      <c r="Q95" s="1">
        <v>3</v>
      </c>
      <c r="R95" s="1">
        <v>1</v>
      </c>
      <c r="S95">
        <f t="shared" si="5"/>
        <v>-0.16312462905258895</v>
      </c>
      <c r="T95">
        <f t="shared" si="6"/>
        <v>0.84948531126751159</v>
      </c>
      <c r="U95" s="5">
        <f t="shared" si="7"/>
        <v>0.45930903375779292</v>
      </c>
      <c r="V95" s="3">
        <f t="shared" si="8"/>
        <v>-0.77803201930953647</v>
      </c>
      <c r="W95">
        <f t="shared" si="9"/>
        <v>0</v>
      </c>
    </row>
    <row r="96" spans="2:23" ht="13.2" x14ac:dyDescent="0.25">
      <c r="B96" s="1">
        <v>52</v>
      </c>
      <c r="C96" s="1">
        <v>1</v>
      </c>
      <c r="D96" s="1">
        <v>0</v>
      </c>
      <c r="E96" s="1">
        <v>0</v>
      </c>
      <c r="F96" s="1">
        <v>1</v>
      </c>
      <c r="G96" s="1">
        <v>0</v>
      </c>
      <c r="H96" s="1">
        <v>138</v>
      </c>
      <c r="I96" s="1">
        <v>223</v>
      </c>
      <c r="J96" s="1">
        <v>0</v>
      </c>
      <c r="K96" s="1">
        <v>1</v>
      </c>
      <c r="L96" s="1">
        <v>169</v>
      </c>
      <c r="M96" s="1">
        <v>0</v>
      </c>
      <c r="N96" s="1">
        <v>0</v>
      </c>
      <c r="O96" s="1">
        <v>2</v>
      </c>
      <c r="P96" s="1">
        <v>4</v>
      </c>
      <c r="Q96" s="1">
        <v>2</v>
      </c>
      <c r="R96" s="1">
        <v>1</v>
      </c>
      <c r="S96">
        <f t="shared" si="5"/>
        <v>0.25838160312813896</v>
      </c>
      <c r="T96">
        <f t="shared" si="6"/>
        <v>1.2948328366197077</v>
      </c>
      <c r="U96" s="5">
        <f t="shared" si="7"/>
        <v>0.56423841247060003</v>
      </c>
      <c r="V96" s="3">
        <f t="shared" si="8"/>
        <v>-0.57227839965734673</v>
      </c>
      <c r="W96">
        <f t="shared" si="9"/>
        <v>1</v>
      </c>
    </row>
    <row r="97" spans="2:23" ht="13.2" x14ac:dyDescent="0.25">
      <c r="B97" s="1">
        <v>54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132</v>
      </c>
      <c r="I97" s="1">
        <v>288</v>
      </c>
      <c r="J97" s="1">
        <v>1</v>
      </c>
      <c r="K97" s="1">
        <v>0</v>
      </c>
      <c r="L97" s="1">
        <v>159</v>
      </c>
      <c r="M97" s="1">
        <v>1</v>
      </c>
      <c r="N97" s="1">
        <v>0</v>
      </c>
      <c r="O97" s="1">
        <v>2</v>
      </c>
      <c r="P97" s="1">
        <v>1</v>
      </c>
      <c r="Q97" s="1">
        <v>2</v>
      </c>
      <c r="R97" s="1">
        <v>1</v>
      </c>
      <c r="S97">
        <f t="shared" si="5"/>
        <v>1.6093227896667326</v>
      </c>
      <c r="T97">
        <f t="shared" si="6"/>
        <v>4.9994244192950186</v>
      </c>
      <c r="U97" s="5">
        <f t="shared" si="7"/>
        <v>0.83331734344650543</v>
      </c>
      <c r="V97" s="3">
        <f t="shared" si="8"/>
        <v>-0.18234074484223753</v>
      </c>
      <c r="W97">
        <f t="shared" si="9"/>
        <v>1</v>
      </c>
    </row>
    <row r="98" spans="2:23" ht="13.2" x14ac:dyDescent="0.25">
      <c r="B98" s="1">
        <v>45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112</v>
      </c>
      <c r="I98" s="1">
        <v>160</v>
      </c>
      <c r="J98" s="1">
        <v>0</v>
      </c>
      <c r="K98" s="1">
        <v>1</v>
      </c>
      <c r="L98" s="1">
        <v>138</v>
      </c>
      <c r="M98" s="1">
        <v>0</v>
      </c>
      <c r="N98" s="1">
        <v>0</v>
      </c>
      <c r="O98" s="1">
        <v>1</v>
      </c>
      <c r="P98" s="1">
        <v>0</v>
      </c>
      <c r="Q98" s="1">
        <v>2</v>
      </c>
      <c r="R98" s="1">
        <v>1</v>
      </c>
      <c r="S98">
        <f t="shared" si="5"/>
        <v>3.4375055283072342</v>
      </c>
      <c r="T98">
        <f t="shared" si="6"/>
        <v>31.10926013204012</v>
      </c>
      <c r="U98" s="5">
        <f t="shared" si="7"/>
        <v>0.96885633627533652</v>
      </c>
      <c r="V98" s="3">
        <f t="shared" si="8"/>
        <v>-3.1638937860712583E-2</v>
      </c>
      <c r="W98">
        <f t="shared" si="9"/>
        <v>1</v>
      </c>
    </row>
    <row r="99" spans="2:23" ht="13.2" x14ac:dyDescent="0.25">
      <c r="B99" s="1">
        <v>53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1">
        <v>142</v>
      </c>
      <c r="I99" s="1">
        <v>226</v>
      </c>
      <c r="J99" s="1">
        <v>0</v>
      </c>
      <c r="K99" s="1">
        <v>0</v>
      </c>
      <c r="L99" s="1">
        <v>111</v>
      </c>
      <c r="M99" s="1">
        <v>1</v>
      </c>
      <c r="N99" s="1">
        <v>0</v>
      </c>
      <c r="O99" s="1">
        <v>2</v>
      </c>
      <c r="P99" s="1">
        <v>0</v>
      </c>
      <c r="Q99" s="1">
        <v>3</v>
      </c>
      <c r="R99" s="1">
        <v>1</v>
      </c>
      <c r="S99">
        <f t="shared" si="5"/>
        <v>-2.4629829375274208</v>
      </c>
      <c r="T99">
        <f t="shared" si="6"/>
        <v>8.5180483564795476E-2</v>
      </c>
      <c r="U99" s="5">
        <f t="shared" si="7"/>
        <v>7.8494301044725143E-2</v>
      </c>
      <c r="V99" s="3">
        <f t="shared" si="8"/>
        <v>-2.5447292549855156</v>
      </c>
      <c r="W99">
        <f t="shared" si="9"/>
        <v>0</v>
      </c>
    </row>
    <row r="100" spans="2:23" ht="13.2" x14ac:dyDescent="0.25">
      <c r="B100" s="1">
        <v>62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140</v>
      </c>
      <c r="I100" s="1">
        <v>394</v>
      </c>
      <c r="J100" s="1">
        <v>0</v>
      </c>
      <c r="K100" s="1">
        <v>0</v>
      </c>
      <c r="L100" s="1">
        <v>157</v>
      </c>
      <c r="M100" s="1">
        <v>0</v>
      </c>
      <c r="N100" s="1">
        <v>1.2</v>
      </c>
      <c r="O100" s="1">
        <v>1</v>
      </c>
      <c r="P100" s="1">
        <v>0</v>
      </c>
      <c r="Q100" s="1">
        <v>2</v>
      </c>
      <c r="R100" s="1">
        <v>1</v>
      </c>
      <c r="S100">
        <f t="shared" si="5"/>
        <v>0.40076216905110407</v>
      </c>
      <c r="T100">
        <f t="shared" si="6"/>
        <v>1.4929621536673128</v>
      </c>
      <c r="U100" s="5">
        <f t="shared" si="7"/>
        <v>0.59887076563559793</v>
      </c>
      <c r="V100" s="3">
        <f t="shared" si="8"/>
        <v>-0.51270945433509674</v>
      </c>
      <c r="W100">
        <f t="shared" si="9"/>
        <v>1</v>
      </c>
    </row>
    <row r="101" spans="2:23" ht="13.2" x14ac:dyDescent="0.25">
      <c r="B101" s="1">
        <v>52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108</v>
      </c>
      <c r="I101" s="1">
        <v>233</v>
      </c>
      <c r="J101" s="1">
        <v>1</v>
      </c>
      <c r="K101" s="1">
        <v>1</v>
      </c>
      <c r="L101" s="1">
        <v>147</v>
      </c>
      <c r="M101" s="1">
        <v>0</v>
      </c>
      <c r="N101" s="1">
        <v>0.1</v>
      </c>
      <c r="O101" s="1">
        <v>2</v>
      </c>
      <c r="P101" s="1">
        <v>3</v>
      </c>
      <c r="Q101" s="1">
        <v>3</v>
      </c>
      <c r="R101" s="1">
        <v>1</v>
      </c>
      <c r="S101">
        <f t="shared" si="5"/>
        <v>-2.0828904978797289</v>
      </c>
      <c r="T101">
        <f t="shared" si="6"/>
        <v>0.1245696230772132</v>
      </c>
      <c r="U101" s="5">
        <f t="shared" si="7"/>
        <v>0.1107709300704277</v>
      </c>
      <c r="V101" s="3">
        <f t="shared" si="8"/>
        <v>-2.2002909030777147</v>
      </c>
      <c r="W101">
        <f t="shared" si="9"/>
        <v>0</v>
      </c>
    </row>
    <row r="102" spans="2:23" ht="13.2" x14ac:dyDescent="0.25">
      <c r="B102" s="1">
        <v>43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130</v>
      </c>
      <c r="I102" s="1">
        <v>315</v>
      </c>
      <c r="J102" s="1">
        <v>0</v>
      </c>
      <c r="K102" s="1">
        <v>1</v>
      </c>
      <c r="L102" s="1">
        <v>162</v>
      </c>
      <c r="M102" s="1">
        <v>0</v>
      </c>
      <c r="N102" s="1">
        <v>1.9</v>
      </c>
      <c r="O102" s="1">
        <v>2</v>
      </c>
      <c r="P102" s="1">
        <v>1</v>
      </c>
      <c r="Q102" s="1">
        <v>2</v>
      </c>
      <c r="R102" s="1">
        <v>1</v>
      </c>
      <c r="S102">
        <f t="shared" si="5"/>
        <v>1.2307208692352276</v>
      </c>
      <c r="T102">
        <f t="shared" si="6"/>
        <v>3.4236966845478376</v>
      </c>
      <c r="U102" s="5">
        <f t="shared" si="7"/>
        <v>0.77394471834087475</v>
      </c>
      <c r="V102" s="3">
        <f t="shared" si="8"/>
        <v>-0.25625483127538073</v>
      </c>
      <c r="W102">
        <f t="shared" si="9"/>
        <v>1</v>
      </c>
    </row>
    <row r="103" spans="2:23" ht="13.2" x14ac:dyDescent="0.25">
      <c r="B103" s="1">
        <v>53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130</v>
      </c>
      <c r="I103" s="1">
        <v>246</v>
      </c>
      <c r="J103" s="1">
        <v>1</v>
      </c>
      <c r="K103" s="1">
        <v>0</v>
      </c>
      <c r="L103" s="1">
        <v>173</v>
      </c>
      <c r="M103" s="1">
        <v>0</v>
      </c>
      <c r="N103" s="1">
        <v>0</v>
      </c>
      <c r="O103" s="1">
        <v>2</v>
      </c>
      <c r="P103" s="1">
        <v>3</v>
      </c>
      <c r="Q103" s="1">
        <v>2</v>
      </c>
      <c r="R103" s="1">
        <v>1</v>
      </c>
      <c r="S103">
        <f t="shared" si="5"/>
        <v>0.6575696626453813</v>
      </c>
      <c r="T103">
        <f t="shared" si="6"/>
        <v>1.930095845655988</v>
      </c>
      <c r="U103" s="5">
        <f t="shared" si="7"/>
        <v>0.6587142357535678</v>
      </c>
      <c r="V103" s="3">
        <f t="shared" si="8"/>
        <v>-0.41746547167655668</v>
      </c>
      <c r="W103">
        <f t="shared" si="9"/>
        <v>1</v>
      </c>
    </row>
    <row r="104" spans="2:23" ht="13.2" x14ac:dyDescent="0.25">
      <c r="B104" s="1">
        <v>42</v>
      </c>
      <c r="C104" s="1">
        <v>1</v>
      </c>
      <c r="D104" s="1">
        <v>0</v>
      </c>
      <c r="E104" s="1">
        <v>0</v>
      </c>
      <c r="F104" s="1">
        <v>0</v>
      </c>
      <c r="G104" s="1">
        <v>1</v>
      </c>
      <c r="H104" s="1">
        <v>148</v>
      </c>
      <c r="I104" s="1">
        <v>244</v>
      </c>
      <c r="J104" s="1">
        <v>0</v>
      </c>
      <c r="K104" s="1">
        <v>0</v>
      </c>
      <c r="L104" s="1">
        <v>178</v>
      </c>
      <c r="M104" s="1">
        <v>0</v>
      </c>
      <c r="N104" s="1">
        <v>0.8</v>
      </c>
      <c r="O104" s="1">
        <v>2</v>
      </c>
      <c r="P104" s="1">
        <v>2</v>
      </c>
      <c r="Q104" s="1">
        <v>2</v>
      </c>
      <c r="R104" s="1">
        <v>1</v>
      </c>
      <c r="S104">
        <f t="shared" si="5"/>
        <v>0.99495278583855029</v>
      </c>
      <c r="T104">
        <f t="shared" si="6"/>
        <v>2.7045966430023332</v>
      </c>
      <c r="U104" s="5">
        <f t="shared" si="7"/>
        <v>0.7300650795845981</v>
      </c>
      <c r="V104" s="3">
        <f t="shared" si="8"/>
        <v>-0.31462159869744782</v>
      </c>
      <c r="W104">
        <f t="shared" si="9"/>
        <v>1</v>
      </c>
    </row>
    <row r="105" spans="2:23" ht="13.2" x14ac:dyDescent="0.25">
      <c r="B105" s="1">
        <v>59</v>
      </c>
      <c r="C105" s="1">
        <v>1</v>
      </c>
      <c r="D105" s="1">
        <v>0</v>
      </c>
      <c r="E105" s="1">
        <v>0</v>
      </c>
      <c r="F105" s="1">
        <v>0</v>
      </c>
      <c r="G105" s="1">
        <v>1</v>
      </c>
      <c r="H105" s="1">
        <v>178</v>
      </c>
      <c r="I105" s="1">
        <v>270</v>
      </c>
      <c r="J105" s="1">
        <v>0</v>
      </c>
      <c r="K105" s="1">
        <v>0</v>
      </c>
      <c r="L105" s="1">
        <v>145</v>
      </c>
      <c r="M105" s="1">
        <v>0</v>
      </c>
      <c r="N105" s="1">
        <v>4.2</v>
      </c>
      <c r="O105" s="1">
        <v>0</v>
      </c>
      <c r="P105" s="1">
        <v>0</v>
      </c>
      <c r="Q105" s="1">
        <v>3</v>
      </c>
      <c r="R105" s="1">
        <v>1</v>
      </c>
      <c r="S105">
        <f t="shared" si="5"/>
        <v>-2.5377904792230654</v>
      </c>
      <c r="T105">
        <f t="shared" si="6"/>
        <v>7.9040849393653981E-2</v>
      </c>
      <c r="U105" s="5">
        <f t="shared" si="7"/>
        <v>7.3251026073822362E-2</v>
      </c>
      <c r="V105" s="3">
        <f t="shared" si="8"/>
        <v>-2.613863023349317</v>
      </c>
      <c r="W105">
        <f t="shared" si="9"/>
        <v>0</v>
      </c>
    </row>
    <row r="106" spans="2:23" ht="13.2" x14ac:dyDescent="0.25">
      <c r="B106" s="1">
        <v>63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140</v>
      </c>
      <c r="I106" s="1">
        <v>195</v>
      </c>
      <c r="J106" s="1">
        <v>0</v>
      </c>
      <c r="K106" s="1">
        <v>1</v>
      </c>
      <c r="L106" s="1">
        <v>179</v>
      </c>
      <c r="M106" s="1">
        <v>0</v>
      </c>
      <c r="N106" s="1">
        <v>0</v>
      </c>
      <c r="O106" s="1">
        <v>2</v>
      </c>
      <c r="P106" s="1">
        <v>2</v>
      </c>
      <c r="Q106" s="1">
        <v>2</v>
      </c>
      <c r="R106" s="1">
        <v>1</v>
      </c>
      <c r="S106">
        <f t="shared" si="5"/>
        <v>3.0821816477082971</v>
      </c>
      <c r="T106">
        <f t="shared" si="6"/>
        <v>21.805923383098676</v>
      </c>
      <c r="U106" s="5">
        <f t="shared" si="7"/>
        <v>0.95615174254504887</v>
      </c>
      <c r="V106" s="3">
        <f t="shared" si="8"/>
        <v>-4.4838652014898277E-2</v>
      </c>
      <c r="W106">
        <f t="shared" si="9"/>
        <v>1</v>
      </c>
    </row>
    <row r="107" spans="2:23" ht="13.2" x14ac:dyDescent="0.25">
      <c r="B107" s="1">
        <v>42</v>
      </c>
      <c r="C107" s="1">
        <v>1</v>
      </c>
      <c r="D107" s="1">
        <v>0</v>
      </c>
      <c r="E107" s="1">
        <v>0</v>
      </c>
      <c r="F107" s="1">
        <v>1</v>
      </c>
      <c r="G107" s="1">
        <v>0</v>
      </c>
      <c r="H107" s="1">
        <v>120</v>
      </c>
      <c r="I107" s="1">
        <v>240</v>
      </c>
      <c r="J107" s="1">
        <v>1</v>
      </c>
      <c r="K107" s="1">
        <v>1</v>
      </c>
      <c r="L107" s="1">
        <v>194</v>
      </c>
      <c r="M107" s="1">
        <v>0</v>
      </c>
      <c r="N107" s="1">
        <v>0.8</v>
      </c>
      <c r="O107" s="1">
        <v>0</v>
      </c>
      <c r="P107" s="1">
        <v>0</v>
      </c>
      <c r="Q107" s="1">
        <v>3</v>
      </c>
      <c r="R107" s="1">
        <v>1</v>
      </c>
      <c r="S107">
        <f t="shared" si="5"/>
        <v>1.7565939497600729</v>
      </c>
      <c r="T107">
        <f t="shared" si="6"/>
        <v>5.7926736179355318</v>
      </c>
      <c r="U107" s="5">
        <f t="shared" si="7"/>
        <v>0.85278256306035716</v>
      </c>
      <c r="V107" s="3">
        <f t="shared" si="8"/>
        <v>-0.15925067247242042</v>
      </c>
      <c r="W107">
        <f t="shared" si="9"/>
        <v>1</v>
      </c>
    </row>
    <row r="108" spans="2:23" ht="13.2" x14ac:dyDescent="0.25">
      <c r="B108" s="1">
        <v>50</v>
      </c>
      <c r="C108" s="1">
        <v>1</v>
      </c>
      <c r="D108" s="1">
        <v>0</v>
      </c>
      <c r="E108" s="1">
        <v>0</v>
      </c>
      <c r="F108" s="1">
        <v>1</v>
      </c>
      <c r="G108" s="1">
        <v>0</v>
      </c>
      <c r="H108" s="1">
        <v>129</v>
      </c>
      <c r="I108" s="1">
        <v>196</v>
      </c>
      <c r="J108" s="1">
        <v>0</v>
      </c>
      <c r="K108" s="1">
        <v>1</v>
      </c>
      <c r="L108" s="1">
        <v>163</v>
      </c>
      <c r="M108" s="1">
        <v>0</v>
      </c>
      <c r="N108" s="1">
        <v>0</v>
      </c>
      <c r="O108" s="1">
        <v>2</v>
      </c>
      <c r="P108" s="1">
        <v>0</v>
      </c>
      <c r="Q108" s="1">
        <v>2</v>
      </c>
      <c r="R108" s="1">
        <v>1</v>
      </c>
      <c r="S108">
        <f t="shared" si="5"/>
        <v>3.5230700891974136</v>
      </c>
      <c r="T108">
        <f t="shared" si="6"/>
        <v>33.888309052460258</v>
      </c>
      <c r="U108" s="5">
        <f t="shared" si="7"/>
        <v>0.9713371032543785</v>
      </c>
      <c r="V108" s="3">
        <f t="shared" si="8"/>
        <v>-2.9081699721044463E-2</v>
      </c>
      <c r="W108">
        <f t="shared" si="9"/>
        <v>1</v>
      </c>
    </row>
    <row r="109" spans="2:23" ht="13.2" x14ac:dyDescent="0.25">
      <c r="B109" s="1">
        <v>68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120</v>
      </c>
      <c r="I109" s="1">
        <v>211</v>
      </c>
      <c r="J109" s="1">
        <v>0</v>
      </c>
      <c r="K109" s="1">
        <v>0</v>
      </c>
      <c r="L109" s="1">
        <v>115</v>
      </c>
      <c r="M109" s="1">
        <v>0</v>
      </c>
      <c r="N109" s="1">
        <v>1.5</v>
      </c>
      <c r="O109" s="1">
        <v>1</v>
      </c>
      <c r="P109" s="1">
        <v>0</v>
      </c>
      <c r="Q109" s="1">
        <v>2</v>
      </c>
      <c r="R109" s="1">
        <v>1</v>
      </c>
      <c r="S109">
        <f t="shared" si="5"/>
        <v>2.2423409038154301</v>
      </c>
      <c r="T109">
        <f t="shared" si="6"/>
        <v>9.4153459295199315</v>
      </c>
      <c r="U109" s="5">
        <f t="shared" si="7"/>
        <v>0.90398782654297372</v>
      </c>
      <c r="V109" s="3">
        <f t="shared" si="8"/>
        <v>-0.10093938489415548</v>
      </c>
      <c r="W109">
        <f t="shared" si="9"/>
        <v>1</v>
      </c>
    </row>
    <row r="110" spans="2:23" ht="13.2" x14ac:dyDescent="0.25">
      <c r="B110" s="1">
        <v>69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1">
        <v>160</v>
      </c>
      <c r="I110" s="1">
        <v>234</v>
      </c>
      <c r="J110" s="1">
        <v>1</v>
      </c>
      <c r="K110" s="1">
        <v>0</v>
      </c>
      <c r="L110" s="1">
        <v>131</v>
      </c>
      <c r="M110" s="1">
        <v>0</v>
      </c>
      <c r="N110" s="1">
        <v>0.1</v>
      </c>
      <c r="O110" s="1">
        <v>1</v>
      </c>
      <c r="P110" s="1">
        <v>1</v>
      </c>
      <c r="Q110" s="1">
        <v>2</v>
      </c>
      <c r="R110" s="1">
        <v>1</v>
      </c>
      <c r="S110">
        <f t="shared" si="5"/>
        <v>0.2066190808126307</v>
      </c>
      <c r="T110">
        <f t="shared" si="6"/>
        <v>1.2295141370425857</v>
      </c>
      <c r="U110" s="5">
        <f t="shared" si="7"/>
        <v>0.55147178329782476</v>
      </c>
      <c r="V110" s="3">
        <f t="shared" si="8"/>
        <v>-0.5951646051553674</v>
      </c>
      <c r="W110">
        <f t="shared" si="9"/>
        <v>1</v>
      </c>
    </row>
    <row r="111" spans="2:23" ht="13.2" x14ac:dyDescent="0.25">
      <c r="B111" s="1">
        <v>45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138</v>
      </c>
      <c r="I111" s="1">
        <v>236</v>
      </c>
      <c r="J111" s="1">
        <v>0</v>
      </c>
      <c r="K111" s="1">
        <v>0</v>
      </c>
      <c r="L111" s="1">
        <v>152</v>
      </c>
      <c r="M111" s="1">
        <v>1</v>
      </c>
      <c r="N111" s="1">
        <v>0.2</v>
      </c>
      <c r="O111" s="1">
        <v>1</v>
      </c>
      <c r="P111" s="1">
        <v>0</v>
      </c>
      <c r="Q111" s="1">
        <v>2</v>
      </c>
      <c r="R111" s="1">
        <v>1</v>
      </c>
      <c r="S111">
        <f t="shared" si="5"/>
        <v>0.46770841661978357</v>
      </c>
      <c r="T111">
        <f t="shared" si="6"/>
        <v>1.5963318709768095</v>
      </c>
      <c r="U111" s="5">
        <f t="shared" si="7"/>
        <v>0.61484122612423453</v>
      </c>
      <c r="V111" s="3">
        <f t="shared" si="8"/>
        <v>-0.48639121341063113</v>
      </c>
      <c r="W111">
        <f t="shared" si="9"/>
        <v>1</v>
      </c>
    </row>
    <row r="112" spans="2:23" ht="13.2" x14ac:dyDescent="0.25">
      <c r="B112" s="1">
        <v>50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120</v>
      </c>
      <c r="I112" s="1">
        <v>244</v>
      </c>
      <c r="J112" s="1">
        <v>0</v>
      </c>
      <c r="K112" s="1">
        <v>1</v>
      </c>
      <c r="L112" s="1">
        <v>162</v>
      </c>
      <c r="M112" s="1">
        <v>0</v>
      </c>
      <c r="N112" s="1">
        <v>1.1000000000000001</v>
      </c>
      <c r="O112" s="1">
        <v>2</v>
      </c>
      <c r="P112" s="1">
        <v>0</v>
      </c>
      <c r="Q112" s="1">
        <v>2</v>
      </c>
      <c r="R112" s="1">
        <v>1</v>
      </c>
      <c r="S112">
        <f t="shared" si="5"/>
        <v>3.7208347953851773</v>
      </c>
      <c r="T112">
        <f t="shared" si="6"/>
        <v>41.298855816620886</v>
      </c>
      <c r="U112" s="5">
        <f t="shared" si="7"/>
        <v>0.97635869858193514</v>
      </c>
      <c r="V112" s="3">
        <f t="shared" si="8"/>
        <v>-2.3925241048756162E-2</v>
      </c>
      <c r="W112">
        <f t="shared" si="9"/>
        <v>1</v>
      </c>
    </row>
    <row r="113" spans="2:23" ht="13.2" x14ac:dyDescent="0.25">
      <c r="B113" s="1">
        <v>50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110</v>
      </c>
      <c r="I113" s="1">
        <v>254</v>
      </c>
      <c r="J113" s="1">
        <v>0</v>
      </c>
      <c r="K113" s="1">
        <v>0</v>
      </c>
      <c r="L113" s="1">
        <v>159</v>
      </c>
      <c r="M113" s="1">
        <v>0</v>
      </c>
      <c r="N113" s="1">
        <v>0</v>
      </c>
      <c r="O113" s="1">
        <v>2</v>
      </c>
      <c r="P113" s="1">
        <v>0</v>
      </c>
      <c r="Q113" s="1">
        <v>2</v>
      </c>
      <c r="R113" s="1">
        <v>1</v>
      </c>
      <c r="S113">
        <f t="shared" si="5"/>
        <v>2.6383063920431304</v>
      </c>
      <c r="T113">
        <f t="shared" si="6"/>
        <v>13.98949082035298</v>
      </c>
      <c r="U113" s="5">
        <f t="shared" si="7"/>
        <v>0.93328659312148321</v>
      </c>
      <c r="V113" s="3">
        <f t="shared" si="8"/>
        <v>-6.9042951539347183E-2</v>
      </c>
      <c r="W113">
        <f t="shared" si="9"/>
        <v>1</v>
      </c>
    </row>
    <row r="114" spans="2:23" ht="13.2" x14ac:dyDescent="0.25">
      <c r="B114" s="1">
        <v>64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180</v>
      </c>
      <c r="I114" s="1">
        <v>325</v>
      </c>
      <c r="J114" s="1">
        <v>0</v>
      </c>
      <c r="K114" s="1">
        <v>1</v>
      </c>
      <c r="L114" s="1">
        <v>154</v>
      </c>
      <c r="M114" s="1">
        <v>1</v>
      </c>
      <c r="N114" s="1">
        <v>0</v>
      </c>
      <c r="O114" s="1">
        <v>2</v>
      </c>
      <c r="P114" s="1">
        <v>0</v>
      </c>
      <c r="Q114" s="1">
        <v>2</v>
      </c>
      <c r="R114" s="1">
        <v>1</v>
      </c>
      <c r="S114">
        <f t="shared" si="5"/>
        <v>0.81638871275157188</v>
      </c>
      <c r="T114">
        <f t="shared" si="6"/>
        <v>2.2623151978589346</v>
      </c>
      <c r="U114" s="5">
        <f t="shared" si="7"/>
        <v>0.69346922680668555</v>
      </c>
      <c r="V114" s="3">
        <f t="shared" si="8"/>
        <v>-0.36604841395846288</v>
      </c>
      <c r="W114">
        <f t="shared" si="9"/>
        <v>1</v>
      </c>
    </row>
    <row r="115" spans="2:23" ht="13.2" x14ac:dyDescent="0.25">
      <c r="B115" s="1">
        <v>57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150</v>
      </c>
      <c r="I115" s="1">
        <v>126</v>
      </c>
      <c r="J115" s="1">
        <v>1</v>
      </c>
      <c r="K115" s="1">
        <v>1</v>
      </c>
      <c r="L115" s="1">
        <v>173</v>
      </c>
      <c r="M115" s="1">
        <v>0</v>
      </c>
      <c r="N115" s="1">
        <v>0.2</v>
      </c>
      <c r="O115" s="1">
        <v>2</v>
      </c>
      <c r="P115" s="1">
        <v>1</v>
      </c>
      <c r="Q115" s="1">
        <v>3</v>
      </c>
      <c r="R115" s="1">
        <v>1</v>
      </c>
      <c r="S115">
        <f t="shared" si="5"/>
        <v>2.0007903037647559</v>
      </c>
      <c r="T115">
        <f t="shared" si="6"/>
        <v>7.3948980059201093</v>
      </c>
      <c r="U115" s="5">
        <f t="shared" si="7"/>
        <v>0.8808800298354077</v>
      </c>
      <c r="V115" s="3">
        <f t="shared" si="8"/>
        <v>-0.12683383730679956</v>
      </c>
      <c r="W115">
        <f t="shared" si="9"/>
        <v>1</v>
      </c>
    </row>
    <row r="116" spans="2:23" ht="13.2" x14ac:dyDescent="0.25">
      <c r="B116" s="1">
        <v>64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140</v>
      </c>
      <c r="I116" s="1">
        <v>313</v>
      </c>
      <c r="J116" s="1">
        <v>0</v>
      </c>
      <c r="K116" s="1">
        <v>1</v>
      </c>
      <c r="L116" s="1">
        <v>133</v>
      </c>
      <c r="M116" s="1">
        <v>0</v>
      </c>
      <c r="N116" s="1">
        <v>0.2</v>
      </c>
      <c r="O116" s="1">
        <v>2</v>
      </c>
      <c r="P116" s="1">
        <v>0</v>
      </c>
      <c r="Q116" s="1">
        <v>3</v>
      </c>
      <c r="R116" s="1">
        <v>1</v>
      </c>
      <c r="S116">
        <f t="shared" si="5"/>
        <v>2.8620360191578333</v>
      </c>
      <c r="T116">
        <f t="shared" si="6"/>
        <v>17.497115156803101</v>
      </c>
      <c r="U116" s="5">
        <f t="shared" si="7"/>
        <v>0.94593751557889783</v>
      </c>
      <c r="V116" s="3">
        <f t="shared" si="8"/>
        <v>-5.5578763296831799E-2</v>
      </c>
      <c r="W116">
        <f t="shared" si="9"/>
        <v>1</v>
      </c>
    </row>
    <row r="117" spans="2:23" ht="13.2" x14ac:dyDescent="0.25">
      <c r="B117" s="1">
        <v>43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110</v>
      </c>
      <c r="I117" s="1">
        <v>211</v>
      </c>
      <c r="J117" s="1">
        <v>0</v>
      </c>
      <c r="K117" s="1">
        <v>1</v>
      </c>
      <c r="L117" s="1">
        <v>161</v>
      </c>
      <c r="M117" s="1">
        <v>0</v>
      </c>
      <c r="N117" s="1">
        <v>0</v>
      </c>
      <c r="O117" s="1">
        <v>2</v>
      </c>
      <c r="P117" s="1">
        <v>0</v>
      </c>
      <c r="Q117" s="1">
        <v>3</v>
      </c>
      <c r="R117" s="1">
        <v>1</v>
      </c>
      <c r="S117">
        <f t="shared" si="5"/>
        <v>0.78108956083414416</v>
      </c>
      <c r="T117">
        <f t="shared" si="6"/>
        <v>2.1838504075694227</v>
      </c>
      <c r="U117" s="5">
        <f t="shared" si="7"/>
        <v>0.68591489172275277</v>
      </c>
      <c r="V117" s="3">
        <f t="shared" si="8"/>
        <v>-0.37700172349698613</v>
      </c>
      <c r="W117">
        <f t="shared" si="9"/>
        <v>1</v>
      </c>
    </row>
    <row r="118" spans="2:23" ht="13.2" x14ac:dyDescent="0.25">
      <c r="B118" s="1">
        <v>55</v>
      </c>
      <c r="C118" s="1">
        <v>1</v>
      </c>
      <c r="D118" s="1">
        <v>0</v>
      </c>
      <c r="E118" s="1">
        <v>1</v>
      </c>
      <c r="F118" s="1">
        <v>0</v>
      </c>
      <c r="G118" s="1">
        <v>0</v>
      </c>
      <c r="H118" s="1">
        <v>130</v>
      </c>
      <c r="I118" s="1">
        <v>262</v>
      </c>
      <c r="J118" s="1">
        <v>0</v>
      </c>
      <c r="K118" s="1">
        <v>1</v>
      </c>
      <c r="L118" s="1">
        <v>155</v>
      </c>
      <c r="M118" s="1">
        <v>0</v>
      </c>
      <c r="N118" s="1">
        <v>0</v>
      </c>
      <c r="O118" s="1">
        <v>2</v>
      </c>
      <c r="P118" s="1">
        <v>0</v>
      </c>
      <c r="Q118" s="1">
        <v>2</v>
      </c>
      <c r="R118" s="1">
        <v>1</v>
      </c>
      <c r="S118">
        <f t="shared" si="5"/>
        <v>2.1689048340917205</v>
      </c>
      <c r="T118">
        <f t="shared" si="6"/>
        <v>8.7486975170195294</v>
      </c>
      <c r="U118" s="5">
        <f t="shared" si="7"/>
        <v>0.89742219427219139</v>
      </c>
      <c r="V118" s="3">
        <f t="shared" si="8"/>
        <v>-0.10822885399636695</v>
      </c>
      <c r="W118">
        <f t="shared" si="9"/>
        <v>1</v>
      </c>
    </row>
    <row r="119" spans="2:23" ht="13.2" x14ac:dyDescent="0.25">
      <c r="B119" s="1">
        <v>37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120</v>
      </c>
      <c r="I119" s="1">
        <v>215</v>
      </c>
      <c r="J119" s="1">
        <v>0</v>
      </c>
      <c r="K119" s="1">
        <v>1</v>
      </c>
      <c r="L119" s="1">
        <v>170</v>
      </c>
      <c r="M119" s="1">
        <v>0</v>
      </c>
      <c r="N119" s="1">
        <v>0</v>
      </c>
      <c r="O119" s="1">
        <v>2</v>
      </c>
      <c r="P119" s="1">
        <v>0</v>
      </c>
      <c r="Q119" s="1">
        <v>2</v>
      </c>
      <c r="R119" s="1">
        <v>1</v>
      </c>
      <c r="S119">
        <f t="shared" si="5"/>
        <v>5.3987418779873471</v>
      </c>
      <c r="T119">
        <f t="shared" si="6"/>
        <v>221.12803507365223</v>
      </c>
      <c r="U119" s="5">
        <f t="shared" si="7"/>
        <v>0.99549809190150884</v>
      </c>
      <c r="V119" s="3">
        <f t="shared" si="8"/>
        <v>-4.5120722034710124E-3</v>
      </c>
      <c r="W119">
        <f t="shared" si="9"/>
        <v>1</v>
      </c>
    </row>
    <row r="120" spans="2:23" ht="13.2" x14ac:dyDescent="0.25">
      <c r="B120" s="1">
        <v>41</v>
      </c>
      <c r="C120" s="1">
        <v>1</v>
      </c>
      <c r="D120" s="1">
        <v>0</v>
      </c>
      <c r="E120" s="1">
        <v>0</v>
      </c>
      <c r="F120" s="1">
        <v>1</v>
      </c>
      <c r="G120" s="1">
        <v>0</v>
      </c>
      <c r="H120" s="1">
        <v>130</v>
      </c>
      <c r="I120" s="1">
        <v>214</v>
      </c>
      <c r="J120" s="1">
        <v>0</v>
      </c>
      <c r="K120" s="1">
        <v>0</v>
      </c>
      <c r="L120" s="1">
        <v>168</v>
      </c>
      <c r="M120" s="1">
        <v>0</v>
      </c>
      <c r="N120" s="1">
        <v>2</v>
      </c>
      <c r="O120" s="1">
        <v>1</v>
      </c>
      <c r="P120" s="1">
        <v>0</v>
      </c>
      <c r="Q120" s="1">
        <v>2</v>
      </c>
      <c r="R120" s="1">
        <v>1</v>
      </c>
      <c r="S120">
        <f t="shared" si="5"/>
        <v>1.4284096297504472</v>
      </c>
      <c r="T120">
        <f t="shared" si="6"/>
        <v>4.1720587947912202</v>
      </c>
      <c r="U120" s="5">
        <f t="shared" si="7"/>
        <v>0.8066533967078835</v>
      </c>
      <c r="V120" s="3">
        <f t="shared" si="8"/>
        <v>-0.21486119899695125</v>
      </c>
      <c r="W120">
        <f t="shared" si="9"/>
        <v>1</v>
      </c>
    </row>
    <row r="121" spans="2:23" ht="13.2" x14ac:dyDescent="0.25">
      <c r="B121" s="1">
        <v>56</v>
      </c>
      <c r="C121" s="1">
        <v>1</v>
      </c>
      <c r="D121" s="1">
        <v>0</v>
      </c>
      <c r="E121" s="1">
        <v>0</v>
      </c>
      <c r="F121" s="1">
        <v>0</v>
      </c>
      <c r="G121" s="1">
        <v>1</v>
      </c>
      <c r="H121" s="1">
        <v>120</v>
      </c>
      <c r="I121" s="1">
        <v>193</v>
      </c>
      <c r="J121" s="1">
        <v>0</v>
      </c>
      <c r="K121" s="1">
        <v>0</v>
      </c>
      <c r="L121" s="1">
        <v>162</v>
      </c>
      <c r="M121" s="1">
        <v>0</v>
      </c>
      <c r="N121" s="1">
        <v>1.9</v>
      </c>
      <c r="O121" s="1">
        <v>1</v>
      </c>
      <c r="P121" s="1">
        <v>0</v>
      </c>
      <c r="Q121" s="1">
        <v>3</v>
      </c>
      <c r="R121" s="1">
        <v>1</v>
      </c>
      <c r="S121">
        <f t="shared" si="5"/>
        <v>0.86139879527873164</v>
      </c>
      <c r="T121">
        <f t="shared" si="6"/>
        <v>2.3664685847188411</v>
      </c>
      <c r="U121" s="5">
        <f t="shared" si="7"/>
        <v>0.70295281989583236</v>
      </c>
      <c r="V121" s="3">
        <f t="shared" si="8"/>
        <v>-0.35246550194732762</v>
      </c>
      <c r="W121">
        <f t="shared" si="9"/>
        <v>1</v>
      </c>
    </row>
    <row r="122" spans="2:23" ht="13.2" x14ac:dyDescent="0.25">
      <c r="B122" s="1">
        <v>46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105</v>
      </c>
      <c r="I122" s="1">
        <v>204</v>
      </c>
      <c r="J122" s="1">
        <v>0</v>
      </c>
      <c r="K122" s="1">
        <v>1</v>
      </c>
      <c r="L122" s="1">
        <v>172</v>
      </c>
      <c r="M122" s="1">
        <v>0</v>
      </c>
      <c r="N122" s="1">
        <v>0</v>
      </c>
      <c r="O122" s="1">
        <v>2</v>
      </c>
      <c r="P122" s="1">
        <v>0</v>
      </c>
      <c r="Q122" s="1">
        <v>2</v>
      </c>
      <c r="R122" s="1">
        <v>1</v>
      </c>
      <c r="S122">
        <f t="shared" si="5"/>
        <v>4.9039245270236211</v>
      </c>
      <c r="T122">
        <f t="shared" si="6"/>
        <v>134.81783906820482</v>
      </c>
      <c r="U122" s="5">
        <f t="shared" si="7"/>
        <v>0.99263719694805463</v>
      </c>
      <c r="V122" s="3">
        <f t="shared" si="8"/>
        <v>-7.3900422733784886E-3</v>
      </c>
      <c r="W122">
        <f t="shared" si="9"/>
        <v>1</v>
      </c>
    </row>
    <row r="123" spans="2:23" ht="13.2" x14ac:dyDescent="0.25">
      <c r="B123" s="1">
        <v>46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138</v>
      </c>
      <c r="I123" s="1">
        <v>243</v>
      </c>
      <c r="J123" s="1">
        <v>0</v>
      </c>
      <c r="K123" s="1">
        <v>0</v>
      </c>
      <c r="L123" s="1">
        <v>152</v>
      </c>
      <c r="M123" s="1">
        <v>1</v>
      </c>
      <c r="N123" s="1">
        <v>0</v>
      </c>
      <c r="O123" s="1">
        <v>1</v>
      </c>
      <c r="P123" s="1">
        <v>0</v>
      </c>
      <c r="Q123" s="1">
        <v>2</v>
      </c>
      <c r="R123" s="1">
        <v>1</v>
      </c>
      <c r="S123">
        <f t="shared" si="5"/>
        <v>0.54113562940253113</v>
      </c>
      <c r="T123">
        <f t="shared" si="6"/>
        <v>1.7179567169791652</v>
      </c>
      <c r="U123" s="5">
        <f t="shared" si="7"/>
        <v>0.63207655451134781</v>
      </c>
      <c r="V123" s="3">
        <f t="shared" si="8"/>
        <v>-0.45874476161506295</v>
      </c>
      <c r="W123">
        <f t="shared" si="9"/>
        <v>1</v>
      </c>
    </row>
    <row r="124" spans="2:23" ht="13.2" x14ac:dyDescent="0.25">
      <c r="B124" s="1">
        <v>64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130</v>
      </c>
      <c r="I124" s="1">
        <v>303</v>
      </c>
      <c r="J124" s="1">
        <v>0</v>
      </c>
      <c r="K124" s="1">
        <v>1</v>
      </c>
      <c r="L124" s="1">
        <v>122</v>
      </c>
      <c r="M124" s="1">
        <v>0</v>
      </c>
      <c r="N124" s="1">
        <v>2</v>
      </c>
      <c r="O124" s="1">
        <v>1</v>
      </c>
      <c r="P124" s="1">
        <v>2</v>
      </c>
      <c r="Q124" s="1">
        <v>2</v>
      </c>
      <c r="R124" s="1">
        <v>1</v>
      </c>
      <c r="S124">
        <f t="shared" si="5"/>
        <v>-1.478676081485214</v>
      </c>
      <c r="T124">
        <f t="shared" si="6"/>
        <v>0.22793926171933956</v>
      </c>
      <c r="U124" s="5">
        <f t="shared" si="7"/>
        <v>0.18562747264891824</v>
      </c>
      <c r="V124" s="3">
        <f t="shared" si="8"/>
        <v>-1.6840134488463192</v>
      </c>
      <c r="W124">
        <f t="shared" si="9"/>
        <v>0</v>
      </c>
    </row>
    <row r="125" spans="2:23" ht="13.2" x14ac:dyDescent="0.25">
      <c r="B125" s="1">
        <v>59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138</v>
      </c>
      <c r="I125" s="1">
        <v>271</v>
      </c>
      <c r="J125" s="1">
        <v>0</v>
      </c>
      <c r="K125" s="1">
        <v>0</v>
      </c>
      <c r="L125" s="1">
        <v>182</v>
      </c>
      <c r="M125" s="1">
        <v>0</v>
      </c>
      <c r="N125" s="1">
        <v>0</v>
      </c>
      <c r="O125" s="1">
        <v>2</v>
      </c>
      <c r="P125" s="1">
        <v>0</v>
      </c>
      <c r="Q125" s="1">
        <v>2</v>
      </c>
      <c r="R125" s="1">
        <v>1</v>
      </c>
      <c r="S125">
        <f t="shared" si="5"/>
        <v>1.1073574434481426</v>
      </c>
      <c r="T125">
        <f t="shared" si="6"/>
        <v>3.0263505160754773</v>
      </c>
      <c r="U125" s="5">
        <f t="shared" si="7"/>
        <v>0.75163612904355137</v>
      </c>
      <c r="V125" s="3">
        <f t="shared" si="8"/>
        <v>-0.28550294308834773</v>
      </c>
      <c r="W125">
        <f t="shared" si="9"/>
        <v>1</v>
      </c>
    </row>
    <row r="126" spans="2:23" ht="13.2" x14ac:dyDescent="0.25">
      <c r="B126" s="1">
        <v>41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112</v>
      </c>
      <c r="I126" s="1">
        <v>268</v>
      </c>
      <c r="J126" s="1">
        <v>0</v>
      </c>
      <c r="K126" s="1">
        <v>0</v>
      </c>
      <c r="L126" s="1">
        <v>172</v>
      </c>
      <c r="M126" s="1">
        <v>1</v>
      </c>
      <c r="N126" s="1">
        <v>0</v>
      </c>
      <c r="O126" s="1">
        <v>2</v>
      </c>
      <c r="P126" s="1">
        <v>0</v>
      </c>
      <c r="Q126" s="1">
        <v>2</v>
      </c>
      <c r="R126" s="1">
        <v>1</v>
      </c>
      <c r="S126">
        <f t="shared" si="5"/>
        <v>3.9931699916728451</v>
      </c>
      <c r="T126">
        <f t="shared" si="6"/>
        <v>54.226514794358721</v>
      </c>
      <c r="U126" s="5">
        <f t="shared" si="7"/>
        <v>0.98189275561342959</v>
      </c>
      <c r="V126" s="3">
        <f t="shared" si="8"/>
        <v>-1.8273186761159587E-2</v>
      </c>
      <c r="W126">
        <f t="shared" si="9"/>
        <v>1</v>
      </c>
    </row>
    <row r="127" spans="2:23" ht="13.2" x14ac:dyDescent="0.25">
      <c r="B127" s="1">
        <v>54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108</v>
      </c>
      <c r="I127" s="1">
        <v>267</v>
      </c>
      <c r="J127" s="1">
        <v>0</v>
      </c>
      <c r="K127" s="1">
        <v>0</v>
      </c>
      <c r="L127" s="1">
        <v>167</v>
      </c>
      <c r="M127" s="1">
        <v>0</v>
      </c>
      <c r="N127" s="1">
        <v>0</v>
      </c>
      <c r="O127" s="1">
        <v>2</v>
      </c>
      <c r="P127" s="1">
        <v>0</v>
      </c>
      <c r="Q127" s="1">
        <v>2</v>
      </c>
      <c r="R127" s="1">
        <v>1</v>
      </c>
      <c r="S127">
        <f t="shared" si="5"/>
        <v>4.8735768074776296</v>
      </c>
      <c r="T127">
        <f t="shared" si="6"/>
        <v>130.78788435500681</v>
      </c>
      <c r="U127" s="5">
        <f t="shared" si="7"/>
        <v>0.9924120490673769</v>
      </c>
      <c r="V127" s="3">
        <f t="shared" si="8"/>
        <v>-7.6168858966237487E-3</v>
      </c>
      <c r="W127">
        <f t="shared" si="9"/>
        <v>1</v>
      </c>
    </row>
    <row r="128" spans="2:23" ht="13.2" x14ac:dyDescent="0.25">
      <c r="B128" s="1">
        <v>39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94</v>
      </c>
      <c r="I128" s="1">
        <v>199</v>
      </c>
      <c r="J128" s="1">
        <v>0</v>
      </c>
      <c r="K128" s="1">
        <v>1</v>
      </c>
      <c r="L128" s="1">
        <v>179</v>
      </c>
      <c r="M128" s="1">
        <v>0</v>
      </c>
      <c r="N128" s="1">
        <v>0</v>
      </c>
      <c r="O128" s="1">
        <v>2</v>
      </c>
      <c r="P128" s="1">
        <v>0</v>
      </c>
      <c r="Q128" s="1">
        <v>2</v>
      </c>
      <c r="R128" s="1">
        <v>1</v>
      </c>
      <c r="S128">
        <f t="shared" si="5"/>
        <v>6.1233252974069146</v>
      </c>
      <c r="T128">
        <f t="shared" si="6"/>
        <v>456.37977253507864</v>
      </c>
      <c r="U128" s="5">
        <f t="shared" si="7"/>
        <v>0.9978136330899432</v>
      </c>
      <c r="V128" s="3">
        <f t="shared" si="8"/>
        <v>-2.1887604996693151E-3</v>
      </c>
      <c r="W128">
        <f t="shared" si="9"/>
        <v>1</v>
      </c>
    </row>
    <row r="129" spans="2:23" ht="13.2" x14ac:dyDescent="0.25">
      <c r="B129" s="1">
        <v>34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118</v>
      </c>
      <c r="I129" s="1">
        <v>210</v>
      </c>
      <c r="J129" s="1">
        <v>0</v>
      </c>
      <c r="K129" s="1">
        <v>1</v>
      </c>
      <c r="L129" s="1">
        <v>192</v>
      </c>
      <c r="M129" s="1">
        <v>0</v>
      </c>
      <c r="N129" s="1">
        <v>0.7</v>
      </c>
      <c r="O129" s="1">
        <v>2</v>
      </c>
      <c r="P129" s="1">
        <v>0</v>
      </c>
      <c r="Q129" s="1">
        <v>2</v>
      </c>
      <c r="R129" s="1">
        <v>1</v>
      </c>
      <c r="S129">
        <f t="shared" si="5"/>
        <v>4.8140344257870726</v>
      </c>
      <c r="T129">
        <f t="shared" si="6"/>
        <v>123.22776929064894</v>
      </c>
      <c r="U129" s="5">
        <f t="shared" si="7"/>
        <v>0.99195027001040037</v>
      </c>
      <c r="V129" s="3">
        <f t="shared" si="8"/>
        <v>-8.0823039917695891E-3</v>
      </c>
      <c r="W129">
        <f t="shared" si="9"/>
        <v>1</v>
      </c>
    </row>
    <row r="130" spans="2:23" ht="13.2" x14ac:dyDescent="0.25">
      <c r="B130" s="1">
        <v>47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112</v>
      </c>
      <c r="I130" s="1">
        <v>204</v>
      </c>
      <c r="J130" s="1">
        <v>0</v>
      </c>
      <c r="K130" s="1">
        <v>1</v>
      </c>
      <c r="L130" s="1">
        <v>143</v>
      </c>
      <c r="M130" s="1">
        <v>0</v>
      </c>
      <c r="N130" s="1">
        <v>0.1</v>
      </c>
      <c r="O130" s="1">
        <v>2</v>
      </c>
      <c r="P130" s="1">
        <v>0</v>
      </c>
      <c r="Q130" s="1">
        <v>2</v>
      </c>
      <c r="R130" s="1">
        <v>1</v>
      </c>
      <c r="S130">
        <f t="shared" si="5"/>
        <v>1.1288126313818547</v>
      </c>
      <c r="T130">
        <f t="shared" si="6"/>
        <v>3.0919829960772072</v>
      </c>
      <c r="U130" s="5">
        <f t="shared" si="7"/>
        <v>0.75561970786324062</v>
      </c>
      <c r="V130" s="3">
        <f t="shared" si="8"/>
        <v>-0.28021706129253948</v>
      </c>
      <c r="W130">
        <f t="shared" si="9"/>
        <v>1</v>
      </c>
    </row>
    <row r="131" spans="2:23" ht="13.2" x14ac:dyDescent="0.25">
      <c r="B131" s="1">
        <v>67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152</v>
      </c>
      <c r="I131" s="1">
        <v>277</v>
      </c>
      <c r="J131" s="1">
        <v>0</v>
      </c>
      <c r="K131" s="1">
        <v>1</v>
      </c>
      <c r="L131" s="1">
        <v>172</v>
      </c>
      <c r="M131" s="1">
        <v>0</v>
      </c>
      <c r="N131" s="1">
        <v>0</v>
      </c>
      <c r="O131" s="1">
        <v>2</v>
      </c>
      <c r="P131" s="1">
        <v>1</v>
      </c>
      <c r="Q131" s="1">
        <v>2</v>
      </c>
      <c r="R131" s="1">
        <v>1</v>
      </c>
      <c r="S131">
        <f t="shared" si="5"/>
        <v>4.0587266698819473</v>
      </c>
      <c r="T131">
        <f t="shared" si="6"/>
        <v>57.900537621539556</v>
      </c>
      <c r="U131" s="5">
        <f t="shared" si="7"/>
        <v>0.98302222627532854</v>
      </c>
      <c r="V131" s="3">
        <f t="shared" si="8"/>
        <v>-1.7123548434098693E-2</v>
      </c>
      <c r="W131">
        <f t="shared" si="9"/>
        <v>1</v>
      </c>
    </row>
    <row r="132" spans="2:23" ht="13.2" x14ac:dyDescent="0.25">
      <c r="B132" s="1">
        <v>52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136</v>
      </c>
      <c r="I132" s="1">
        <v>196</v>
      </c>
      <c r="J132" s="1">
        <v>0</v>
      </c>
      <c r="K132" s="1">
        <v>0</v>
      </c>
      <c r="L132" s="1">
        <v>169</v>
      </c>
      <c r="M132" s="1">
        <v>0</v>
      </c>
      <c r="N132" s="1">
        <v>0.1</v>
      </c>
      <c r="O132" s="1">
        <v>1</v>
      </c>
      <c r="P132" s="1">
        <v>0</v>
      </c>
      <c r="Q132" s="1">
        <v>2</v>
      </c>
      <c r="R132" s="1">
        <v>1</v>
      </c>
      <c r="S132">
        <f t="shared" si="5"/>
        <v>4.1111653706791431</v>
      </c>
      <c r="T132">
        <f t="shared" si="6"/>
        <v>61.017784488876913</v>
      </c>
      <c r="U132" s="5">
        <f t="shared" si="7"/>
        <v>0.98387559297318417</v>
      </c>
      <c r="V132" s="3">
        <f t="shared" si="8"/>
        <v>-1.6255819828118453E-2</v>
      </c>
      <c r="W132">
        <f t="shared" si="9"/>
        <v>1</v>
      </c>
    </row>
    <row r="133" spans="2:23" ht="13.2" x14ac:dyDescent="0.25">
      <c r="B133" s="1">
        <v>74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120</v>
      </c>
      <c r="I133" s="1">
        <v>269</v>
      </c>
      <c r="J133" s="1">
        <v>0</v>
      </c>
      <c r="K133" s="1">
        <v>0</v>
      </c>
      <c r="L133" s="1">
        <v>121</v>
      </c>
      <c r="M133" s="1">
        <v>1</v>
      </c>
      <c r="N133" s="1">
        <v>0.2</v>
      </c>
      <c r="O133" s="1">
        <v>2</v>
      </c>
      <c r="P133" s="1">
        <v>1</v>
      </c>
      <c r="Q133" s="1">
        <v>2</v>
      </c>
      <c r="R133" s="1">
        <v>1</v>
      </c>
      <c r="S133">
        <f t="shared" ref="S133:S196" si="10">SUMPRODUCT($B$2:$Q$2,B133:Q133)</f>
        <v>0.89092227324360618</v>
      </c>
      <c r="T133">
        <f t="shared" ref="T133:T196" si="11">EXP(S133)</f>
        <v>2.4373765421763793</v>
      </c>
      <c r="U133" s="5">
        <f t="shared" ref="U133:U196" si="12">T133/(1+T133)</f>
        <v>0.70908046071471453</v>
      </c>
      <c r="V133" s="3">
        <f t="shared" ref="V133:V196" si="13">(R133*LN(U133))+((1-R133)*LN(1-U133))</f>
        <v>-0.34378627410088919</v>
      </c>
      <c r="W133">
        <f t="shared" ref="W133:W196" si="14">IF(U133&gt;$Y$9,1,0)</f>
        <v>1</v>
      </c>
    </row>
    <row r="134" spans="2:23" ht="13.2" x14ac:dyDescent="0.25">
      <c r="B134" s="1">
        <v>54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160</v>
      </c>
      <c r="I134" s="1">
        <v>201</v>
      </c>
      <c r="J134" s="1">
        <v>0</v>
      </c>
      <c r="K134" s="1">
        <v>1</v>
      </c>
      <c r="L134" s="1">
        <v>163</v>
      </c>
      <c r="M134" s="1">
        <v>0</v>
      </c>
      <c r="N134" s="1">
        <v>0</v>
      </c>
      <c r="O134" s="1">
        <v>2</v>
      </c>
      <c r="P134" s="1">
        <v>1</v>
      </c>
      <c r="Q134" s="1">
        <v>2</v>
      </c>
      <c r="R134" s="1">
        <v>1</v>
      </c>
      <c r="S134">
        <f t="shared" si="10"/>
        <v>3.9379709919367851</v>
      </c>
      <c r="T134">
        <f t="shared" si="11"/>
        <v>51.314378314284717</v>
      </c>
      <c r="U134" s="5">
        <f t="shared" si="12"/>
        <v>0.98088479626017189</v>
      </c>
      <c r="V134" s="3">
        <f t="shared" si="13"/>
        <v>-1.9300261317725678E-2</v>
      </c>
      <c r="W134">
        <f t="shared" si="14"/>
        <v>1</v>
      </c>
    </row>
    <row r="135" spans="2:23" ht="13.2" x14ac:dyDescent="0.25">
      <c r="B135" s="1">
        <v>49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134</v>
      </c>
      <c r="I135" s="1">
        <v>271</v>
      </c>
      <c r="J135" s="1">
        <v>0</v>
      </c>
      <c r="K135" s="1">
        <v>1</v>
      </c>
      <c r="L135" s="1">
        <v>162</v>
      </c>
      <c r="M135" s="1">
        <v>0</v>
      </c>
      <c r="N135" s="1">
        <v>0</v>
      </c>
      <c r="O135" s="1">
        <v>1</v>
      </c>
      <c r="P135" s="1">
        <v>0</v>
      </c>
      <c r="Q135" s="1">
        <v>2</v>
      </c>
      <c r="R135" s="1">
        <v>1</v>
      </c>
      <c r="S135">
        <f t="shared" si="10"/>
        <v>3.3044495804049738</v>
      </c>
      <c r="T135">
        <f t="shared" si="11"/>
        <v>27.233547584450186</v>
      </c>
      <c r="U135" s="5">
        <f t="shared" si="12"/>
        <v>0.964581142450878</v>
      </c>
      <c r="V135" s="3">
        <f t="shared" si="13"/>
        <v>-3.6061321143505673E-2</v>
      </c>
      <c r="W135">
        <f t="shared" si="14"/>
        <v>1</v>
      </c>
    </row>
    <row r="136" spans="2:23" ht="13.2" x14ac:dyDescent="0.25">
      <c r="B136" s="1">
        <v>42</v>
      </c>
      <c r="C136" s="1">
        <v>1</v>
      </c>
      <c r="D136" s="1">
        <v>0</v>
      </c>
      <c r="E136" s="1">
        <v>1</v>
      </c>
      <c r="F136" s="1">
        <v>0</v>
      </c>
      <c r="G136" s="1">
        <v>0</v>
      </c>
      <c r="H136" s="1">
        <v>120</v>
      </c>
      <c r="I136" s="1">
        <v>295</v>
      </c>
      <c r="J136" s="1">
        <v>0</v>
      </c>
      <c r="K136" s="1">
        <v>1</v>
      </c>
      <c r="L136" s="1">
        <v>162</v>
      </c>
      <c r="M136" s="1">
        <v>0</v>
      </c>
      <c r="N136" s="1">
        <v>0</v>
      </c>
      <c r="O136" s="1">
        <v>2</v>
      </c>
      <c r="P136" s="1">
        <v>0</v>
      </c>
      <c r="Q136" s="1">
        <v>2</v>
      </c>
      <c r="R136" s="1">
        <v>1</v>
      </c>
      <c r="S136">
        <f t="shared" si="10"/>
        <v>2.3087116298318833</v>
      </c>
      <c r="T136">
        <f t="shared" si="11"/>
        <v>10.061453424494593</v>
      </c>
      <c r="U136" s="5">
        <f t="shared" si="12"/>
        <v>0.90959596703760559</v>
      </c>
      <c r="V136" s="3">
        <f t="shared" si="13"/>
        <v>-9.4754770331359428E-2</v>
      </c>
      <c r="W136">
        <f t="shared" si="14"/>
        <v>1</v>
      </c>
    </row>
    <row r="137" spans="2:23" ht="13.2" x14ac:dyDescent="0.25">
      <c r="B137" s="1">
        <v>41</v>
      </c>
      <c r="C137" s="1">
        <v>1</v>
      </c>
      <c r="D137" s="1">
        <v>0</v>
      </c>
      <c r="E137" s="1">
        <v>1</v>
      </c>
      <c r="F137" s="1">
        <v>0</v>
      </c>
      <c r="G137" s="1">
        <v>0</v>
      </c>
      <c r="H137" s="1">
        <v>110</v>
      </c>
      <c r="I137" s="1">
        <v>235</v>
      </c>
      <c r="J137" s="1">
        <v>0</v>
      </c>
      <c r="K137" s="1">
        <v>1</v>
      </c>
      <c r="L137" s="1">
        <v>153</v>
      </c>
      <c r="M137" s="1">
        <v>0</v>
      </c>
      <c r="N137" s="1">
        <v>0</v>
      </c>
      <c r="O137" s="1">
        <v>2</v>
      </c>
      <c r="P137" s="1">
        <v>0</v>
      </c>
      <c r="Q137" s="1">
        <v>2</v>
      </c>
      <c r="R137" s="1">
        <v>1</v>
      </c>
      <c r="S137">
        <f t="shared" si="10"/>
        <v>2.4646340281226768</v>
      </c>
      <c r="T137">
        <f t="shared" si="11"/>
        <v>11.759177836010689</v>
      </c>
      <c r="U137" s="5">
        <f t="shared" si="12"/>
        <v>0.92162504411705404</v>
      </c>
      <c r="V137" s="3">
        <f t="shared" si="13"/>
        <v>-8.161681480355476E-2</v>
      </c>
      <c r="W137">
        <f t="shared" si="14"/>
        <v>1</v>
      </c>
    </row>
    <row r="138" spans="2:23" ht="13.2" x14ac:dyDescent="0.25">
      <c r="B138" s="1">
        <v>41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126</v>
      </c>
      <c r="I138" s="1">
        <v>306</v>
      </c>
      <c r="J138" s="1">
        <v>0</v>
      </c>
      <c r="K138" s="1">
        <v>1</v>
      </c>
      <c r="L138" s="1">
        <v>163</v>
      </c>
      <c r="M138" s="1">
        <v>0</v>
      </c>
      <c r="N138" s="1">
        <v>0</v>
      </c>
      <c r="O138" s="1">
        <v>2</v>
      </c>
      <c r="P138" s="1">
        <v>0</v>
      </c>
      <c r="Q138" s="1">
        <v>2</v>
      </c>
      <c r="R138" s="1">
        <v>1</v>
      </c>
      <c r="S138">
        <f t="shared" si="10"/>
        <v>3.8849109457842559</v>
      </c>
      <c r="T138">
        <f t="shared" si="11"/>
        <v>48.662608656071619</v>
      </c>
      <c r="U138" s="5">
        <f t="shared" si="12"/>
        <v>0.97986412661233124</v>
      </c>
      <c r="V138" s="3">
        <f t="shared" si="13"/>
        <v>-2.0341363243755829E-2</v>
      </c>
      <c r="W138">
        <f t="shared" si="14"/>
        <v>1</v>
      </c>
    </row>
    <row r="139" spans="2:23" ht="13.2" x14ac:dyDescent="0.25">
      <c r="B139" s="1">
        <v>49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130</v>
      </c>
      <c r="I139" s="1">
        <v>269</v>
      </c>
      <c r="J139" s="1">
        <v>0</v>
      </c>
      <c r="K139" s="1">
        <v>1</v>
      </c>
      <c r="L139" s="1">
        <v>163</v>
      </c>
      <c r="M139" s="1">
        <v>0</v>
      </c>
      <c r="N139" s="1">
        <v>0</v>
      </c>
      <c r="O139" s="1">
        <v>2</v>
      </c>
      <c r="P139" s="1">
        <v>0</v>
      </c>
      <c r="Q139" s="1">
        <v>2</v>
      </c>
      <c r="R139" s="1">
        <v>1</v>
      </c>
      <c r="S139">
        <f t="shared" si="10"/>
        <v>2.8721228308482836</v>
      </c>
      <c r="T139">
        <f t="shared" si="11"/>
        <v>17.674498374103653</v>
      </c>
      <c r="U139" s="5">
        <f t="shared" si="12"/>
        <v>0.94645103820369691</v>
      </c>
      <c r="V139" s="3">
        <f t="shared" si="13"/>
        <v>-5.5036038985402769E-2</v>
      </c>
      <c r="W139">
        <f t="shared" si="14"/>
        <v>1</v>
      </c>
    </row>
    <row r="140" spans="2:23" ht="13.2" x14ac:dyDescent="0.25">
      <c r="B140" s="1">
        <v>60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120</v>
      </c>
      <c r="I140" s="1">
        <v>178</v>
      </c>
      <c r="J140" s="1">
        <v>1</v>
      </c>
      <c r="K140" s="1">
        <v>1</v>
      </c>
      <c r="L140" s="1">
        <v>96</v>
      </c>
      <c r="M140" s="1">
        <v>0</v>
      </c>
      <c r="N140" s="1">
        <v>0</v>
      </c>
      <c r="O140" s="1">
        <v>2</v>
      </c>
      <c r="P140" s="1">
        <v>0</v>
      </c>
      <c r="Q140" s="1">
        <v>2</v>
      </c>
      <c r="R140" s="1">
        <v>1</v>
      </c>
      <c r="S140">
        <f t="shared" si="10"/>
        <v>3.6380080841895976</v>
      </c>
      <c r="T140">
        <f t="shared" si="11"/>
        <v>38.016036512462605</v>
      </c>
      <c r="U140" s="5">
        <f t="shared" si="12"/>
        <v>0.97436951342608624</v>
      </c>
      <c r="V140" s="3">
        <f t="shared" si="13"/>
        <v>-2.5964670050774359E-2</v>
      </c>
      <c r="W140">
        <f t="shared" si="14"/>
        <v>1</v>
      </c>
    </row>
    <row r="141" spans="2:23" ht="13.2" x14ac:dyDescent="0.25">
      <c r="B141" s="1">
        <v>62</v>
      </c>
      <c r="C141" s="1">
        <v>1</v>
      </c>
      <c r="D141" s="1">
        <v>0</v>
      </c>
      <c r="E141" s="1">
        <v>1</v>
      </c>
      <c r="F141" s="1">
        <v>0</v>
      </c>
      <c r="G141" s="1">
        <v>0</v>
      </c>
      <c r="H141" s="1">
        <v>128</v>
      </c>
      <c r="I141" s="1">
        <v>208</v>
      </c>
      <c r="J141" s="1">
        <v>1</v>
      </c>
      <c r="K141" s="1">
        <v>0</v>
      </c>
      <c r="L141" s="1">
        <v>140</v>
      </c>
      <c r="M141" s="1">
        <v>0</v>
      </c>
      <c r="N141" s="1">
        <v>0</v>
      </c>
      <c r="O141" s="1">
        <v>2</v>
      </c>
      <c r="P141" s="1">
        <v>0</v>
      </c>
      <c r="Q141" s="1">
        <v>2</v>
      </c>
      <c r="R141" s="1">
        <v>1</v>
      </c>
      <c r="S141">
        <f t="shared" si="10"/>
        <v>1.5156749447753892</v>
      </c>
      <c r="T141">
        <f t="shared" si="11"/>
        <v>4.5524927713448511</v>
      </c>
      <c r="U141" s="5">
        <f t="shared" si="12"/>
        <v>0.81990071105346196</v>
      </c>
      <c r="V141" s="3">
        <f t="shared" si="13"/>
        <v>-0.19857203013625135</v>
      </c>
      <c r="W141">
        <f t="shared" si="14"/>
        <v>1</v>
      </c>
    </row>
    <row r="142" spans="2:23" ht="13.2" x14ac:dyDescent="0.25">
      <c r="B142" s="1">
        <v>57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110</v>
      </c>
      <c r="I142" s="1">
        <v>201</v>
      </c>
      <c r="J142" s="1">
        <v>0</v>
      </c>
      <c r="K142" s="1">
        <v>1</v>
      </c>
      <c r="L142" s="1">
        <v>126</v>
      </c>
      <c r="M142" s="1">
        <v>1</v>
      </c>
      <c r="N142" s="1">
        <v>1.5</v>
      </c>
      <c r="O142" s="1">
        <v>1</v>
      </c>
      <c r="P142" s="1">
        <v>0</v>
      </c>
      <c r="Q142" s="1">
        <v>1</v>
      </c>
      <c r="R142" s="1">
        <v>1</v>
      </c>
      <c r="S142">
        <f t="shared" si="10"/>
        <v>-0.54810298519582568</v>
      </c>
      <c r="T142">
        <f t="shared" si="11"/>
        <v>0.57804533149339432</v>
      </c>
      <c r="U142" s="5">
        <f t="shared" si="12"/>
        <v>0.36630464281172265</v>
      </c>
      <c r="V142" s="3">
        <f t="shared" si="13"/>
        <v>-1.0042899343890164</v>
      </c>
      <c r="W142">
        <f t="shared" si="14"/>
        <v>0</v>
      </c>
    </row>
    <row r="143" spans="2:23" ht="13.2" x14ac:dyDescent="0.25">
      <c r="B143" s="1">
        <v>64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1">
        <v>128</v>
      </c>
      <c r="I143" s="1">
        <v>263</v>
      </c>
      <c r="J143" s="1">
        <v>0</v>
      </c>
      <c r="K143" s="1">
        <v>1</v>
      </c>
      <c r="L143" s="1">
        <v>105</v>
      </c>
      <c r="M143" s="1">
        <v>1</v>
      </c>
      <c r="N143" s="1">
        <v>0.2</v>
      </c>
      <c r="O143" s="1">
        <v>1</v>
      </c>
      <c r="P143" s="1">
        <v>1</v>
      </c>
      <c r="Q143" s="1">
        <v>3</v>
      </c>
      <c r="R143" s="1">
        <v>1</v>
      </c>
      <c r="S143">
        <f t="shared" si="10"/>
        <v>-3.5080866438237437</v>
      </c>
      <c r="T143">
        <f t="shared" si="11"/>
        <v>2.995417264301815E-2</v>
      </c>
      <c r="U143" s="5">
        <f t="shared" si="12"/>
        <v>2.9083014990998302E-2</v>
      </c>
      <c r="V143" s="3">
        <f t="shared" si="13"/>
        <v>-3.53760095249587</v>
      </c>
      <c r="W143">
        <f t="shared" si="14"/>
        <v>0</v>
      </c>
    </row>
    <row r="144" spans="2:23" ht="13.2" x14ac:dyDescent="0.25">
      <c r="B144" s="1">
        <v>51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120</v>
      </c>
      <c r="I144" s="1">
        <v>295</v>
      </c>
      <c r="J144" s="1">
        <v>0</v>
      </c>
      <c r="K144" s="1">
        <v>0</v>
      </c>
      <c r="L144" s="1">
        <v>157</v>
      </c>
      <c r="M144" s="1">
        <v>0</v>
      </c>
      <c r="N144" s="1">
        <v>0.6</v>
      </c>
      <c r="O144" s="1">
        <v>2</v>
      </c>
      <c r="P144" s="1">
        <v>0</v>
      </c>
      <c r="Q144" s="1">
        <v>2</v>
      </c>
      <c r="R144" s="1">
        <v>1</v>
      </c>
      <c r="S144">
        <f t="shared" si="10"/>
        <v>3.9932333106635181</v>
      </c>
      <c r="T144">
        <f t="shared" si="11"/>
        <v>54.229948471250538</v>
      </c>
      <c r="U144" s="5">
        <f t="shared" si="12"/>
        <v>0.981893881350975</v>
      </c>
      <c r="V144" s="3">
        <f t="shared" si="13"/>
        <v>-1.8272040264361803E-2</v>
      </c>
      <c r="W144">
        <f t="shared" si="14"/>
        <v>1</v>
      </c>
    </row>
    <row r="145" spans="2:23" ht="13.2" x14ac:dyDescent="0.25">
      <c r="B145" s="1">
        <v>43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115</v>
      </c>
      <c r="I145" s="1">
        <v>303</v>
      </c>
      <c r="J145" s="1">
        <v>0</v>
      </c>
      <c r="K145" s="1">
        <v>1</v>
      </c>
      <c r="L145" s="1">
        <v>181</v>
      </c>
      <c r="M145" s="1">
        <v>0</v>
      </c>
      <c r="N145" s="1">
        <v>1.2</v>
      </c>
      <c r="O145" s="1">
        <v>1</v>
      </c>
      <c r="P145" s="1">
        <v>0</v>
      </c>
      <c r="Q145" s="1">
        <v>2</v>
      </c>
      <c r="R145" s="1">
        <v>1</v>
      </c>
      <c r="S145">
        <f t="shared" si="10"/>
        <v>0.52691129722301522</v>
      </c>
      <c r="T145">
        <f t="shared" si="11"/>
        <v>1.6936929073210405</v>
      </c>
      <c r="U145" s="5">
        <f t="shared" si="12"/>
        <v>0.62876243343027161</v>
      </c>
      <c r="V145" s="3">
        <f t="shared" si="13"/>
        <v>-0.46400178292430949</v>
      </c>
      <c r="W145">
        <f t="shared" si="14"/>
        <v>1</v>
      </c>
    </row>
    <row r="146" spans="2:23" ht="13.2" x14ac:dyDescent="0.25">
      <c r="B146" s="1">
        <v>42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120</v>
      </c>
      <c r="I146" s="1">
        <v>209</v>
      </c>
      <c r="J146" s="1">
        <v>0</v>
      </c>
      <c r="K146" s="1">
        <v>1</v>
      </c>
      <c r="L146" s="1">
        <v>173</v>
      </c>
      <c r="M146" s="1">
        <v>0</v>
      </c>
      <c r="N146" s="1">
        <v>0</v>
      </c>
      <c r="O146" s="1">
        <v>1</v>
      </c>
      <c r="P146" s="1">
        <v>0</v>
      </c>
      <c r="Q146" s="1">
        <v>2</v>
      </c>
      <c r="R146" s="1">
        <v>1</v>
      </c>
      <c r="S146">
        <f t="shared" si="10"/>
        <v>4.9149056629857855</v>
      </c>
      <c r="T146">
        <f t="shared" si="11"/>
        <v>136.3064504524439</v>
      </c>
      <c r="U146" s="5">
        <f t="shared" si="12"/>
        <v>0.99271702096511227</v>
      </c>
      <c r="V146" s="3">
        <f t="shared" si="13"/>
        <v>-7.3096294015791612E-3</v>
      </c>
      <c r="W146">
        <f t="shared" si="14"/>
        <v>1</v>
      </c>
    </row>
    <row r="147" spans="2:23" ht="13.2" x14ac:dyDescent="0.25">
      <c r="B147" s="1">
        <v>67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106</v>
      </c>
      <c r="I147" s="1">
        <v>223</v>
      </c>
      <c r="J147" s="1">
        <v>0</v>
      </c>
      <c r="K147" s="1">
        <v>1</v>
      </c>
      <c r="L147" s="1">
        <v>142</v>
      </c>
      <c r="M147" s="1">
        <v>0</v>
      </c>
      <c r="N147" s="1">
        <v>0.3</v>
      </c>
      <c r="O147" s="1">
        <v>2</v>
      </c>
      <c r="P147" s="1">
        <v>2</v>
      </c>
      <c r="Q147" s="1">
        <v>2</v>
      </c>
      <c r="R147" s="1">
        <v>1</v>
      </c>
      <c r="S147">
        <f t="shared" si="10"/>
        <v>1.2247637859700324</v>
      </c>
      <c r="T147">
        <f t="shared" si="11"/>
        <v>3.40336206596549</v>
      </c>
      <c r="U147" s="5">
        <f t="shared" si="12"/>
        <v>0.77290080056572896</v>
      </c>
      <c r="V147" s="3">
        <f t="shared" si="13"/>
        <v>-0.25760456907514129</v>
      </c>
      <c r="W147">
        <f t="shared" si="14"/>
        <v>1</v>
      </c>
    </row>
    <row r="148" spans="2:23" ht="13.2" x14ac:dyDescent="0.25">
      <c r="B148" s="1">
        <v>76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140</v>
      </c>
      <c r="I148" s="1">
        <v>197</v>
      </c>
      <c r="J148" s="1">
        <v>0</v>
      </c>
      <c r="K148" s="1">
        <v>2</v>
      </c>
      <c r="L148" s="1">
        <v>116</v>
      </c>
      <c r="M148" s="1">
        <v>0</v>
      </c>
      <c r="N148" s="1">
        <v>1.1000000000000001</v>
      </c>
      <c r="O148" s="1">
        <v>1</v>
      </c>
      <c r="P148" s="1">
        <v>0</v>
      </c>
      <c r="Q148" s="1">
        <v>2</v>
      </c>
      <c r="R148" s="1">
        <v>1</v>
      </c>
      <c r="S148">
        <f t="shared" si="10"/>
        <v>3.2612888421822523</v>
      </c>
      <c r="T148">
        <f t="shared" si="11"/>
        <v>26.083132529741377</v>
      </c>
      <c r="U148" s="5">
        <f t="shared" si="12"/>
        <v>0.96307664931662362</v>
      </c>
      <c r="V148" s="3">
        <f t="shared" si="13"/>
        <v>-3.7622276045526655E-2</v>
      </c>
      <c r="W148">
        <f t="shared" si="14"/>
        <v>1</v>
      </c>
    </row>
    <row r="149" spans="2:23" ht="13.2" x14ac:dyDescent="0.25">
      <c r="B149" s="1">
        <v>70</v>
      </c>
      <c r="C149" s="1">
        <v>1</v>
      </c>
      <c r="D149" s="1">
        <v>0</v>
      </c>
      <c r="E149" s="1">
        <v>1</v>
      </c>
      <c r="F149" s="1">
        <v>0</v>
      </c>
      <c r="G149" s="1">
        <v>0</v>
      </c>
      <c r="H149" s="1">
        <v>156</v>
      </c>
      <c r="I149" s="1">
        <v>245</v>
      </c>
      <c r="J149" s="1">
        <v>0</v>
      </c>
      <c r="K149" s="1">
        <v>0</v>
      </c>
      <c r="L149" s="1">
        <v>143</v>
      </c>
      <c r="M149" s="1">
        <v>0</v>
      </c>
      <c r="N149" s="1">
        <v>0</v>
      </c>
      <c r="O149" s="1">
        <v>2</v>
      </c>
      <c r="P149" s="1">
        <v>0</v>
      </c>
      <c r="Q149" s="1">
        <v>2</v>
      </c>
      <c r="R149" s="1">
        <v>1</v>
      </c>
      <c r="S149">
        <f t="shared" si="10"/>
        <v>1.0847862879162031</v>
      </c>
      <c r="T149">
        <f t="shared" si="11"/>
        <v>2.9588074182671757</v>
      </c>
      <c r="U149" s="5">
        <f t="shared" si="12"/>
        <v>0.74739867481664124</v>
      </c>
      <c r="V149" s="3">
        <f t="shared" si="13"/>
        <v>-0.2911565349900706</v>
      </c>
      <c r="W149">
        <f t="shared" si="14"/>
        <v>1</v>
      </c>
    </row>
    <row r="150" spans="2:23" ht="13.2" x14ac:dyDescent="0.25">
      <c r="B150" s="1">
        <v>44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118</v>
      </c>
      <c r="I150" s="1">
        <v>242</v>
      </c>
      <c r="J150" s="1">
        <v>0</v>
      </c>
      <c r="K150" s="1">
        <v>1</v>
      </c>
      <c r="L150" s="1">
        <v>149</v>
      </c>
      <c r="M150" s="1">
        <v>0</v>
      </c>
      <c r="N150" s="1">
        <v>0.3</v>
      </c>
      <c r="O150" s="1">
        <v>1</v>
      </c>
      <c r="P150" s="1">
        <v>1</v>
      </c>
      <c r="Q150" s="1">
        <v>2</v>
      </c>
      <c r="R150" s="1">
        <v>1</v>
      </c>
      <c r="S150">
        <f t="shared" si="10"/>
        <v>3.2291038021384342</v>
      </c>
      <c r="T150">
        <f t="shared" si="11"/>
        <v>25.25701154535108</v>
      </c>
      <c r="U150" s="5">
        <f t="shared" si="12"/>
        <v>0.96191493467286626</v>
      </c>
      <c r="V150" s="3">
        <f t="shared" si="13"/>
        <v>-3.8829257722176234E-2</v>
      </c>
      <c r="W150">
        <f t="shared" si="14"/>
        <v>1</v>
      </c>
    </row>
    <row r="151" spans="2:23" ht="13.2" x14ac:dyDescent="0.25">
      <c r="B151" s="1">
        <v>60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150</v>
      </c>
      <c r="I151" s="1">
        <v>240</v>
      </c>
      <c r="J151" s="1">
        <v>0</v>
      </c>
      <c r="K151" s="1">
        <v>1</v>
      </c>
      <c r="L151" s="1">
        <v>171</v>
      </c>
      <c r="M151" s="1">
        <v>0</v>
      </c>
      <c r="N151" s="1">
        <v>0.9</v>
      </c>
      <c r="O151" s="1">
        <v>2</v>
      </c>
      <c r="P151" s="1">
        <v>0</v>
      </c>
      <c r="Q151" s="1">
        <v>2</v>
      </c>
      <c r="R151" s="1">
        <v>1</v>
      </c>
      <c r="S151">
        <f t="shared" si="10"/>
        <v>4.6274578020318566</v>
      </c>
      <c r="T151">
        <f t="shared" si="11"/>
        <v>102.25378404690757</v>
      </c>
      <c r="U151" s="5">
        <f t="shared" si="12"/>
        <v>0.99031512492030604</v>
      </c>
      <c r="V151" s="3">
        <f t="shared" si="13"/>
        <v>-9.7320785024360805E-3</v>
      </c>
      <c r="W151">
        <f t="shared" si="14"/>
        <v>1</v>
      </c>
    </row>
    <row r="152" spans="2:23" ht="13.2" x14ac:dyDescent="0.25">
      <c r="B152" s="1">
        <v>44</v>
      </c>
      <c r="C152" s="1">
        <v>1</v>
      </c>
      <c r="D152" s="1">
        <v>0</v>
      </c>
      <c r="E152" s="1">
        <v>0</v>
      </c>
      <c r="F152" s="1">
        <v>1</v>
      </c>
      <c r="G152" s="1">
        <v>0</v>
      </c>
      <c r="H152" s="1">
        <v>120</v>
      </c>
      <c r="I152" s="1">
        <v>226</v>
      </c>
      <c r="J152" s="1">
        <v>0</v>
      </c>
      <c r="K152" s="1">
        <v>1</v>
      </c>
      <c r="L152" s="1">
        <v>169</v>
      </c>
      <c r="M152" s="1">
        <v>0</v>
      </c>
      <c r="N152" s="1">
        <v>0</v>
      </c>
      <c r="O152" s="1">
        <v>2</v>
      </c>
      <c r="P152" s="1">
        <v>0</v>
      </c>
      <c r="Q152" s="1">
        <v>2</v>
      </c>
      <c r="R152" s="1">
        <v>1</v>
      </c>
      <c r="S152">
        <f t="shared" si="10"/>
        <v>3.669425083026316</v>
      </c>
      <c r="T152">
        <f t="shared" si="11"/>
        <v>39.229345759089917</v>
      </c>
      <c r="U152" s="5">
        <f t="shared" si="12"/>
        <v>0.97514252391802703</v>
      </c>
      <c r="V152" s="3">
        <f t="shared" si="13"/>
        <v>-2.5171640289844206E-2</v>
      </c>
      <c r="W152">
        <f t="shared" si="14"/>
        <v>1</v>
      </c>
    </row>
    <row r="153" spans="2:23" ht="13.2" x14ac:dyDescent="0.25">
      <c r="B153" s="1">
        <v>42</v>
      </c>
      <c r="C153" s="1">
        <v>1</v>
      </c>
      <c r="D153" s="1">
        <v>0</v>
      </c>
      <c r="E153" s="1">
        <v>0</v>
      </c>
      <c r="F153" s="1">
        <v>1</v>
      </c>
      <c r="G153" s="1">
        <v>0</v>
      </c>
      <c r="H153" s="1">
        <v>130</v>
      </c>
      <c r="I153" s="1">
        <v>180</v>
      </c>
      <c r="J153" s="1">
        <v>0</v>
      </c>
      <c r="K153" s="1">
        <v>1</v>
      </c>
      <c r="L153" s="1">
        <v>150</v>
      </c>
      <c r="M153" s="1">
        <v>0</v>
      </c>
      <c r="N153" s="1">
        <v>0</v>
      </c>
      <c r="O153" s="1">
        <v>2</v>
      </c>
      <c r="P153" s="1">
        <v>0</v>
      </c>
      <c r="Q153" s="1">
        <v>2</v>
      </c>
      <c r="R153" s="1">
        <v>1</v>
      </c>
      <c r="S153">
        <f t="shared" si="10"/>
        <v>3.1806450234171226</v>
      </c>
      <c r="T153">
        <f t="shared" si="11"/>
        <v>24.062269274675614</v>
      </c>
      <c r="U153" s="5">
        <f t="shared" si="12"/>
        <v>0.96009938329844458</v>
      </c>
      <c r="V153" s="3">
        <f t="shared" si="13"/>
        <v>-4.0718475609309385E-2</v>
      </c>
      <c r="W153">
        <f t="shared" si="14"/>
        <v>1</v>
      </c>
    </row>
    <row r="154" spans="2:23" ht="13.2" x14ac:dyDescent="0.25">
      <c r="B154" s="1">
        <v>66</v>
      </c>
      <c r="C154" s="1">
        <v>1</v>
      </c>
      <c r="D154" s="1">
        <v>1</v>
      </c>
      <c r="E154" s="1">
        <v>0</v>
      </c>
      <c r="F154" s="1">
        <v>0</v>
      </c>
      <c r="G154" s="1">
        <v>0</v>
      </c>
      <c r="H154" s="1">
        <v>160</v>
      </c>
      <c r="I154" s="1">
        <v>228</v>
      </c>
      <c r="J154" s="1">
        <v>0</v>
      </c>
      <c r="K154" s="1">
        <v>0</v>
      </c>
      <c r="L154" s="1">
        <v>138</v>
      </c>
      <c r="M154" s="1">
        <v>0</v>
      </c>
      <c r="N154" s="1">
        <v>2.2999999999999998</v>
      </c>
      <c r="O154" s="1">
        <v>2</v>
      </c>
      <c r="P154" s="1">
        <v>0</v>
      </c>
      <c r="Q154" s="1">
        <v>1</v>
      </c>
      <c r="R154" s="1">
        <v>1</v>
      </c>
      <c r="S154">
        <f t="shared" si="10"/>
        <v>-0.46293776049051782</v>
      </c>
      <c r="T154">
        <f t="shared" si="11"/>
        <v>0.62943180681596411</v>
      </c>
      <c r="U154" s="5">
        <f t="shared" si="12"/>
        <v>0.38628913722134994</v>
      </c>
      <c r="V154" s="3">
        <f t="shared" si="13"/>
        <v>-0.95116912976391099</v>
      </c>
      <c r="W154">
        <f t="shared" si="14"/>
        <v>0</v>
      </c>
    </row>
    <row r="155" spans="2:23" ht="13.2" x14ac:dyDescent="0.25">
      <c r="B155" s="1">
        <v>71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112</v>
      </c>
      <c r="I155" s="1">
        <v>149</v>
      </c>
      <c r="J155" s="1">
        <v>0</v>
      </c>
      <c r="K155" s="1">
        <v>1</v>
      </c>
      <c r="L155" s="1">
        <v>125</v>
      </c>
      <c r="M155" s="1">
        <v>0</v>
      </c>
      <c r="N155" s="1">
        <v>1.6</v>
      </c>
      <c r="O155" s="1">
        <v>1</v>
      </c>
      <c r="P155" s="1">
        <v>0</v>
      </c>
      <c r="Q155" s="1">
        <v>2</v>
      </c>
      <c r="R155" s="1">
        <v>1</v>
      </c>
      <c r="S155">
        <f t="shared" si="10"/>
        <v>1.3446465386855215</v>
      </c>
      <c r="T155">
        <f t="shared" si="11"/>
        <v>3.8368301298735719</v>
      </c>
      <c r="U155" s="5">
        <f t="shared" si="12"/>
        <v>0.79325302457414626</v>
      </c>
      <c r="V155" s="3">
        <f t="shared" si="13"/>
        <v>-0.23161303563716795</v>
      </c>
      <c r="W155">
        <f t="shared" si="14"/>
        <v>1</v>
      </c>
    </row>
    <row r="156" spans="2:23" ht="13.2" x14ac:dyDescent="0.25">
      <c r="B156" s="1">
        <v>64</v>
      </c>
      <c r="C156" s="1">
        <v>1</v>
      </c>
      <c r="D156" s="1">
        <v>0</v>
      </c>
      <c r="E156" s="1">
        <v>0</v>
      </c>
      <c r="F156" s="1">
        <v>0</v>
      </c>
      <c r="G156" s="1">
        <v>1</v>
      </c>
      <c r="H156" s="1">
        <v>170</v>
      </c>
      <c r="I156" s="1">
        <v>227</v>
      </c>
      <c r="J156" s="1">
        <v>0</v>
      </c>
      <c r="K156" s="1">
        <v>0</v>
      </c>
      <c r="L156" s="1">
        <v>155</v>
      </c>
      <c r="M156" s="1">
        <v>0</v>
      </c>
      <c r="N156" s="1">
        <v>0.6</v>
      </c>
      <c r="O156" s="1">
        <v>1</v>
      </c>
      <c r="P156" s="1">
        <v>0</v>
      </c>
      <c r="Q156" s="1">
        <v>3</v>
      </c>
      <c r="R156" s="1">
        <v>1</v>
      </c>
      <c r="S156">
        <f t="shared" si="10"/>
        <v>0.42700719026552392</v>
      </c>
      <c r="T156">
        <f t="shared" si="11"/>
        <v>1.5326636819432315</v>
      </c>
      <c r="U156" s="5">
        <f t="shared" si="12"/>
        <v>0.60515878711825954</v>
      </c>
      <c r="V156" s="3">
        <f t="shared" si="13"/>
        <v>-0.50226439734067352</v>
      </c>
      <c r="W156">
        <f t="shared" si="14"/>
        <v>1</v>
      </c>
    </row>
    <row r="157" spans="2:23" ht="13.2" x14ac:dyDescent="0.25">
      <c r="B157" s="1">
        <v>66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146</v>
      </c>
      <c r="I157" s="1">
        <v>278</v>
      </c>
      <c r="J157" s="1">
        <v>0</v>
      </c>
      <c r="K157" s="1">
        <v>0</v>
      </c>
      <c r="L157" s="1">
        <v>152</v>
      </c>
      <c r="M157" s="1">
        <v>0</v>
      </c>
      <c r="N157" s="1">
        <v>0</v>
      </c>
      <c r="O157" s="1">
        <v>1</v>
      </c>
      <c r="P157" s="1">
        <v>1</v>
      </c>
      <c r="Q157" s="1">
        <v>2</v>
      </c>
      <c r="R157" s="1">
        <v>1</v>
      </c>
      <c r="S157">
        <f t="shared" si="10"/>
        <v>2.4819468857208449</v>
      </c>
      <c r="T157">
        <f t="shared" si="11"/>
        <v>11.964535340596212</v>
      </c>
      <c r="U157" s="5">
        <f t="shared" si="12"/>
        <v>0.92286649897365225</v>
      </c>
      <c r="V157" s="3">
        <f t="shared" si="13"/>
        <v>-8.0270693105450167E-2</v>
      </c>
      <c r="W157">
        <f t="shared" si="14"/>
        <v>1</v>
      </c>
    </row>
    <row r="158" spans="2:23" ht="13.2" x14ac:dyDescent="0.25">
      <c r="B158" s="1">
        <v>39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138</v>
      </c>
      <c r="I158" s="1">
        <v>220</v>
      </c>
      <c r="J158" s="1">
        <v>0</v>
      </c>
      <c r="K158" s="1">
        <v>1</v>
      </c>
      <c r="L158" s="1">
        <v>152</v>
      </c>
      <c r="M158" s="1">
        <v>0</v>
      </c>
      <c r="N158" s="1">
        <v>0</v>
      </c>
      <c r="O158" s="1">
        <v>1</v>
      </c>
      <c r="P158" s="1">
        <v>0</v>
      </c>
      <c r="Q158" s="1">
        <v>2</v>
      </c>
      <c r="R158" s="1">
        <v>1</v>
      </c>
      <c r="S158">
        <f t="shared" si="10"/>
        <v>4.0060613600674539</v>
      </c>
      <c r="T158">
        <f t="shared" si="11"/>
        <v>54.930094079401528</v>
      </c>
      <c r="U158" s="5">
        <f t="shared" si="12"/>
        <v>0.9821205378524781</v>
      </c>
      <c r="V158" s="3">
        <f t="shared" si="13"/>
        <v>-1.804123085655587E-2</v>
      </c>
      <c r="W158">
        <f t="shared" si="14"/>
        <v>1</v>
      </c>
    </row>
    <row r="159" spans="2:23" ht="13.2" x14ac:dyDescent="0.25">
      <c r="B159" s="1">
        <v>58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130</v>
      </c>
      <c r="I159" s="1">
        <v>197</v>
      </c>
      <c r="J159" s="1">
        <v>0</v>
      </c>
      <c r="K159" s="1">
        <v>1</v>
      </c>
      <c r="L159" s="1">
        <v>131</v>
      </c>
      <c r="M159" s="1">
        <v>0</v>
      </c>
      <c r="N159" s="1">
        <v>0.6</v>
      </c>
      <c r="O159" s="1">
        <v>1</v>
      </c>
      <c r="P159" s="1">
        <v>0</v>
      </c>
      <c r="Q159" s="1">
        <v>2</v>
      </c>
      <c r="R159" s="1">
        <v>1</v>
      </c>
      <c r="S159">
        <f t="shared" si="10"/>
        <v>1.4455531201041429</v>
      </c>
      <c r="T159">
        <f t="shared" si="11"/>
        <v>4.244199045519129</v>
      </c>
      <c r="U159" s="5">
        <f t="shared" si="12"/>
        <v>0.80931311124537819</v>
      </c>
      <c r="V159" s="3">
        <f t="shared" si="13"/>
        <v>-0.21156940188839693</v>
      </c>
      <c r="W159">
        <f t="shared" si="14"/>
        <v>1</v>
      </c>
    </row>
    <row r="160" spans="2:23" ht="13.2" x14ac:dyDescent="0.25">
      <c r="B160" s="1">
        <v>47</v>
      </c>
      <c r="C160" s="1">
        <v>1</v>
      </c>
      <c r="D160" s="1">
        <v>0</v>
      </c>
      <c r="E160" s="1">
        <v>0</v>
      </c>
      <c r="F160" s="1">
        <v>1</v>
      </c>
      <c r="G160" s="1">
        <v>0</v>
      </c>
      <c r="H160" s="1">
        <v>130</v>
      </c>
      <c r="I160" s="1">
        <v>253</v>
      </c>
      <c r="J160" s="1">
        <v>0</v>
      </c>
      <c r="K160" s="1">
        <v>1</v>
      </c>
      <c r="L160" s="1">
        <v>179</v>
      </c>
      <c r="M160" s="1">
        <v>0</v>
      </c>
      <c r="N160" s="1">
        <v>0</v>
      </c>
      <c r="O160" s="1">
        <v>2</v>
      </c>
      <c r="P160" s="1">
        <v>0</v>
      </c>
      <c r="Q160" s="1">
        <v>2</v>
      </c>
      <c r="R160" s="1">
        <v>1</v>
      </c>
      <c r="S160">
        <f t="shared" si="10"/>
        <v>3.6878069347392675</v>
      </c>
      <c r="T160">
        <f t="shared" si="11"/>
        <v>39.957122222746854</v>
      </c>
      <c r="U160" s="5">
        <f t="shared" si="12"/>
        <v>0.97558422209056916</v>
      </c>
      <c r="V160" s="3">
        <f t="shared" si="13"/>
        <v>-2.4718785290040225E-2</v>
      </c>
      <c r="W160">
        <f t="shared" si="14"/>
        <v>1</v>
      </c>
    </row>
    <row r="161" spans="2:23" ht="13.2" x14ac:dyDescent="0.25">
      <c r="B161" s="1">
        <v>35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  <c r="H161" s="1">
        <v>122</v>
      </c>
      <c r="I161" s="1">
        <v>192</v>
      </c>
      <c r="J161" s="1">
        <v>0</v>
      </c>
      <c r="K161" s="1">
        <v>1</v>
      </c>
      <c r="L161" s="1">
        <v>174</v>
      </c>
      <c r="M161" s="1">
        <v>0</v>
      </c>
      <c r="N161" s="1">
        <v>0</v>
      </c>
      <c r="O161" s="1">
        <v>2</v>
      </c>
      <c r="P161" s="1">
        <v>0</v>
      </c>
      <c r="Q161" s="1">
        <v>2</v>
      </c>
      <c r="R161" s="1">
        <v>1</v>
      </c>
      <c r="S161">
        <f t="shared" si="10"/>
        <v>2.9921175902005208</v>
      </c>
      <c r="T161">
        <f t="shared" si="11"/>
        <v>19.927836834999482</v>
      </c>
      <c r="U161" s="5">
        <f t="shared" si="12"/>
        <v>0.95221675284052243</v>
      </c>
      <c r="V161" s="3">
        <f t="shared" si="13"/>
        <v>-4.8962588551112823E-2</v>
      </c>
      <c r="W161">
        <f t="shared" si="14"/>
        <v>1</v>
      </c>
    </row>
    <row r="162" spans="2:23" ht="13.2" x14ac:dyDescent="0.25">
      <c r="B162" s="1">
        <v>58</v>
      </c>
      <c r="C162" s="1">
        <v>1</v>
      </c>
      <c r="D162" s="1">
        <v>0</v>
      </c>
      <c r="E162" s="1">
        <v>1</v>
      </c>
      <c r="F162" s="1">
        <v>0</v>
      </c>
      <c r="G162" s="1">
        <v>0</v>
      </c>
      <c r="H162" s="1">
        <v>125</v>
      </c>
      <c r="I162" s="1">
        <v>220</v>
      </c>
      <c r="J162" s="1">
        <v>0</v>
      </c>
      <c r="K162" s="1">
        <v>1</v>
      </c>
      <c r="L162" s="1">
        <v>144</v>
      </c>
      <c r="M162" s="1">
        <v>0</v>
      </c>
      <c r="N162" s="1">
        <v>0.4</v>
      </c>
      <c r="O162" s="1">
        <v>1</v>
      </c>
      <c r="P162" s="1">
        <v>4</v>
      </c>
      <c r="Q162" s="1">
        <v>3</v>
      </c>
      <c r="R162" s="1">
        <v>1</v>
      </c>
      <c r="S162">
        <f t="shared" si="10"/>
        <v>-2.7201833883892572</v>
      </c>
      <c r="T162">
        <f t="shared" si="11"/>
        <v>6.586267486895514E-2</v>
      </c>
      <c r="U162" s="5">
        <f t="shared" si="12"/>
        <v>6.1792833562778413E-2</v>
      </c>
      <c r="V162" s="3">
        <f t="shared" si="13"/>
        <v>-2.7839678830099173</v>
      </c>
      <c r="W162">
        <f t="shared" si="14"/>
        <v>0</v>
      </c>
    </row>
    <row r="163" spans="2:23" ht="13.2" x14ac:dyDescent="0.25">
      <c r="B163" s="1">
        <v>56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H163" s="1">
        <v>130</v>
      </c>
      <c r="I163" s="1">
        <v>221</v>
      </c>
      <c r="J163" s="1">
        <v>0</v>
      </c>
      <c r="K163" s="1">
        <v>0</v>
      </c>
      <c r="L163" s="1">
        <v>163</v>
      </c>
      <c r="M163" s="1">
        <v>0</v>
      </c>
      <c r="N163" s="1">
        <v>0</v>
      </c>
      <c r="O163" s="1">
        <v>2</v>
      </c>
      <c r="P163" s="1">
        <v>0</v>
      </c>
      <c r="Q163" s="1">
        <v>3</v>
      </c>
      <c r="R163" s="1">
        <v>1</v>
      </c>
      <c r="S163">
        <f t="shared" si="10"/>
        <v>1.1920640755960958</v>
      </c>
      <c r="T163">
        <f t="shared" si="11"/>
        <v>3.2938729984594537</v>
      </c>
      <c r="U163" s="5">
        <f t="shared" si="12"/>
        <v>0.76711001923932587</v>
      </c>
      <c r="V163" s="3">
        <f t="shared" si="13"/>
        <v>-0.26512504691156136</v>
      </c>
      <c r="W163">
        <f t="shared" si="14"/>
        <v>1</v>
      </c>
    </row>
    <row r="164" spans="2:23" ht="13.2" x14ac:dyDescent="0.25">
      <c r="B164" s="1">
        <v>56</v>
      </c>
      <c r="C164" s="1">
        <v>1</v>
      </c>
      <c r="D164" s="1">
        <v>0</v>
      </c>
      <c r="E164" s="1">
        <v>1</v>
      </c>
      <c r="F164" s="1">
        <v>0</v>
      </c>
      <c r="G164" s="1">
        <v>0</v>
      </c>
      <c r="H164" s="1">
        <v>120</v>
      </c>
      <c r="I164" s="1">
        <v>240</v>
      </c>
      <c r="J164" s="1">
        <v>0</v>
      </c>
      <c r="K164" s="1">
        <v>1</v>
      </c>
      <c r="L164" s="1">
        <v>169</v>
      </c>
      <c r="M164" s="1">
        <v>0</v>
      </c>
      <c r="N164" s="1">
        <v>0</v>
      </c>
      <c r="O164" s="1">
        <v>0</v>
      </c>
      <c r="P164" s="1">
        <v>0</v>
      </c>
      <c r="Q164" s="1">
        <v>2</v>
      </c>
      <c r="R164" s="1">
        <v>1</v>
      </c>
      <c r="S164">
        <f t="shared" si="10"/>
        <v>1.567281913464921</v>
      </c>
      <c r="T164">
        <f t="shared" si="11"/>
        <v>4.7936010477095232</v>
      </c>
      <c r="U164" s="5">
        <f t="shared" si="12"/>
        <v>0.82739577824480237</v>
      </c>
      <c r="V164" s="3">
        <f t="shared" si="13"/>
        <v>-0.18947212740342187</v>
      </c>
      <c r="W164">
        <f t="shared" si="14"/>
        <v>1</v>
      </c>
    </row>
    <row r="165" spans="2:23" ht="13.2" x14ac:dyDescent="0.25">
      <c r="B165" s="1">
        <v>55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132</v>
      </c>
      <c r="I165" s="1">
        <v>342</v>
      </c>
      <c r="J165" s="1">
        <v>0</v>
      </c>
      <c r="K165" s="1">
        <v>1</v>
      </c>
      <c r="L165" s="1">
        <v>166</v>
      </c>
      <c r="M165" s="1">
        <v>0</v>
      </c>
      <c r="N165" s="1">
        <v>1.2</v>
      </c>
      <c r="O165" s="1">
        <v>2</v>
      </c>
      <c r="P165" s="1">
        <v>0</v>
      </c>
      <c r="Q165" s="1">
        <v>2</v>
      </c>
      <c r="R165" s="1">
        <v>1</v>
      </c>
      <c r="S165">
        <f t="shared" si="10"/>
        <v>3.2135282322110763</v>
      </c>
      <c r="T165">
        <f t="shared" si="11"/>
        <v>24.866667006580844</v>
      </c>
      <c r="U165" s="5">
        <f t="shared" si="12"/>
        <v>0.96134020669359577</v>
      </c>
      <c r="V165" s="3">
        <f t="shared" si="13"/>
        <v>-3.9426919450999034E-2</v>
      </c>
      <c r="W165">
        <f t="shared" si="14"/>
        <v>1</v>
      </c>
    </row>
    <row r="166" spans="2:23" ht="13.2" x14ac:dyDescent="0.25">
      <c r="B166" s="1">
        <v>41</v>
      </c>
      <c r="C166" s="1">
        <v>1</v>
      </c>
      <c r="D166" s="1">
        <v>0</v>
      </c>
      <c r="E166" s="1">
        <v>1</v>
      </c>
      <c r="F166" s="1">
        <v>0</v>
      </c>
      <c r="G166" s="1">
        <v>0</v>
      </c>
      <c r="H166" s="1">
        <v>120</v>
      </c>
      <c r="I166" s="1">
        <v>157</v>
      </c>
      <c r="J166" s="1">
        <v>0</v>
      </c>
      <c r="K166" s="1">
        <v>1</v>
      </c>
      <c r="L166" s="1">
        <v>182</v>
      </c>
      <c r="M166" s="1">
        <v>0</v>
      </c>
      <c r="N166" s="1">
        <v>0</v>
      </c>
      <c r="O166" s="1">
        <v>2</v>
      </c>
      <c r="P166" s="1">
        <v>0</v>
      </c>
      <c r="Q166" s="1">
        <v>2</v>
      </c>
      <c r="R166" s="1">
        <v>1</v>
      </c>
      <c r="S166">
        <f t="shared" si="10"/>
        <v>3.4159410265517831</v>
      </c>
      <c r="T166">
        <f t="shared" si="11"/>
        <v>30.445586056401602</v>
      </c>
      <c r="U166" s="5">
        <f t="shared" si="12"/>
        <v>0.96819903441435706</v>
      </c>
      <c r="V166" s="3">
        <f t="shared" si="13"/>
        <v>-3.2317598776816184E-2</v>
      </c>
      <c r="W166">
        <f t="shared" si="14"/>
        <v>1</v>
      </c>
    </row>
    <row r="167" spans="2:23" ht="13.2" x14ac:dyDescent="0.25">
      <c r="B167" s="1">
        <v>38</v>
      </c>
      <c r="C167" s="1">
        <v>1</v>
      </c>
      <c r="D167" s="1">
        <v>0</v>
      </c>
      <c r="E167" s="1">
        <v>0</v>
      </c>
      <c r="F167" s="1">
        <v>1</v>
      </c>
      <c r="G167" s="1">
        <v>0</v>
      </c>
      <c r="H167" s="1">
        <v>138</v>
      </c>
      <c r="I167" s="1">
        <v>175</v>
      </c>
      <c r="J167" s="1">
        <v>0</v>
      </c>
      <c r="K167" s="1">
        <v>1</v>
      </c>
      <c r="L167" s="1">
        <v>173</v>
      </c>
      <c r="M167" s="1">
        <v>0</v>
      </c>
      <c r="N167" s="1">
        <v>0</v>
      </c>
      <c r="O167" s="1">
        <v>2</v>
      </c>
      <c r="P167" s="1">
        <v>4</v>
      </c>
      <c r="Q167" s="1">
        <v>2</v>
      </c>
      <c r="R167" s="1">
        <v>1</v>
      </c>
      <c r="S167">
        <f t="shared" si="10"/>
        <v>0.49205797817438457</v>
      </c>
      <c r="T167">
        <f t="shared" si="11"/>
        <v>1.6356789501355593</v>
      </c>
      <c r="U167" s="5">
        <f t="shared" si="12"/>
        <v>0.62059111943487366</v>
      </c>
      <c r="V167" s="3">
        <f t="shared" si="13"/>
        <v>-0.47708283671433777</v>
      </c>
      <c r="W167">
        <f t="shared" si="14"/>
        <v>1</v>
      </c>
    </row>
    <row r="168" spans="2:23" ht="13.2" x14ac:dyDescent="0.25">
      <c r="B168" s="1">
        <v>38</v>
      </c>
      <c r="C168" s="1">
        <v>1</v>
      </c>
      <c r="D168" s="1">
        <v>0</v>
      </c>
      <c r="E168" s="1">
        <v>0</v>
      </c>
      <c r="F168" s="1">
        <v>1</v>
      </c>
      <c r="G168" s="1">
        <v>0</v>
      </c>
      <c r="H168" s="1">
        <v>138</v>
      </c>
      <c r="I168" s="1">
        <v>175</v>
      </c>
      <c r="J168" s="1">
        <v>0</v>
      </c>
      <c r="K168" s="1">
        <v>1</v>
      </c>
      <c r="L168" s="1">
        <v>173</v>
      </c>
      <c r="M168" s="1">
        <v>0</v>
      </c>
      <c r="N168" s="1">
        <v>0</v>
      </c>
      <c r="O168" s="1">
        <v>2</v>
      </c>
      <c r="P168" s="1">
        <v>4</v>
      </c>
      <c r="Q168" s="1">
        <v>2</v>
      </c>
      <c r="R168" s="1">
        <v>1</v>
      </c>
      <c r="S168">
        <f t="shared" si="10"/>
        <v>0.49205797817438457</v>
      </c>
      <c r="T168">
        <f t="shared" si="11"/>
        <v>1.6356789501355593</v>
      </c>
      <c r="U168" s="5">
        <f t="shared" si="12"/>
        <v>0.62059111943487366</v>
      </c>
      <c r="V168" s="3">
        <f t="shared" si="13"/>
        <v>-0.47708283671433777</v>
      </c>
      <c r="W168">
        <f t="shared" si="14"/>
        <v>1</v>
      </c>
    </row>
    <row r="169" spans="2:23" ht="13.2" x14ac:dyDescent="0.25">
      <c r="B169" s="1">
        <v>67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 s="1">
        <v>160</v>
      </c>
      <c r="I169" s="1">
        <v>286</v>
      </c>
      <c r="J169" s="1">
        <v>0</v>
      </c>
      <c r="K169" s="1">
        <v>0</v>
      </c>
      <c r="L169" s="1">
        <v>108</v>
      </c>
      <c r="M169" s="1">
        <v>1</v>
      </c>
      <c r="N169" s="1">
        <v>1.5</v>
      </c>
      <c r="O169" s="1">
        <v>1</v>
      </c>
      <c r="P169" s="1">
        <v>3</v>
      </c>
      <c r="Q169" s="1">
        <v>2</v>
      </c>
      <c r="R169" s="1">
        <v>0</v>
      </c>
      <c r="S169">
        <f t="shared" si="10"/>
        <v>-5.869660341060575</v>
      </c>
      <c r="T169">
        <f t="shared" si="11"/>
        <v>2.8238323110314377E-3</v>
      </c>
      <c r="U169" s="5">
        <f t="shared" si="12"/>
        <v>2.8158807360250393E-3</v>
      </c>
      <c r="V169" s="3">
        <f t="shared" si="13"/>
        <v>-2.8198527864840449E-3</v>
      </c>
      <c r="W169">
        <f t="shared" si="14"/>
        <v>0</v>
      </c>
    </row>
    <row r="170" spans="2:23" ht="13.2" x14ac:dyDescent="0.25">
      <c r="B170" s="1">
        <v>67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1">
        <v>120</v>
      </c>
      <c r="I170" s="1">
        <v>229</v>
      </c>
      <c r="J170" s="1">
        <v>0</v>
      </c>
      <c r="K170" s="1">
        <v>0</v>
      </c>
      <c r="L170" s="1">
        <v>129</v>
      </c>
      <c r="M170" s="1">
        <v>1</v>
      </c>
      <c r="N170" s="1">
        <v>2.6</v>
      </c>
      <c r="O170" s="1">
        <v>1</v>
      </c>
      <c r="P170" s="1">
        <v>2</v>
      </c>
      <c r="Q170" s="1">
        <v>3</v>
      </c>
      <c r="R170" s="1">
        <v>0</v>
      </c>
      <c r="S170">
        <f t="shared" si="10"/>
        <v>-5.0456106873291908</v>
      </c>
      <c r="T170">
        <f t="shared" si="11"/>
        <v>6.4375278465163797E-3</v>
      </c>
      <c r="U170" s="5">
        <f t="shared" si="12"/>
        <v>6.3963511578218049E-3</v>
      </c>
      <c r="V170" s="3">
        <f t="shared" si="13"/>
        <v>-6.4168954644783548E-3</v>
      </c>
      <c r="W170">
        <f t="shared" si="14"/>
        <v>0</v>
      </c>
    </row>
    <row r="171" spans="2:23" ht="13.2" x14ac:dyDescent="0.25">
      <c r="B171" s="1">
        <v>62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140</v>
      </c>
      <c r="I171" s="1">
        <v>268</v>
      </c>
      <c r="J171" s="1">
        <v>0</v>
      </c>
      <c r="K171" s="1">
        <v>0</v>
      </c>
      <c r="L171" s="1">
        <v>160</v>
      </c>
      <c r="M171" s="1">
        <v>0</v>
      </c>
      <c r="N171" s="1">
        <v>3.6</v>
      </c>
      <c r="O171" s="1">
        <v>0</v>
      </c>
      <c r="P171" s="1">
        <v>2</v>
      </c>
      <c r="Q171" s="1">
        <v>2</v>
      </c>
      <c r="R171" s="1">
        <v>0</v>
      </c>
      <c r="S171">
        <f t="shared" si="10"/>
        <v>-2.3709259077077061</v>
      </c>
      <c r="T171">
        <f t="shared" si="11"/>
        <v>9.3394211811462152E-2</v>
      </c>
      <c r="U171" s="5">
        <f t="shared" si="12"/>
        <v>8.5416779056048678E-2</v>
      </c>
      <c r="V171" s="3">
        <f t="shared" si="13"/>
        <v>-8.9286813712657523E-2</v>
      </c>
      <c r="W171">
        <f t="shared" si="14"/>
        <v>0</v>
      </c>
    </row>
    <row r="172" spans="2:23" ht="13.2" x14ac:dyDescent="0.25">
      <c r="B172" s="1">
        <v>63</v>
      </c>
      <c r="C172" s="1">
        <v>1</v>
      </c>
      <c r="D172" s="1">
        <v>1</v>
      </c>
      <c r="E172" s="1">
        <v>0</v>
      </c>
      <c r="F172" s="1">
        <v>0</v>
      </c>
      <c r="G172" s="1">
        <v>0</v>
      </c>
      <c r="H172" s="1">
        <v>130</v>
      </c>
      <c r="I172" s="1">
        <v>254</v>
      </c>
      <c r="J172" s="1">
        <v>0</v>
      </c>
      <c r="K172" s="1">
        <v>0</v>
      </c>
      <c r="L172" s="1">
        <v>147</v>
      </c>
      <c r="M172" s="1">
        <v>0</v>
      </c>
      <c r="N172" s="1">
        <v>1.4</v>
      </c>
      <c r="O172" s="1">
        <v>1</v>
      </c>
      <c r="P172" s="1">
        <v>1</v>
      </c>
      <c r="Q172" s="1">
        <v>3</v>
      </c>
      <c r="R172" s="1">
        <v>0</v>
      </c>
      <c r="S172">
        <f t="shared" si="10"/>
        <v>-2.5789515777305168</v>
      </c>
      <c r="T172">
        <f t="shared" si="11"/>
        <v>7.5853488835654126E-2</v>
      </c>
      <c r="U172" s="5">
        <f t="shared" si="12"/>
        <v>7.0505407681251103E-2</v>
      </c>
      <c r="V172" s="3">
        <f t="shared" si="13"/>
        <v>-7.3114289676455127E-2</v>
      </c>
      <c r="W172">
        <f t="shared" si="14"/>
        <v>0</v>
      </c>
    </row>
    <row r="173" spans="2:23" ht="13.2" x14ac:dyDescent="0.25">
      <c r="B173" s="1">
        <v>53</v>
      </c>
      <c r="C173" s="1">
        <v>1</v>
      </c>
      <c r="D173" s="1">
        <v>1</v>
      </c>
      <c r="E173" s="1">
        <v>0</v>
      </c>
      <c r="F173" s="1">
        <v>0</v>
      </c>
      <c r="G173" s="1">
        <v>0</v>
      </c>
      <c r="H173" s="1">
        <v>140</v>
      </c>
      <c r="I173" s="1">
        <v>203</v>
      </c>
      <c r="J173" s="1">
        <v>1</v>
      </c>
      <c r="K173" s="1">
        <v>0</v>
      </c>
      <c r="L173" s="1">
        <v>155</v>
      </c>
      <c r="M173" s="1">
        <v>1</v>
      </c>
      <c r="N173" s="1">
        <v>3.1</v>
      </c>
      <c r="O173" s="1">
        <v>0</v>
      </c>
      <c r="P173" s="1">
        <v>0</v>
      </c>
      <c r="Q173" s="1">
        <v>3</v>
      </c>
      <c r="R173" s="1">
        <v>0</v>
      </c>
      <c r="S173">
        <f t="shared" si="10"/>
        <v>-3.9214753370312283</v>
      </c>
      <c r="T173">
        <f t="shared" si="11"/>
        <v>1.9811844025194043E-2</v>
      </c>
      <c r="U173" s="5">
        <f t="shared" si="12"/>
        <v>1.9426960121385492E-2</v>
      </c>
      <c r="V173" s="3">
        <f t="shared" si="13"/>
        <v>-1.961814363814942E-2</v>
      </c>
      <c r="W173">
        <f t="shared" si="14"/>
        <v>0</v>
      </c>
    </row>
    <row r="174" spans="2:23" ht="13.2" x14ac:dyDescent="0.25">
      <c r="B174" s="1">
        <v>56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130</v>
      </c>
      <c r="I174" s="1">
        <v>256</v>
      </c>
      <c r="J174" s="1">
        <v>1</v>
      </c>
      <c r="K174" s="1">
        <v>0</v>
      </c>
      <c r="L174" s="1">
        <v>142</v>
      </c>
      <c r="M174" s="1">
        <v>1</v>
      </c>
      <c r="N174" s="1">
        <v>0.6</v>
      </c>
      <c r="O174" s="1">
        <v>1</v>
      </c>
      <c r="P174" s="1">
        <v>1</v>
      </c>
      <c r="Q174" s="1">
        <v>1</v>
      </c>
      <c r="R174" s="1">
        <v>0</v>
      </c>
      <c r="S174">
        <f t="shared" si="10"/>
        <v>0.46214119336238424</v>
      </c>
      <c r="T174">
        <f t="shared" si="11"/>
        <v>1.5874694275489478</v>
      </c>
      <c r="U174" s="5">
        <f t="shared" si="12"/>
        <v>0.61352200364072407</v>
      </c>
      <c r="V174" s="3">
        <f t="shared" si="13"/>
        <v>-0.95068034308166438</v>
      </c>
      <c r="W174">
        <f t="shared" si="14"/>
        <v>1</v>
      </c>
    </row>
    <row r="175" spans="2:23" ht="13.2" x14ac:dyDescent="0.25">
      <c r="B175" s="1">
        <v>48</v>
      </c>
      <c r="C175" s="1">
        <v>1</v>
      </c>
      <c r="D175" s="1">
        <v>0</v>
      </c>
      <c r="E175" s="1">
        <v>1</v>
      </c>
      <c r="F175" s="1">
        <v>0</v>
      </c>
      <c r="G175" s="1">
        <v>0</v>
      </c>
      <c r="H175" s="1">
        <v>110</v>
      </c>
      <c r="I175" s="1">
        <v>229</v>
      </c>
      <c r="J175" s="1">
        <v>0</v>
      </c>
      <c r="K175" s="1">
        <v>1</v>
      </c>
      <c r="L175" s="1">
        <v>168</v>
      </c>
      <c r="M175" s="1">
        <v>0</v>
      </c>
      <c r="N175" s="1">
        <v>1</v>
      </c>
      <c r="O175" s="1">
        <v>0</v>
      </c>
      <c r="P175" s="1">
        <v>0</v>
      </c>
      <c r="Q175" s="1">
        <v>3</v>
      </c>
      <c r="R175" s="1">
        <v>0</v>
      </c>
      <c r="S175">
        <f t="shared" si="10"/>
        <v>0.34970488034328628</v>
      </c>
      <c r="T175">
        <f t="shared" si="11"/>
        <v>1.4186488156566623</v>
      </c>
      <c r="U175" s="5">
        <f t="shared" si="12"/>
        <v>0.58654601134042672</v>
      </c>
      <c r="V175" s="3">
        <f t="shared" si="13"/>
        <v>-0.8832090436006742</v>
      </c>
      <c r="W175">
        <f t="shared" si="14"/>
        <v>1</v>
      </c>
    </row>
    <row r="176" spans="2:23" ht="13.2" x14ac:dyDescent="0.25">
      <c r="B176" s="1">
        <v>58</v>
      </c>
      <c r="C176" s="1">
        <v>1</v>
      </c>
      <c r="D176" s="1">
        <v>0</v>
      </c>
      <c r="E176" s="1">
        <v>1</v>
      </c>
      <c r="F176" s="1">
        <v>0</v>
      </c>
      <c r="G176" s="1">
        <v>0</v>
      </c>
      <c r="H176" s="1">
        <v>120</v>
      </c>
      <c r="I176" s="1">
        <v>284</v>
      </c>
      <c r="J176" s="1">
        <v>0</v>
      </c>
      <c r="K176" s="1">
        <v>0</v>
      </c>
      <c r="L176" s="1">
        <v>160</v>
      </c>
      <c r="M176" s="1">
        <v>0</v>
      </c>
      <c r="N176" s="1">
        <v>1.8</v>
      </c>
      <c r="O176" s="1">
        <v>1</v>
      </c>
      <c r="P176" s="1">
        <v>0</v>
      </c>
      <c r="Q176" s="1">
        <v>2</v>
      </c>
      <c r="R176" s="1">
        <v>0</v>
      </c>
      <c r="S176">
        <f t="shared" si="10"/>
        <v>0.38894270730209923</v>
      </c>
      <c r="T176">
        <f t="shared" si="11"/>
        <v>1.4754200181181354</v>
      </c>
      <c r="U176" s="5">
        <f t="shared" si="12"/>
        <v>0.59602815171535206</v>
      </c>
      <c r="V176" s="3">
        <f t="shared" si="13"/>
        <v>-0.90641008591266536</v>
      </c>
      <c r="W176">
        <f t="shared" si="14"/>
        <v>1</v>
      </c>
    </row>
    <row r="177" spans="2:23" ht="13.2" x14ac:dyDescent="0.25">
      <c r="B177" s="1">
        <v>58</v>
      </c>
      <c r="C177" s="1">
        <v>1</v>
      </c>
      <c r="D177" s="1">
        <v>0</v>
      </c>
      <c r="E177" s="1">
        <v>0</v>
      </c>
      <c r="F177" s="1">
        <v>1</v>
      </c>
      <c r="G177" s="1">
        <v>0</v>
      </c>
      <c r="H177" s="1">
        <v>132</v>
      </c>
      <c r="I177" s="1">
        <v>224</v>
      </c>
      <c r="J177" s="1">
        <v>0</v>
      </c>
      <c r="K177" s="1">
        <v>0</v>
      </c>
      <c r="L177" s="1">
        <v>173</v>
      </c>
      <c r="M177" s="1">
        <v>0</v>
      </c>
      <c r="N177" s="1">
        <v>3.2</v>
      </c>
      <c r="O177" s="1">
        <v>2</v>
      </c>
      <c r="P177" s="1">
        <v>2</v>
      </c>
      <c r="Q177" s="1">
        <v>3</v>
      </c>
      <c r="R177" s="1">
        <v>0</v>
      </c>
      <c r="S177">
        <f t="shared" si="10"/>
        <v>-0.8436756342278422</v>
      </c>
      <c r="T177">
        <f t="shared" si="11"/>
        <v>0.43012662614941322</v>
      </c>
      <c r="U177" s="5">
        <f t="shared" si="12"/>
        <v>0.30076121812200673</v>
      </c>
      <c r="V177" s="3">
        <f t="shared" si="13"/>
        <v>-0.35776299010635226</v>
      </c>
      <c r="W177">
        <f t="shared" si="14"/>
        <v>0</v>
      </c>
    </row>
    <row r="178" spans="2:23" ht="13.2" x14ac:dyDescent="0.25">
      <c r="B178" s="1">
        <v>60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130</v>
      </c>
      <c r="I178" s="1">
        <v>206</v>
      </c>
      <c r="J178" s="1">
        <v>0</v>
      </c>
      <c r="K178" s="1">
        <v>0</v>
      </c>
      <c r="L178" s="1">
        <v>132</v>
      </c>
      <c r="M178" s="1">
        <v>1</v>
      </c>
      <c r="N178" s="1">
        <v>2.4</v>
      </c>
      <c r="O178" s="1">
        <v>1</v>
      </c>
      <c r="P178" s="1">
        <v>2</v>
      </c>
      <c r="Q178" s="1">
        <v>3</v>
      </c>
      <c r="R178" s="1">
        <v>0</v>
      </c>
      <c r="S178">
        <f t="shared" si="10"/>
        <v>-4.9643076900385603</v>
      </c>
      <c r="T178">
        <f t="shared" si="11"/>
        <v>6.9827832865142552E-3</v>
      </c>
      <c r="U178" s="5">
        <f t="shared" si="12"/>
        <v>6.9343621384711012E-3</v>
      </c>
      <c r="V178" s="3">
        <f t="shared" si="13"/>
        <v>-6.9585165560232566E-3</v>
      </c>
      <c r="W178">
        <f t="shared" si="14"/>
        <v>0</v>
      </c>
    </row>
    <row r="179" spans="2:23" ht="13.2" x14ac:dyDescent="0.25">
      <c r="B179" s="1">
        <v>40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110</v>
      </c>
      <c r="I179" s="1">
        <v>167</v>
      </c>
      <c r="J179" s="1">
        <v>0</v>
      </c>
      <c r="K179" s="1">
        <v>0</v>
      </c>
      <c r="L179" s="1">
        <v>114</v>
      </c>
      <c r="M179" s="1">
        <v>1</v>
      </c>
      <c r="N179" s="1">
        <v>2</v>
      </c>
      <c r="O179" s="1">
        <v>1</v>
      </c>
      <c r="P179" s="1">
        <v>0</v>
      </c>
      <c r="Q179" s="1">
        <v>3</v>
      </c>
      <c r="R179" s="1">
        <v>0</v>
      </c>
      <c r="S179">
        <f t="shared" si="10"/>
        <v>-3.2955368596922492</v>
      </c>
      <c r="T179">
        <f t="shared" si="11"/>
        <v>3.7048150048832378E-2</v>
      </c>
      <c r="U179" s="5">
        <f t="shared" si="12"/>
        <v>3.5724619003551436E-2</v>
      </c>
      <c r="V179" s="3">
        <f t="shared" si="13"/>
        <v>-3.6378360231974556E-2</v>
      </c>
      <c r="W179">
        <f t="shared" si="14"/>
        <v>0</v>
      </c>
    </row>
    <row r="180" spans="2:23" ht="13.2" x14ac:dyDescent="0.25">
      <c r="B180" s="1">
        <v>60</v>
      </c>
      <c r="C180" s="1">
        <v>1</v>
      </c>
      <c r="D180" s="1">
        <v>1</v>
      </c>
      <c r="E180" s="1">
        <v>0</v>
      </c>
      <c r="F180" s="1">
        <v>0</v>
      </c>
      <c r="G180" s="1">
        <v>0</v>
      </c>
      <c r="H180" s="1">
        <v>117</v>
      </c>
      <c r="I180" s="1">
        <v>230</v>
      </c>
      <c r="J180" s="1">
        <v>1</v>
      </c>
      <c r="K180" s="1">
        <v>1</v>
      </c>
      <c r="L180" s="1">
        <v>160</v>
      </c>
      <c r="M180" s="1">
        <v>1</v>
      </c>
      <c r="N180" s="1">
        <v>1.4</v>
      </c>
      <c r="O180" s="1">
        <v>2</v>
      </c>
      <c r="P180" s="1">
        <v>2</v>
      </c>
      <c r="Q180" s="1">
        <v>3</v>
      </c>
      <c r="R180" s="1">
        <v>0</v>
      </c>
      <c r="S180">
        <f t="shared" si="10"/>
        <v>-2.5337820953781574</v>
      </c>
      <c r="T180">
        <f t="shared" si="11"/>
        <v>7.9358311286954919E-2</v>
      </c>
      <c r="U180" s="5">
        <f t="shared" si="12"/>
        <v>7.3523602363642665E-2</v>
      </c>
      <c r="V180" s="3">
        <f t="shared" si="13"/>
        <v>-7.6366708339593595E-2</v>
      </c>
      <c r="W180">
        <f t="shared" si="14"/>
        <v>0</v>
      </c>
    </row>
    <row r="181" spans="2:23" ht="13.2" x14ac:dyDescent="0.25">
      <c r="B181" s="1">
        <v>64</v>
      </c>
      <c r="C181" s="1">
        <v>1</v>
      </c>
      <c r="D181" s="1">
        <v>0</v>
      </c>
      <c r="E181" s="1">
        <v>0</v>
      </c>
      <c r="F181" s="1">
        <v>1</v>
      </c>
      <c r="G181" s="1">
        <v>0</v>
      </c>
      <c r="H181" s="1">
        <v>140</v>
      </c>
      <c r="I181" s="1">
        <v>335</v>
      </c>
      <c r="J181" s="1">
        <v>0</v>
      </c>
      <c r="K181" s="1">
        <v>1</v>
      </c>
      <c r="L181" s="1">
        <v>158</v>
      </c>
      <c r="M181" s="1">
        <v>0</v>
      </c>
      <c r="N181" s="1">
        <v>0</v>
      </c>
      <c r="O181" s="1">
        <v>2</v>
      </c>
      <c r="P181" s="1">
        <v>0</v>
      </c>
      <c r="Q181" s="1">
        <v>2</v>
      </c>
      <c r="R181" s="1">
        <v>0</v>
      </c>
      <c r="S181">
        <f t="shared" si="10"/>
        <v>2.7139607810164987</v>
      </c>
      <c r="T181">
        <f t="shared" si="11"/>
        <v>15.088921227854545</v>
      </c>
      <c r="U181" s="5">
        <f t="shared" si="12"/>
        <v>0.93784542879924648</v>
      </c>
      <c r="V181" s="3">
        <f t="shared" si="13"/>
        <v>-2.7781309126319602</v>
      </c>
      <c r="W181">
        <f t="shared" si="14"/>
        <v>1</v>
      </c>
    </row>
    <row r="182" spans="2:23" ht="13.2" x14ac:dyDescent="0.25">
      <c r="B182" s="1">
        <v>43</v>
      </c>
      <c r="C182" s="1">
        <v>1</v>
      </c>
      <c r="D182" s="1">
        <v>1</v>
      </c>
      <c r="E182" s="1">
        <v>0</v>
      </c>
      <c r="F182" s="1">
        <v>0</v>
      </c>
      <c r="G182" s="1">
        <v>0</v>
      </c>
      <c r="H182" s="1">
        <v>120</v>
      </c>
      <c r="I182" s="1">
        <v>177</v>
      </c>
      <c r="J182" s="1">
        <v>0</v>
      </c>
      <c r="K182" s="1">
        <v>0</v>
      </c>
      <c r="L182" s="1">
        <v>120</v>
      </c>
      <c r="M182" s="1">
        <v>1</v>
      </c>
      <c r="N182" s="1">
        <v>2.5</v>
      </c>
      <c r="O182" s="1">
        <v>1</v>
      </c>
      <c r="P182" s="1">
        <v>0</v>
      </c>
      <c r="Q182" s="1">
        <v>3</v>
      </c>
      <c r="R182" s="1">
        <v>0</v>
      </c>
      <c r="S182">
        <f t="shared" si="10"/>
        <v>-3.5577702011101513</v>
      </c>
      <c r="T182">
        <f t="shared" si="11"/>
        <v>2.8502308325500426E-2</v>
      </c>
      <c r="U182" s="5">
        <f t="shared" si="12"/>
        <v>2.7712439821262914E-2</v>
      </c>
      <c r="V182" s="3">
        <f t="shared" si="13"/>
        <v>-2.8103674469562294E-2</v>
      </c>
      <c r="W182">
        <f t="shared" si="14"/>
        <v>0</v>
      </c>
    </row>
    <row r="183" spans="2:23" ht="13.2" x14ac:dyDescent="0.25">
      <c r="B183" s="1">
        <v>57</v>
      </c>
      <c r="C183" s="1">
        <v>1</v>
      </c>
      <c r="D183" s="1">
        <v>1</v>
      </c>
      <c r="E183" s="1">
        <v>0</v>
      </c>
      <c r="F183" s="1">
        <v>0</v>
      </c>
      <c r="G183" s="1">
        <v>0</v>
      </c>
      <c r="H183" s="1">
        <v>150</v>
      </c>
      <c r="I183" s="1">
        <v>276</v>
      </c>
      <c r="J183" s="1">
        <v>0</v>
      </c>
      <c r="K183" s="1">
        <v>0</v>
      </c>
      <c r="L183" s="1">
        <v>112</v>
      </c>
      <c r="M183" s="1">
        <v>1</v>
      </c>
      <c r="N183" s="1">
        <v>0.6</v>
      </c>
      <c r="O183" s="1">
        <v>1</v>
      </c>
      <c r="P183" s="1">
        <v>1</v>
      </c>
      <c r="Q183" s="1">
        <v>1</v>
      </c>
      <c r="R183" s="1">
        <v>0</v>
      </c>
      <c r="S183">
        <f t="shared" si="10"/>
        <v>-2.723042028287598</v>
      </c>
      <c r="T183">
        <f t="shared" si="11"/>
        <v>6.5674666051547828E-2</v>
      </c>
      <c r="U183" s="5">
        <f t="shared" si="12"/>
        <v>6.1627312859824583E-2</v>
      </c>
      <c r="V183" s="3">
        <f t="shared" si="13"/>
        <v>-6.3608087842054309E-2</v>
      </c>
      <c r="W183">
        <f t="shared" si="14"/>
        <v>0</v>
      </c>
    </row>
    <row r="184" spans="2:23" ht="13.2" x14ac:dyDescent="0.25">
      <c r="B184" s="1">
        <v>55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132</v>
      </c>
      <c r="I184" s="1">
        <v>353</v>
      </c>
      <c r="J184" s="1">
        <v>0</v>
      </c>
      <c r="K184" s="1">
        <v>1</v>
      </c>
      <c r="L184" s="1">
        <v>132</v>
      </c>
      <c r="M184" s="1">
        <v>1</v>
      </c>
      <c r="N184" s="1">
        <v>1.2</v>
      </c>
      <c r="O184" s="1">
        <v>1</v>
      </c>
      <c r="P184" s="1">
        <v>1</v>
      </c>
      <c r="Q184" s="1">
        <v>3</v>
      </c>
      <c r="R184" s="1">
        <v>0</v>
      </c>
      <c r="S184">
        <f t="shared" si="10"/>
        <v>-3.7470870229755402</v>
      </c>
      <c r="T184">
        <f t="shared" si="11"/>
        <v>2.3586352385463749E-2</v>
      </c>
      <c r="U184" s="5">
        <f t="shared" si="12"/>
        <v>2.304285547623398E-2</v>
      </c>
      <c r="V184" s="3">
        <f t="shared" si="13"/>
        <v>-2.3312492257855231E-2</v>
      </c>
      <c r="W184">
        <f t="shared" si="14"/>
        <v>0</v>
      </c>
    </row>
    <row r="185" spans="2:23" ht="13.2" x14ac:dyDescent="0.25">
      <c r="B185" s="1">
        <v>65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150</v>
      </c>
      <c r="I185" s="1">
        <v>225</v>
      </c>
      <c r="J185" s="1">
        <v>0</v>
      </c>
      <c r="K185" s="1">
        <v>0</v>
      </c>
      <c r="L185" s="1">
        <v>114</v>
      </c>
      <c r="M185" s="1">
        <v>0</v>
      </c>
      <c r="N185" s="1">
        <v>1</v>
      </c>
      <c r="O185" s="1">
        <v>1</v>
      </c>
      <c r="P185" s="1">
        <v>3</v>
      </c>
      <c r="Q185" s="1">
        <v>3</v>
      </c>
      <c r="R185" s="1">
        <v>0</v>
      </c>
      <c r="S185">
        <f t="shared" si="10"/>
        <v>-3.3559855119393878</v>
      </c>
      <c r="T185">
        <f t="shared" si="11"/>
        <v>3.4874983500683937E-2</v>
      </c>
      <c r="U185" s="5">
        <f t="shared" si="12"/>
        <v>3.3699706782660759E-2</v>
      </c>
      <c r="V185" s="3">
        <f t="shared" si="13"/>
        <v>-3.428063053353908E-2</v>
      </c>
      <c r="W185">
        <f t="shared" si="14"/>
        <v>0</v>
      </c>
    </row>
    <row r="186" spans="2:23" ht="13.2" x14ac:dyDescent="0.25">
      <c r="B186" s="1">
        <v>61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130</v>
      </c>
      <c r="I186" s="1">
        <v>330</v>
      </c>
      <c r="J186" s="1">
        <v>0</v>
      </c>
      <c r="K186" s="1">
        <v>0</v>
      </c>
      <c r="L186" s="1">
        <v>169</v>
      </c>
      <c r="M186" s="1">
        <v>0</v>
      </c>
      <c r="N186" s="1">
        <v>0</v>
      </c>
      <c r="O186" s="1">
        <v>2</v>
      </c>
      <c r="P186" s="1">
        <v>0</v>
      </c>
      <c r="Q186" s="1">
        <v>2</v>
      </c>
      <c r="R186" s="1">
        <v>0</v>
      </c>
      <c r="S186">
        <f t="shared" si="10"/>
        <v>2.3398811955590411</v>
      </c>
      <c r="T186">
        <f t="shared" si="11"/>
        <v>10.380003298985603</v>
      </c>
      <c r="U186" s="5">
        <f t="shared" si="12"/>
        <v>0.91212656325950814</v>
      </c>
      <c r="V186" s="3">
        <f t="shared" si="13"/>
        <v>-2.4318577185914294</v>
      </c>
      <c r="W186">
        <f t="shared" si="14"/>
        <v>1</v>
      </c>
    </row>
    <row r="187" spans="2:23" ht="13.2" x14ac:dyDescent="0.25">
      <c r="B187" s="1">
        <v>58</v>
      </c>
      <c r="C187" s="1">
        <v>1</v>
      </c>
      <c r="D187" s="1">
        <v>0</v>
      </c>
      <c r="E187" s="1">
        <v>0</v>
      </c>
      <c r="F187" s="1">
        <v>1</v>
      </c>
      <c r="G187" s="1">
        <v>0</v>
      </c>
      <c r="H187" s="1">
        <v>112</v>
      </c>
      <c r="I187" s="1">
        <v>230</v>
      </c>
      <c r="J187" s="1">
        <v>0</v>
      </c>
      <c r="K187" s="1">
        <v>0</v>
      </c>
      <c r="L187" s="1">
        <v>165</v>
      </c>
      <c r="M187" s="1">
        <v>0</v>
      </c>
      <c r="N187" s="1">
        <v>2.5</v>
      </c>
      <c r="O187" s="1">
        <v>1</v>
      </c>
      <c r="P187" s="1">
        <v>1</v>
      </c>
      <c r="Q187" s="1">
        <v>3</v>
      </c>
      <c r="R187" s="1">
        <v>0</v>
      </c>
      <c r="S187">
        <f t="shared" si="10"/>
        <v>-0.25291683917696384</v>
      </c>
      <c r="T187">
        <f t="shared" si="11"/>
        <v>0.77653245621684408</v>
      </c>
      <c r="U187" s="5">
        <f t="shared" si="12"/>
        <v>0.4371056962677074</v>
      </c>
      <c r="V187" s="3">
        <f t="shared" si="13"/>
        <v>-0.57466340606541466</v>
      </c>
      <c r="W187">
        <f t="shared" si="14"/>
        <v>0</v>
      </c>
    </row>
    <row r="188" spans="2:23" ht="13.2" x14ac:dyDescent="0.25">
      <c r="B188" s="1">
        <v>50</v>
      </c>
      <c r="C188" s="1">
        <v>1</v>
      </c>
      <c r="D188" s="1">
        <v>1</v>
      </c>
      <c r="E188" s="1">
        <v>0</v>
      </c>
      <c r="F188" s="1">
        <v>0</v>
      </c>
      <c r="G188" s="1">
        <v>0</v>
      </c>
      <c r="H188" s="1">
        <v>150</v>
      </c>
      <c r="I188" s="1">
        <v>243</v>
      </c>
      <c r="J188" s="1">
        <v>0</v>
      </c>
      <c r="K188" s="1">
        <v>0</v>
      </c>
      <c r="L188" s="1">
        <v>128</v>
      </c>
      <c r="M188" s="1">
        <v>0</v>
      </c>
      <c r="N188" s="1">
        <v>2.6</v>
      </c>
      <c r="O188" s="1">
        <v>1</v>
      </c>
      <c r="P188" s="1">
        <v>0</v>
      </c>
      <c r="Q188" s="1">
        <v>3</v>
      </c>
      <c r="R188" s="1">
        <v>0</v>
      </c>
      <c r="S188">
        <f t="shared" si="10"/>
        <v>-3.2129915175341264</v>
      </c>
      <c r="T188">
        <f t="shared" si="11"/>
        <v>4.0236066155116657E-2</v>
      </c>
      <c r="U188" s="5">
        <f t="shared" si="12"/>
        <v>3.8679745361873255E-2</v>
      </c>
      <c r="V188" s="3">
        <f t="shared" si="13"/>
        <v>-3.9447674083312949E-2</v>
      </c>
      <c r="W188">
        <f t="shared" si="14"/>
        <v>0</v>
      </c>
    </row>
    <row r="189" spans="2:23" ht="13.2" x14ac:dyDescent="0.25">
      <c r="B189" s="1">
        <v>44</v>
      </c>
      <c r="C189" s="1">
        <v>1</v>
      </c>
      <c r="D189" s="1">
        <v>1</v>
      </c>
      <c r="E189" s="1">
        <v>0</v>
      </c>
      <c r="F189" s="1">
        <v>0</v>
      </c>
      <c r="G189" s="1">
        <v>0</v>
      </c>
      <c r="H189" s="1">
        <v>112</v>
      </c>
      <c r="I189" s="1">
        <v>290</v>
      </c>
      <c r="J189" s="1">
        <v>0</v>
      </c>
      <c r="K189" s="1">
        <v>0</v>
      </c>
      <c r="L189" s="1">
        <v>153</v>
      </c>
      <c r="M189" s="1">
        <v>0</v>
      </c>
      <c r="N189" s="1">
        <v>0</v>
      </c>
      <c r="O189" s="1">
        <v>2</v>
      </c>
      <c r="P189" s="1">
        <v>1</v>
      </c>
      <c r="Q189" s="1">
        <v>2</v>
      </c>
      <c r="R189" s="1">
        <v>0</v>
      </c>
      <c r="S189">
        <f t="shared" si="10"/>
        <v>-0.22534032368453438</v>
      </c>
      <c r="T189">
        <f t="shared" si="11"/>
        <v>0.79824451101456129</v>
      </c>
      <c r="U189" s="5">
        <f t="shared" si="12"/>
        <v>0.44390209792115276</v>
      </c>
      <c r="V189" s="3">
        <f t="shared" si="13"/>
        <v>-0.5868109173567001</v>
      </c>
      <c r="W189">
        <f t="shared" si="14"/>
        <v>0</v>
      </c>
    </row>
    <row r="190" spans="2:23" ht="13.2" x14ac:dyDescent="0.25">
      <c r="B190" s="1">
        <v>60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130</v>
      </c>
      <c r="I190" s="1">
        <v>253</v>
      </c>
      <c r="J190" s="1">
        <v>0</v>
      </c>
      <c r="K190" s="1">
        <v>1</v>
      </c>
      <c r="L190" s="1">
        <v>144</v>
      </c>
      <c r="M190" s="1">
        <v>1</v>
      </c>
      <c r="N190" s="1">
        <v>1.4</v>
      </c>
      <c r="O190" s="1">
        <v>2</v>
      </c>
      <c r="P190" s="1">
        <v>1</v>
      </c>
      <c r="Q190" s="1">
        <v>3</v>
      </c>
      <c r="R190" s="1">
        <v>0</v>
      </c>
      <c r="S190">
        <f t="shared" si="10"/>
        <v>-2.4321964572066213</v>
      </c>
      <c r="T190">
        <f t="shared" si="11"/>
        <v>8.7843675655117248E-2</v>
      </c>
      <c r="U190" s="5">
        <f t="shared" si="12"/>
        <v>8.0750274714072631E-2</v>
      </c>
      <c r="V190" s="3">
        <f t="shared" si="13"/>
        <v>-8.4197457646677493E-2</v>
      </c>
      <c r="W190">
        <f t="shared" si="14"/>
        <v>0</v>
      </c>
    </row>
    <row r="191" spans="2:23" ht="13.2" x14ac:dyDescent="0.25">
      <c r="B191" s="1">
        <v>54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124</v>
      </c>
      <c r="I191" s="1">
        <v>266</v>
      </c>
      <c r="J191" s="1">
        <v>0</v>
      </c>
      <c r="K191" s="1">
        <v>0</v>
      </c>
      <c r="L191" s="1">
        <v>109</v>
      </c>
      <c r="M191" s="1">
        <v>1</v>
      </c>
      <c r="N191" s="1">
        <v>2.2000000000000002</v>
      </c>
      <c r="O191" s="1">
        <v>1</v>
      </c>
      <c r="P191" s="1">
        <v>1</v>
      </c>
      <c r="Q191" s="1">
        <v>3</v>
      </c>
      <c r="R191" s="1">
        <v>0</v>
      </c>
      <c r="S191">
        <f t="shared" si="10"/>
        <v>-4.8790423796449733</v>
      </c>
      <c r="T191">
        <f t="shared" si="11"/>
        <v>7.604292567330485E-3</v>
      </c>
      <c r="U191" s="5">
        <f t="shared" si="12"/>
        <v>7.5469037035909093E-3</v>
      </c>
      <c r="V191" s="3">
        <f t="shared" si="13"/>
        <v>-7.575525677130825E-3</v>
      </c>
      <c r="W191">
        <f t="shared" si="14"/>
        <v>0</v>
      </c>
    </row>
    <row r="192" spans="2:23" ht="13.2" x14ac:dyDescent="0.25">
      <c r="B192" s="1">
        <v>50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140</v>
      </c>
      <c r="I192" s="1">
        <v>233</v>
      </c>
      <c r="J192" s="1">
        <v>0</v>
      </c>
      <c r="K192" s="1">
        <v>1</v>
      </c>
      <c r="L192" s="1">
        <v>163</v>
      </c>
      <c r="M192" s="1">
        <v>0</v>
      </c>
      <c r="N192" s="1">
        <v>0.6</v>
      </c>
      <c r="O192" s="1">
        <v>1</v>
      </c>
      <c r="P192" s="1">
        <v>1</v>
      </c>
      <c r="Q192" s="1">
        <v>3</v>
      </c>
      <c r="R192" s="1">
        <v>0</v>
      </c>
      <c r="S192">
        <f t="shared" si="10"/>
        <v>0.63077898032233559</v>
      </c>
      <c r="T192">
        <f t="shared" si="11"/>
        <v>1.8790737707833098</v>
      </c>
      <c r="U192" s="5">
        <f t="shared" si="12"/>
        <v>0.65266607262795839</v>
      </c>
      <c r="V192" s="3">
        <f t="shared" si="13"/>
        <v>-1.0574686350542082</v>
      </c>
      <c r="W192">
        <f t="shared" si="14"/>
        <v>1</v>
      </c>
    </row>
    <row r="193" spans="2:23" ht="13.2" x14ac:dyDescent="0.25">
      <c r="B193" s="1">
        <v>41</v>
      </c>
      <c r="C193" s="1">
        <v>1</v>
      </c>
      <c r="D193" s="1">
        <v>1</v>
      </c>
      <c r="E193" s="1">
        <v>0</v>
      </c>
      <c r="F193" s="1">
        <v>0</v>
      </c>
      <c r="G193" s="1">
        <v>0</v>
      </c>
      <c r="H193" s="1">
        <v>110</v>
      </c>
      <c r="I193" s="1">
        <v>172</v>
      </c>
      <c r="J193" s="1">
        <v>0</v>
      </c>
      <c r="K193" s="1">
        <v>0</v>
      </c>
      <c r="L193" s="1">
        <v>158</v>
      </c>
      <c r="M193" s="1">
        <v>0</v>
      </c>
      <c r="N193" s="1">
        <v>0</v>
      </c>
      <c r="O193" s="1">
        <v>2</v>
      </c>
      <c r="P193" s="1">
        <v>0</v>
      </c>
      <c r="Q193" s="1">
        <v>3</v>
      </c>
      <c r="R193" s="1">
        <v>0</v>
      </c>
      <c r="S193">
        <f t="shared" si="10"/>
        <v>0.34683249009999084</v>
      </c>
      <c r="T193">
        <f t="shared" si="11"/>
        <v>1.4145797494106944</v>
      </c>
      <c r="U193" s="5">
        <f t="shared" si="12"/>
        <v>0.58584925586157954</v>
      </c>
      <c r="V193" s="3">
        <f t="shared" si="13"/>
        <v>-0.88152525515468894</v>
      </c>
      <c r="W193">
        <f t="shared" si="14"/>
        <v>1</v>
      </c>
    </row>
    <row r="194" spans="2:23" ht="13.2" x14ac:dyDescent="0.25">
      <c r="B194" s="1">
        <v>51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130</v>
      </c>
      <c r="I194" s="1">
        <v>305</v>
      </c>
      <c r="J194" s="1">
        <v>0</v>
      </c>
      <c r="K194" s="1">
        <v>1</v>
      </c>
      <c r="L194" s="1">
        <v>142</v>
      </c>
      <c r="M194" s="1">
        <v>1</v>
      </c>
      <c r="N194" s="1">
        <v>1.2</v>
      </c>
      <c r="O194" s="1">
        <v>1</v>
      </c>
      <c r="P194" s="1">
        <v>0</v>
      </c>
      <c r="Q194" s="1">
        <v>3</v>
      </c>
      <c r="R194" s="1">
        <v>0</v>
      </c>
      <c r="S194">
        <f t="shared" si="10"/>
        <v>-0.77803387414141456</v>
      </c>
      <c r="T194">
        <f t="shared" si="11"/>
        <v>0.45930818181754529</v>
      </c>
      <c r="U194" s="5">
        <f t="shared" si="12"/>
        <v>0.31474378581601881</v>
      </c>
      <c r="V194" s="3">
        <f t="shared" si="13"/>
        <v>-0.3779624753485965</v>
      </c>
      <c r="W194">
        <f t="shared" si="14"/>
        <v>0</v>
      </c>
    </row>
    <row r="195" spans="2:23" ht="13.2" x14ac:dyDescent="0.25">
      <c r="B195" s="1">
        <v>58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1">
        <v>128</v>
      </c>
      <c r="I195" s="1">
        <v>216</v>
      </c>
      <c r="J195" s="1">
        <v>0</v>
      </c>
      <c r="K195" s="1">
        <v>0</v>
      </c>
      <c r="L195" s="1">
        <v>131</v>
      </c>
      <c r="M195" s="1">
        <v>1</v>
      </c>
      <c r="N195" s="1">
        <v>2.2000000000000002</v>
      </c>
      <c r="O195" s="1">
        <v>1</v>
      </c>
      <c r="P195" s="1">
        <v>3</v>
      </c>
      <c r="Q195" s="1">
        <v>3</v>
      </c>
      <c r="R195" s="1">
        <v>0</v>
      </c>
      <c r="S195">
        <f t="shared" si="10"/>
        <v>-5.7112672312886321</v>
      </c>
      <c r="T195">
        <f t="shared" si="11"/>
        <v>3.308477281348044E-3</v>
      </c>
      <c r="U195" s="5">
        <f t="shared" si="12"/>
        <v>3.2975673546713985E-3</v>
      </c>
      <c r="V195" s="3">
        <f t="shared" si="13"/>
        <v>-3.3030163120675595E-3</v>
      </c>
      <c r="W195">
        <f t="shared" si="14"/>
        <v>0</v>
      </c>
    </row>
    <row r="196" spans="2:23" ht="13.2" x14ac:dyDescent="0.25">
      <c r="B196" s="1">
        <v>54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120</v>
      </c>
      <c r="I196" s="1">
        <v>188</v>
      </c>
      <c r="J196" s="1">
        <v>0</v>
      </c>
      <c r="K196" s="1">
        <v>1</v>
      </c>
      <c r="L196" s="1">
        <v>113</v>
      </c>
      <c r="M196" s="1">
        <v>0</v>
      </c>
      <c r="N196" s="1">
        <v>1.4</v>
      </c>
      <c r="O196" s="1">
        <v>1</v>
      </c>
      <c r="P196" s="1">
        <v>1</v>
      </c>
      <c r="Q196" s="1">
        <v>3</v>
      </c>
      <c r="R196" s="1">
        <v>0</v>
      </c>
      <c r="S196">
        <f t="shared" si="10"/>
        <v>-2.6111968677252895</v>
      </c>
      <c r="T196">
        <f t="shared" si="11"/>
        <v>7.3446585288762717E-2</v>
      </c>
      <c r="U196" s="5">
        <f t="shared" si="12"/>
        <v>6.8421276191404728E-2</v>
      </c>
      <c r="V196" s="3">
        <f t="shared" si="13"/>
        <v>-7.0874579566159765E-2</v>
      </c>
      <c r="W196">
        <f t="shared" si="14"/>
        <v>0</v>
      </c>
    </row>
    <row r="197" spans="2:23" ht="13.2" x14ac:dyDescent="0.25">
      <c r="B197" s="1">
        <v>60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  <c r="H197" s="1">
        <v>145</v>
      </c>
      <c r="I197" s="1">
        <v>282</v>
      </c>
      <c r="J197" s="1">
        <v>0</v>
      </c>
      <c r="K197" s="1">
        <v>0</v>
      </c>
      <c r="L197" s="1">
        <v>142</v>
      </c>
      <c r="M197" s="1">
        <v>1</v>
      </c>
      <c r="N197" s="1">
        <v>2.8</v>
      </c>
      <c r="O197" s="1">
        <v>1</v>
      </c>
      <c r="P197" s="1">
        <v>2</v>
      </c>
      <c r="Q197" s="1">
        <v>3</v>
      </c>
      <c r="R197" s="1">
        <v>0</v>
      </c>
      <c r="S197">
        <f t="shared" ref="S197:S260" si="15">SUMPRODUCT($B$2:$Q$2,B197:Q197)</f>
        <v>-5.4369939244682088</v>
      </c>
      <c r="T197">
        <f t="shared" ref="T197:T260" si="16">EXP(S197)</f>
        <v>4.3525477117298253E-3</v>
      </c>
      <c r="U197" s="5">
        <f t="shared" ref="U197:U260" si="17">T197/(1+T197)</f>
        <v>4.3336851403886689E-3</v>
      </c>
      <c r="V197" s="3">
        <f t="shared" ref="V197:V260" si="18">(R197*LN(U197))+((1-R197)*LN(1-U197))</f>
        <v>-4.3431027723868582E-3</v>
      </c>
      <c r="W197">
        <f t="shared" ref="W197:W260" si="19">IF(U197&gt;$Y$9,1,0)</f>
        <v>0</v>
      </c>
    </row>
    <row r="198" spans="2:23" ht="13.2" x14ac:dyDescent="0.25">
      <c r="B198" s="1">
        <v>60</v>
      </c>
      <c r="C198" s="1">
        <v>1</v>
      </c>
      <c r="D198" s="1">
        <v>0</v>
      </c>
      <c r="E198" s="1">
        <v>0</v>
      </c>
      <c r="F198" s="1">
        <v>1</v>
      </c>
      <c r="G198" s="1">
        <v>0</v>
      </c>
      <c r="H198" s="1">
        <v>140</v>
      </c>
      <c r="I198" s="1">
        <v>185</v>
      </c>
      <c r="J198" s="1">
        <v>0</v>
      </c>
      <c r="K198" s="1">
        <v>0</v>
      </c>
      <c r="L198" s="1">
        <v>155</v>
      </c>
      <c r="M198" s="1">
        <v>0</v>
      </c>
      <c r="N198" s="1">
        <v>3</v>
      </c>
      <c r="O198" s="1">
        <v>1</v>
      </c>
      <c r="P198" s="1">
        <v>0</v>
      </c>
      <c r="Q198" s="1">
        <v>2</v>
      </c>
      <c r="R198" s="1">
        <v>0</v>
      </c>
      <c r="S198">
        <f t="shared" si="15"/>
        <v>0.65533471336479554</v>
      </c>
      <c r="T198">
        <f t="shared" si="16"/>
        <v>1.9257869961578784</v>
      </c>
      <c r="U198" s="5">
        <f t="shared" si="17"/>
        <v>0.65821161919401772</v>
      </c>
      <c r="V198" s="3">
        <f t="shared" si="18"/>
        <v>-1.0735635030095827</v>
      </c>
      <c r="W198">
        <f t="shared" si="19"/>
        <v>1</v>
      </c>
    </row>
    <row r="199" spans="2:23" ht="13.2" x14ac:dyDescent="0.25">
      <c r="B199" s="1">
        <v>59</v>
      </c>
      <c r="C199" s="1">
        <v>1</v>
      </c>
      <c r="D199" s="1">
        <v>1</v>
      </c>
      <c r="E199" s="1">
        <v>0</v>
      </c>
      <c r="F199" s="1">
        <v>0</v>
      </c>
      <c r="G199" s="1">
        <v>0</v>
      </c>
      <c r="H199" s="1">
        <v>170</v>
      </c>
      <c r="I199" s="1">
        <v>326</v>
      </c>
      <c r="J199" s="1">
        <v>0</v>
      </c>
      <c r="K199" s="1">
        <v>0</v>
      </c>
      <c r="L199" s="1">
        <v>140</v>
      </c>
      <c r="M199" s="1">
        <v>1</v>
      </c>
      <c r="N199" s="1">
        <v>3.4</v>
      </c>
      <c r="O199" s="1">
        <v>0</v>
      </c>
      <c r="P199" s="1">
        <v>0</v>
      </c>
      <c r="Q199" s="1">
        <v>3</v>
      </c>
      <c r="R199" s="1">
        <v>0</v>
      </c>
      <c r="S199">
        <f t="shared" si="15"/>
        <v>-5.3826426853211471</v>
      </c>
      <c r="T199">
        <f t="shared" si="16"/>
        <v>4.595660982472106E-3</v>
      </c>
      <c r="U199" s="5">
        <f t="shared" si="17"/>
        <v>4.5746374994071262E-3</v>
      </c>
      <c r="V199" s="3">
        <f t="shared" si="18"/>
        <v>-4.5851331750392582E-3</v>
      </c>
      <c r="W199">
        <f t="shared" si="19"/>
        <v>0</v>
      </c>
    </row>
    <row r="200" spans="2:23" ht="13.2" x14ac:dyDescent="0.25">
      <c r="B200" s="1">
        <v>46</v>
      </c>
      <c r="C200" s="1">
        <v>1</v>
      </c>
      <c r="D200" s="1">
        <v>0</v>
      </c>
      <c r="E200" s="1">
        <v>0</v>
      </c>
      <c r="F200" s="1">
        <v>1</v>
      </c>
      <c r="G200" s="1">
        <v>0</v>
      </c>
      <c r="H200" s="1">
        <v>150</v>
      </c>
      <c r="I200" s="1">
        <v>231</v>
      </c>
      <c r="J200" s="1">
        <v>0</v>
      </c>
      <c r="K200" s="1">
        <v>1</v>
      </c>
      <c r="L200" s="1">
        <v>147</v>
      </c>
      <c r="M200" s="1">
        <v>0</v>
      </c>
      <c r="N200" s="1">
        <v>3.6</v>
      </c>
      <c r="O200" s="1">
        <v>1</v>
      </c>
      <c r="P200" s="1">
        <v>0</v>
      </c>
      <c r="Q200" s="1">
        <v>2</v>
      </c>
      <c r="R200" s="1">
        <v>0</v>
      </c>
      <c r="S200">
        <f t="shared" si="15"/>
        <v>0.23226242626709315</v>
      </c>
      <c r="T200">
        <f t="shared" si="16"/>
        <v>1.2614507232000325</v>
      </c>
      <c r="U200" s="5">
        <f t="shared" si="17"/>
        <v>0.55780597395243503</v>
      </c>
      <c r="V200" s="3">
        <f t="shared" si="18"/>
        <v>-0.81600652026658915</v>
      </c>
      <c r="W200">
        <f t="shared" si="19"/>
        <v>1</v>
      </c>
    </row>
    <row r="201" spans="2:23" ht="13.2" x14ac:dyDescent="0.25">
      <c r="B201" s="1">
        <v>67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1">
        <v>125</v>
      </c>
      <c r="I201" s="1">
        <v>254</v>
      </c>
      <c r="J201" s="1">
        <v>1</v>
      </c>
      <c r="K201" s="1">
        <v>1</v>
      </c>
      <c r="L201" s="1">
        <v>163</v>
      </c>
      <c r="M201" s="1">
        <v>0</v>
      </c>
      <c r="N201" s="1">
        <v>0.2</v>
      </c>
      <c r="O201" s="1">
        <v>1</v>
      </c>
      <c r="P201" s="1">
        <v>2</v>
      </c>
      <c r="Q201" s="1">
        <v>3</v>
      </c>
      <c r="R201" s="1">
        <v>0</v>
      </c>
      <c r="S201">
        <f t="shared" si="15"/>
        <v>-1.7917961830950302</v>
      </c>
      <c r="T201">
        <f t="shared" si="16"/>
        <v>0.16666054780116177</v>
      </c>
      <c r="U201" s="5">
        <f t="shared" si="17"/>
        <v>0.14285264734054101</v>
      </c>
      <c r="V201" s="3">
        <f t="shared" si="18"/>
        <v>-0.15414543507164327</v>
      </c>
      <c r="W201">
        <f t="shared" si="19"/>
        <v>0</v>
      </c>
    </row>
    <row r="202" spans="2:23" ht="13.2" x14ac:dyDescent="0.25">
      <c r="B202" s="1">
        <v>62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1">
        <v>120</v>
      </c>
      <c r="I202" s="1">
        <v>267</v>
      </c>
      <c r="J202" s="1">
        <v>0</v>
      </c>
      <c r="K202" s="1">
        <v>1</v>
      </c>
      <c r="L202" s="1">
        <v>99</v>
      </c>
      <c r="M202" s="1">
        <v>1</v>
      </c>
      <c r="N202" s="1">
        <v>1.8</v>
      </c>
      <c r="O202" s="1">
        <v>1</v>
      </c>
      <c r="P202" s="1">
        <v>2</v>
      </c>
      <c r="Q202" s="1">
        <v>3</v>
      </c>
      <c r="R202" s="1">
        <v>0</v>
      </c>
      <c r="S202">
        <f t="shared" si="15"/>
        <v>-5.1467377882051757</v>
      </c>
      <c r="T202">
        <f t="shared" si="16"/>
        <v>5.8183545056356189E-3</v>
      </c>
      <c r="U202" s="5">
        <f t="shared" si="17"/>
        <v>5.7846970872741403E-3</v>
      </c>
      <c r="V202" s="3">
        <f t="shared" si="18"/>
        <v>-5.8014932526104677E-3</v>
      </c>
      <c r="W202">
        <f t="shared" si="19"/>
        <v>0</v>
      </c>
    </row>
    <row r="203" spans="2:23" ht="13.2" x14ac:dyDescent="0.25">
      <c r="B203" s="1">
        <v>65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1">
        <v>110</v>
      </c>
      <c r="I203" s="1">
        <v>248</v>
      </c>
      <c r="J203" s="1">
        <v>0</v>
      </c>
      <c r="K203" s="1">
        <v>0</v>
      </c>
      <c r="L203" s="1">
        <v>158</v>
      </c>
      <c r="M203" s="1">
        <v>0</v>
      </c>
      <c r="N203" s="1">
        <v>0.6</v>
      </c>
      <c r="O203" s="1">
        <v>2</v>
      </c>
      <c r="P203" s="1">
        <v>2</v>
      </c>
      <c r="Q203" s="1">
        <v>1</v>
      </c>
      <c r="R203" s="1">
        <v>0</v>
      </c>
      <c r="S203">
        <f t="shared" si="15"/>
        <v>9.4819377364596669E-4</v>
      </c>
      <c r="T203">
        <f t="shared" si="16"/>
        <v>1.0009486434514783</v>
      </c>
      <c r="U203" s="5">
        <f t="shared" si="17"/>
        <v>0.50023704842565131</v>
      </c>
      <c r="V203" s="3">
        <f t="shared" si="18"/>
        <v>-0.69362138983069332</v>
      </c>
      <c r="W203">
        <f t="shared" si="19"/>
        <v>1</v>
      </c>
    </row>
    <row r="204" spans="2:23" ht="13.2" x14ac:dyDescent="0.25">
      <c r="B204" s="1">
        <v>44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H204" s="1">
        <v>110</v>
      </c>
      <c r="I204" s="1">
        <v>197</v>
      </c>
      <c r="J204" s="1">
        <v>0</v>
      </c>
      <c r="K204" s="1">
        <v>0</v>
      </c>
      <c r="L204" s="1">
        <v>177</v>
      </c>
      <c r="M204" s="1">
        <v>0</v>
      </c>
      <c r="N204" s="1">
        <v>0</v>
      </c>
      <c r="O204" s="1">
        <v>2</v>
      </c>
      <c r="P204" s="1">
        <v>1</v>
      </c>
      <c r="Q204" s="1">
        <v>2</v>
      </c>
      <c r="R204" s="1">
        <v>0</v>
      </c>
      <c r="S204">
        <f t="shared" si="15"/>
        <v>0.83978595768761544</v>
      </c>
      <c r="T204">
        <f t="shared" si="16"/>
        <v>2.3158712292944124</v>
      </c>
      <c r="U204" s="5">
        <f t="shared" si="17"/>
        <v>0.69842013430274519</v>
      </c>
      <c r="V204" s="3">
        <f t="shared" si="18"/>
        <v>-1.1987204033749972</v>
      </c>
      <c r="W204">
        <f t="shared" si="19"/>
        <v>1</v>
      </c>
    </row>
    <row r="205" spans="2:23" ht="13.2" x14ac:dyDescent="0.25">
      <c r="B205" s="1">
        <v>60</v>
      </c>
      <c r="C205" s="1">
        <v>1</v>
      </c>
      <c r="D205" s="1">
        <v>1</v>
      </c>
      <c r="E205" s="1">
        <v>0</v>
      </c>
      <c r="F205" s="1">
        <v>0</v>
      </c>
      <c r="G205" s="1">
        <v>0</v>
      </c>
      <c r="H205" s="1">
        <v>125</v>
      </c>
      <c r="I205" s="1">
        <v>258</v>
      </c>
      <c r="J205" s="1">
        <v>0</v>
      </c>
      <c r="K205" s="1">
        <v>0</v>
      </c>
      <c r="L205" s="1">
        <v>141</v>
      </c>
      <c r="M205" s="1">
        <v>1</v>
      </c>
      <c r="N205" s="1">
        <v>2.8</v>
      </c>
      <c r="O205" s="1">
        <v>1</v>
      </c>
      <c r="P205" s="1">
        <v>1</v>
      </c>
      <c r="Q205" s="1">
        <v>3</v>
      </c>
      <c r="R205" s="1">
        <v>0</v>
      </c>
      <c r="S205">
        <f t="shared" si="15"/>
        <v>-4.2569680546901552</v>
      </c>
      <c r="T205">
        <f t="shared" si="16"/>
        <v>1.4165185435363362E-2</v>
      </c>
      <c r="U205" s="5">
        <f t="shared" si="17"/>
        <v>1.396733553743762E-2</v>
      </c>
      <c r="V205" s="3">
        <f t="shared" si="18"/>
        <v>-1.4065796670053461E-2</v>
      </c>
      <c r="W205">
        <f t="shared" si="19"/>
        <v>0</v>
      </c>
    </row>
    <row r="206" spans="2:23" ht="13.2" x14ac:dyDescent="0.25">
      <c r="B206" s="1">
        <v>58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150</v>
      </c>
      <c r="I206" s="1">
        <v>270</v>
      </c>
      <c r="J206" s="1">
        <v>0</v>
      </c>
      <c r="K206" s="1">
        <v>0</v>
      </c>
      <c r="L206" s="1">
        <v>111</v>
      </c>
      <c r="M206" s="1">
        <v>1</v>
      </c>
      <c r="N206" s="1">
        <v>0.8</v>
      </c>
      <c r="O206" s="1">
        <v>2</v>
      </c>
      <c r="P206" s="1">
        <v>0</v>
      </c>
      <c r="Q206" s="1">
        <v>3</v>
      </c>
      <c r="R206" s="1">
        <v>0</v>
      </c>
      <c r="S206">
        <f t="shared" si="15"/>
        <v>-3.1324803996648196</v>
      </c>
      <c r="T206">
        <f t="shared" si="16"/>
        <v>4.3609494016281183E-2</v>
      </c>
      <c r="U206" s="5">
        <f t="shared" si="17"/>
        <v>4.178717639722894E-2</v>
      </c>
      <c r="V206" s="3">
        <f t="shared" si="18"/>
        <v>-4.268537160996503E-2</v>
      </c>
      <c r="W206">
        <f t="shared" si="19"/>
        <v>0</v>
      </c>
    </row>
    <row r="207" spans="2:23" ht="13.2" x14ac:dyDescent="0.25">
      <c r="B207" s="1">
        <v>68</v>
      </c>
      <c r="C207" s="1">
        <v>1</v>
      </c>
      <c r="D207" s="1">
        <v>0</v>
      </c>
      <c r="E207" s="1">
        <v>0</v>
      </c>
      <c r="F207" s="1">
        <v>1</v>
      </c>
      <c r="G207" s="1">
        <v>0</v>
      </c>
      <c r="H207" s="1">
        <v>180</v>
      </c>
      <c r="I207" s="1">
        <v>274</v>
      </c>
      <c r="J207" s="1">
        <v>1</v>
      </c>
      <c r="K207" s="1">
        <v>0</v>
      </c>
      <c r="L207" s="1">
        <v>150</v>
      </c>
      <c r="M207" s="1">
        <v>1</v>
      </c>
      <c r="N207" s="1">
        <v>1.6</v>
      </c>
      <c r="O207" s="1">
        <v>1</v>
      </c>
      <c r="P207" s="1">
        <v>0</v>
      </c>
      <c r="Q207" s="1">
        <v>3</v>
      </c>
      <c r="R207" s="1">
        <v>0</v>
      </c>
      <c r="S207">
        <f t="shared" si="15"/>
        <v>-1.5288092397530422</v>
      </c>
      <c r="T207">
        <f t="shared" si="16"/>
        <v>0.21679366295568672</v>
      </c>
      <c r="U207" s="5">
        <f t="shared" si="17"/>
        <v>0.17816797502797474</v>
      </c>
      <c r="V207" s="3">
        <f t="shared" si="18"/>
        <v>-0.19621925399054727</v>
      </c>
      <c r="W207">
        <f t="shared" si="19"/>
        <v>0</v>
      </c>
    </row>
    <row r="208" spans="2:23" ht="13.2" x14ac:dyDescent="0.25">
      <c r="B208" s="1">
        <v>62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160</v>
      </c>
      <c r="I208" s="1">
        <v>164</v>
      </c>
      <c r="J208" s="1">
        <v>0</v>
      </c>
      <c r="K208" s="1">
        <v>0</v>
      </c>
      <c r="L208" s="1">
        <v>145</v>
      </c>
      <c r="M208" s="1">
        <v>0</v>
      </c>
      <c r="N208" s="1">
        <v>6.2</v>
      </c>
      <c r="O208" s="1">
        <v>0</v>
      </c>
      <c r="P208" s="1">
        <v>3</v>
      </c>
      <c r="Q208" s="1">
        <v>3</v>
      </c>
      <c r="R208" s="1">
        <v>0</v>
      </c>
      <c r="S208">
        <f t="shared" si="15"/>
        <v>-5.5801123821081351</v>
      </c>
      <c r="T208">
        <f t="shared" si="16"/>
        <v>3.7721415737484907E-3</v>
      </c>
      <c r="U208" s="5">
        <f t="shared" si="17"/>
        <v>3.7579659939898291E-3</v>
      </c>
      <c r="V208" s="3">
        <f t="shared" si="18"/>
        <v>-3.7650448885909911E-3</v>
      </c>
      <c r="W208">
        <f t="shared" si="19"/>
        <v>0</v>
      </c>
    </row>
    <row r="209" spans="2:23" ht="13.2" x14ac:dyDescent="0.25">
      <c r="B209" s="1">
        <v>52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128</v>
      </c>
      <c r="I209" s="1">
        <v>255</v>
      </c>
      <c r="J209" s="1">
        <v>0</v>
      </c>
      <c r="K209" s="1">
        <v>1</v>
      </c>
      <c r="L209" s="1">
        <v>161</v>
      </c>
      <c r="M209" s="1">
        <v>1</v>
      </c>
      <c r="N209" s="1">
        <v>0</v>
      </c>
      <c r="O209" s="1">
        <v>2</v>
      </c>
      <c r="P209" s="1">
        <v>1</v>
      </c>
      <c r="Q209" s="1">
        <v>3</v>
      </c>
      <c r="R209" s="1">
        <v>0</v>
      </c>
      <c r="S209">
        <f t="shared" si="15"/>
        <v>-1.3115375048248454</v>
      </c>
      <c r="T209">
        <f t="shared" si="16"/>
        <v>0.26940552549943325</v>
      </c>
      <c r="U209" s="5">
        <f t="shared" si="17"/>
        <v>0.21222967766225745</v>
      </c>
      <c r="V209" s="3">
        <f t="shared" si="18"/>
        <v>-0.23854870072417581</v>
      </c>
      <c r="W209">
        <f t="shared" si="19"/>
        <v>0</v>
      </c>
    </row>
    <row r="210" spans="2:23" ht="13.2" x14ac:dyDescent="0.25">
      <c r="B210" s="1">
        <v>59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110</v>
      </c>
      <c r="I210" s="1">
        <v>239</v>
      </c>
      <c r="J210" s="1">
        <v>0</v>
      </c>
      <c r="K210" s="1">
        <v>0</v>
      </c>
      <c r="L210" s="1">
        <v>142</v>
      </c>
      <c r="M210" s="1">
        <v>1</v>
      </c>
      <c r="N210" s="1">
        <v>1.2</v>
      </c>
      <c r="O210" s="1">
        <v>1</v>
      </c>
      <c r="P210" s="1">
        <v>1</v>
      </c>
      <c r="Q210" s="1">
        <v>3</v>
      </c>
      <c r="R210" s="1">
        <v>0</v>
      </c>
      <c r="S210">
        <f t="shared" si="15"/>
        <v>-3.1453763112763888</v>
      </c>
      <c r="T210">
        <f t="shared" si="16"/>
        <v>4.3050720526647615E-2</v>
      </c>
      <c r="U210" s="5">
        <f t="shared" si="17"/>
        <v>4.1273851481460878E-2</v>
      </c>
      <c r="V210" s="3">
        <f t="shared" si="18"/>
        <v>-4.214980429613463E-2</v>
      </c>
      <c r="W210">
        <f t="shared" si="19"/>
        <v>0</v>
      </c>
    </row>
    <row r="211" spans="2:23" ht="13.2" x14ac:dyDescent="0.25">
      <c r="B211" s="1">
        <v>60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150</v>
      </c>
      <c r="I211" s="1">
        <v>258</v>
      </c>
      <c r="J211" s="1">
        <v>0</v>
      </c>
      <c r="K211" s="1">
        <v>0</v>
      </c>
      <c r="L211" s="1">
        <v>157</v>
      </c>
      <c r="M211" s="1">
        <v>0</v>
      </c>
      <c r="N211" s="1">
        <v>2.6</v>
      </c>
      <c r="O211" s="1">
        <v>1</v>
      </c>
      <c r="P211" s="1">
        <v>2</v>
      </c>
      <c r="Q211" s="1">
        <v>3</v>
      </c>
      <c r="R211" s="1">
        <v>0</v>
      </c>
      <c r="S211">
        <f t="shared" si="15"/>
        <v>-2.3384484286404872</v>
      </c>
      <c r="T211">
        <f t="shared" si="16"/>
        <v>9.6477213443402238E-2</v>
      </c>
      <c r="U211" s="5">
        <f t="shared" si="17"/>
        <v>8.7988343269280525E-2</v>
      </c>
      <c r="V211" s="3">
        <f t="shared" si="18"/>
        <v>-9.2102507486506474E-2</v>
      </c>
      <c r="W211">
        <f t="shared" si="19"/>
        <v>0</v>
      </c>
    </row>
    <row r="212" spans="2:23" ht="13.2" x14ac:dyDescent="0.25">
      <c r="B212" s="1">
        <v>49</v>
      </c>
      <c r="C212" s="1">
        <v>1</v>
      </c>
      <c r="D212" s="1">
        <v>0</v>
      </c>
      <c r="E212" s="1">
        <v>0</v>
      </c>
      <c r="F212" s="1">
        <v>1</v>
      </c>
      <c r="G212" s="1">
        <v>0</v>
      </c>
      <c r="H212" s="1">
        <v>120</v>
      </c>
      <c r="I212" s="1">
        <v>188</v>
      </c>
      <c r="J212" s="1">
        <v>0</v>
      </c>
      <c r="K212" s="1">
        <v>1</v>
      </c>
      <c r="L212" s="1">
        <v>139</v>
      </c>
      <c r="M212" s="1">
        <v>0</v>
      </c>
      <c r="N212" s="1">
        <v>2</v>
      </c>
      <c r="O212" s="1">
        <v>1</v>
      </c>
      <c r="P212" s="1">
        <v>3</v>
      </c>
      <c r="Q212" s="1">
        <v>3</v>
      </c>
      <c r="R212" s="1">
        <v>0</v>
      </c>
      <c r="S212">
        <f t="shared" si="15"/>
        <v>-1.7982454621464261</v>
      </c>
      <c r="T212">
        <f t="shared" si="16"/>
        <v>0.16558916595529494</v>
      </c>
      <c r="U212" s="5">
        <f t="shared" si="17"/>
        <v>0.14206477787529978</v>
      </c>
      <c r="V212" s="3">
        <f t="shared" si="18"/>
        <v>-0.15322668103350487</v>
      </c>
      <c r="W212">
        <f t="shared" si="19"/>
        <v>0</v>
      </c>
    </row>
    <row r="213" spans="2:23" ht="13.2" x14ac:dyDescent="0.25">
      <c r="B213" s="1">
        <v>59</v>
      </c>
      <c r="C213" s="1">
        <v>1</v>
      </c>
      <c r="D213" s="1">
        <v>1</v>
      </c>
      <c r="E213" s="1">
        <v>0</v>
      </c>
      <c r="F213" s="1">
        <v>0</v>
      </c>
      <c r="G213" s="1">
        <v>0</v>
      </c>
      <c r="H213" s="1">
        <v>140</v>
      </c>
      <c r="I213" s="1">
        <v>177</v>
      </c>
      <c r="J213" s="1">
        <v>0</v>
      </c>
      <c r="K213" s="1">
        <v>1</v>
      </c>
      <c r="L213" s="1">
        <v>162</v>
      </c>
      <c r="M213" s="1">
        <v>1</v>
      </c>
      <c r="N213" s="1">
        <v>0</v>
      </c>
      <c r="O213" s="1">
        <v>2</v>
      </c>
      <c r="P213" s="1">
        <v>1</v>
      </c>
      <c r="Q213" s="1">
        <v>3</v>
      </c>
      <c r="R213" s="1">
        <v>0</v>
      </c>
      <c r="S213">
        <f t="shared" si="15"/>
        <v>-1.1112133394559369</v>
      </c>
      <c r="T213">
        <f t="shared" si="16"/>
        <v>0.32915933667371289</v>
      </c>
      <c r="U213" s="5">
        <f t="shared" si="17"/>
        <v>0.24764475378659298</v>
      </c>
      <c r="V213" s="3">
        <f t="shared" si="18"/>
        <v>-0.28454666469940604</v>
      </c>
      <c r="W213">
        <f t="shared" si="19"/>
        <v>0</v>
      </c>
    </row>
    <row r="214" spans="2:23" ht="13.2" x14ac:dyDescent="0.25">
      <c r="B214" s="1">
        <v>57</v>
      </c>
      <c r="C214" s="1">
        <v>1</v>
      </c>
      <c r="D214" s="1">
        <v>0</v>
      </c>
      <c r="E214" s="1">
        <v>0</v>
      </c>
      <c r="F214" s="1">
        <v>1</v>
      </c>
      <c r="G214" s="1">
        <v>0</v>
      </c>
      <c r="H214" s="1">
        <v>128</v>
      </c>
      <c r="I214" s="1">
        <v>229</v>
      </c>
      <c r="J214" s="1">
        <v>0</v>
      </c>
      <c r="K214" s="1">
        <v>0</v>
      </c>
      <c r="L214" s="1">
        <v>150</v>
      </c>
      <c r="M214" s="1">
        <v>0</v>
      </c>
      <c r="N214" s="1">
        <v>0.4</v>
      </c>
      <c r="O214" s="1">
        <v>1</v>
      </c>
      <c r="P214" s="1">
        <v>1</v>
      </c>
      <c r="Q214" s="1">
        <v>3</v>
      </c>
      <c r="R214" s="1">
        <v>0</v>
      </c>
      <c r="S214">
        <f t="shared" si="15"/>
        <v>0.11234868181821644</v>
      </c>
      <c r="T214">
        <f t="shared" si="16"/>
        <v>1.1189029337447403</v>
      </c>
      <c r="U214" s="5">
        <f t="shared" si="17"/>
        <v>0.5280576641457102</v>
      </c>
      <c r="V214" s="3">
        <f t="shared" si="18"/>
        <v>-0.75089847066015303</v>
      </c>
      <c r="W214">
        <f t="shared" si="19"/>
        <v>1</v>
      </c>
    </row>
    <row r="215" spans="2:23" ht="13.2" x14ac:dyDescent="0.25">
      <c r="B215" s="1">
        <v>61</v>
      </c>
      <c r="C215" s="1">
        <v>1</v>
      </c>
      <c r="D215" s="1">
        <v>1</v>
      </c>
      <c r="E215" s="1">
        <v>0</v>
      </c>
      <c r="F215" s="1">
        <v>0</v>
      </c>
      <c r="G215" s="1">
        <v>0</v>
      </c>
      <c r="H215" s="1">
        <v>120</v>
      </c>
      <c r="I215" s="1">
        <v>260</v>
      </c>
      <c r="J215" s="1">
        <v>0</v>
      </c>
      <c r="K215" s="1">
        <v>1</v>
      </c>
      <c r="L215" s="1">
        <v>140</v>
      </c>
      <c r="M215" s="1">
        <v>1</v>
      </c>
      <c r="N215" s="1">
        <v>3.6</v>
      </c>
      <c r="O215" s="1">
        <v>1</v>
      </c>
      <c r="P215" s="1">
        <v>1</v>
      </c>
      <c r="Q215" s="1">
        <v>3</v>
      </c>
      <c r="R215" s="1">
        <v>0</v>
      </c>
      <c r="S215">
        <f t="shared" si="15"/>
        <v>-4.093657421760466</v>
      </c>
      <c r="T215">
        <f t="shared" si="16"/>
        <v>1.6678122943278743E-2</v>
      </c>
      <c r="U215" s="5">
        <f t="shared" si="17"/>
        <v>1.6404526237857514E-2</v>
      </c>
      <c r="V215" s="3">
        <f t="shared" si="18"/>
        <v>-1.6540570356520581E-2</v>
      </c>
      <c r="W215">
        <f t="shared" si="19"/>
        <v>0</v>
      </c>
    </row>
    <row r="216" spans="2:23" ht="13.2" x14ac:dyDescent="0.25">
      <c r="B216" s="1">
        <v>39</v>
      </c>
      <c r="C216" s="1">
        <v>1</v>
      </c>
      <c r="D216" s="1">
        <v>1</v>
      </c>
      <c r="E216" s="1">
        <v>0</v>
      </c>
      <c r="F216" s="1">
        <v>0</v>
      </c>
      <c r="G216" s="1">
        <v>0</v>
      </c>
      <c r="H216" s="1">
        <v>118</v>
      </c>
      <c r="I216" s="1">
        <v>219</v>
      </c>
      <c r="J216" s="1">
        <v>0</v>
      </c>
      <c r="K216" s="1">
        <v>1</v>
      </c>
      <c r="L216" s="1">
        <v>140</v>
      </c>
      <c r="M216" s="1">
        <v>0</v>
      </c>
      <c r="N216" s="1">
        <v>1.2</v>
      </c>
      <c r="O216" s="1">
        <v>1</v>
      </c>
      <c r="P216" s="1">
        <v>0</v>
      </c>
      <c r="Q216" s="1">
        <v>3</v>
      </c>
      <c r="R216" s="1">
        <v>0</v>
      </c>
      <c r="S216">
        <f t="shared" si="15"/>
        <v>-1.1641468776391508</v>
      </c>
      <c r="T216">
        <f t="shared" si="16"/>
        <v>0.31218888377419601</v>
      </c>
      <c r="U216" s="5">
        <f t="shared" si="17"/>
        <v>0.23791459265853535</v>
      </c>
      <c r="V216" s="3">
        <f t="shared" si="18"/>
        <v>-0.27169664645105324</v>
      </c>
      <c r="W216">
        <f t="shared" si="19"/>
        <v>0</v>
      </c>
    </row>
    <row r="217" spans="2:23" ht="13.2" x14ac:dyDescent="0.25">
      <c r="B217" s="1">
        <v>61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145</v>
      </c>
      <c r="I217" s="1">
        <v>307</v>
      </c>
      <c r="J217" s="1">
        <v>0</v>
      </c>
      <c r="K217" s="1">
        <v>0</v>
      </c>
      <c r="L217" s="1">
        <v>146</v>
      </c>
      <c r="M217" s="1">
        <v>1</v>
      </c>
      <c r="N217" s="1">
        <v>1</v>
      </c>
      <c r="O217" s="1">
        <v>1</v>
      </c>
      <c r="P217" s="1">
        <v>0</v>
      </c>
      <c r="Q217" s="1">
        <v>3</v>
      </c>
      <c r="R217" s="1">
        <v>0</v>
      </c>
      <c r="S217">
        <f t="shared" si="15"/>
        <v>-1.2664314291470524</v>
      </c>
      <c r="T217">
        <f t="shared" si="16"/>
        <v>0.28183557960032984</v>
      </c>
      <c r="U217" s="5">
        <f t="shared" si="17"/>
        <v>0.21986874454538455</v>
      </c>
      <c r="V217" s="3">
        <f t="shared" si="18"/>
        <v>-0.24829309723148923</v>
      </c>
      <c r="W217">
        <f t="shared" si="19"/>
        <v>0</v>
      </c>
    </row>
    <row r="218" spans="2:23" ht="13.2" x14ac:dyDescent="0.25">
      <c r="B218" s="1">
        <v>56</v>
      </c>
      <c r="C218" s="1">
        <v>1</v>
      </c>
      <c r="D218" s="1">
        <v>1</v>
      </c>
      <c r="E218" s="1">
        <v>0</v>
      </c>
      <c r="F218" s="1">
        <v>0</v>
      </c>
      <c r="G218" s="1">
        <v>0</v>
      </c>
      <c r="H218" s="1">
        <v>125</v>
      </c>
      <c r="I218" s="1">
        <v>249</v>
      </c>
      <c r="J218" s="1">
        <v>1</v>
      </c>
      <c r="K218" s="1">
        <v>0</v>
      </c>
      <c r="L218" s="1">
        <v>144</v>
      </c>
      <c r="M218" s="1">
        <v>1</v>
      </c>
      <c r="N218" s="1">
        <v>1.2</v>
      </c>
      <c r="O218" s="1">
        <v>1</v>
      </c>
      <c r="P218" s="1">
        <v>1</v>
      </c>
      <c r="Q218" s="1">
        <v>2</v>
      </c>
      <c r="R218" s="1">
        <v>0</v>
      </c>
      <c r="S218">
        <f t="shared" si="15"/>
        <v>-2.5533366423576207</v>
      </c>
      <c r="T218">
        <f t="shared" si="16"/>
        <v>7.7821569572708582E-2</v>
      </c>
      <c r="U218" s="5">
        <f t="shared" si="17"/>
        <v>7.2202646309592916E-2</v>
      </c>
      <c r="V218" s="3">
        <f t="shared" si="18"/>
        <v>-7.4941938909985142E-2</v>
      </c>
      <c r="W218">
        <f t="shared" si="19"/>
        <v>0</v>
      </c>
    </row>
    <row r="219" spans="2:23" ht="13.2" x14ac:dyDescent="0.25">
      <c r="B219" s="1">
        <v>43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132</v>
      </c>
      <c r="I219" s="1">
        <v>341</v>
      </c>
      <c r="J219" s="1">
        <v>1</v>
      </c>
      <c r="K219" s="1">
        <v>0</v>
      </c>
      <c r="L219" s="1">
        <v>136</v>
      </c>
      <c r="M219" s="1">
        <v>1</v>
      </c>
      <c r="N219" s="1">
        <v>3</v>
      </c>
      <c r="O219" s="1">
        <v>1</v>
      </c>
      <c r="P219" s="1">
        <v>0</v>
      </c>
      <c r="Q219" s="1">
        <v>3</v>
      </c>
      <c r="R219" s="1">
        <v>0</v>
      </c>
      <c r="S219">
        <f t="shared" si="15"/>
        <v>-2.5768856083956018</v>
      </c>
      <c r="T219">
        <f t="shared" si="16"/>
        <v>7.6010361809113747E-2</v>
      </c>
      <c r="U219" s="5">
        <f t="shared" si="17"/>
        <v>7.0640919926938522E-2</v>
      </c>
      <c r="V219" s="3">
        <f t="shared" si="18"/>
        <v>-7.3260091627345772E-2</v>
      </c>
      <c r="W219">
        <f t="shared" si="19"/>
        <v>0</v>
      </c>
    </row>
    <row r="220" spans="2:23" ht="13.2" x14ac:dyDescent="0.25">
      <c r="B220" s="1">
        <v>62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130</v>
      </c>
      <c r="I220" s="1">
        <v>263</v>
      </c>
      <c r="J220" s="1">
        <v>0</v>
      </c>
      <c r="K220" s="1">
        <v>1</v>
      </c>
      <c r="L220" s="1">
        <v>97</v>
      </c>
      <c r="M220" s="1">
        <v>0</v>
      </c>
      <c r="N220" s="1">
        <v>1.2</v>
      </c>
      <c r="O220" s="1">
        <v>1</v>
      </c>
      <c r="P220" s="1">
        <v>1</v>
      </c>
      <c r="Q220" s="1">
        <v>3</v>
      </c>
      <c r="R220" s="1">
        <v>0</v>
      </c>
      <c r="S220">
        <f t="shared" si="15"/>
        <v>0.34340460598794387</v>
      </c>
      <c r="T220">
        <f t="shared" si="16"/>
        <v>1.4097390354058021</v>
      </c>
      <c r="U220" s="5">
        <f t="shared" si="17"/>
        <v>0.58501730465116564</v>
      </c>
      <c r="V220" s="3">
        <f t="shared" si="18"/>
        <v>-0.87951845757543867</v>
      </c>
      <c r="W220">
        <f t="shared" si="19"/>
        <v>1</v>
      </c>
    </row>
    <row r="221" spans="2:23" ht="13.2" x14ac:dyDescent="0.25">
      <c r="B221" s="1">
        <v>63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130</v>
      </c>
      <c r="I221" s="1">
        <v>330</v>
      </c>
      <c r="J221" s="1">
        <v>1</v>
      </c>
      <c r="K221" s="1">
        <v>0</v>
      </c>
      <c r="L221" s="1">
        <v>132</v>
      </c>
      <c r="M221" s="1">
        <v>1</v>
      </c>
      <c r="N221" s="1">
        <v>1.8</v>
      </c>
      <c r="O221" s="1">
        <v>2</v>
      </c>
      <c r="P221" s="1">
        <v>3</v>
      </c>
      <c r="Q221" s="1">
        <v>3</v>
      </c>
      <c r="R221" s="1">
        <v>0</v>
      </c>
      <c r="S221">
        <f t="shared" si="15"/>
        <v>-5.3865778081425493</v>
      </c>
      <c r="T221">
        <f t="shared" si="16"/>
        <v>4.5776120277782658E-3</v>
      </c>
      <c r="U221" s="5">
        <f t="shared" si="17"/>
        <v>4.556752980526991E-3</v>
      </c>
      <c r="V221" s="3">
        <f t="shared" si="18"/>
        <v>-4.5671666263729788E-3</v>
      </c>
      <c r="W221">
        <f t="shared" si="19"/>
        <v>0</v>
      </c>
    </row>
    <row r="222" spans="2:23" ht="13.2" x14ac:dyDescent="0.25">
      <c r="B222" s="1">
        <v>65</v>
      </c>
      <c r="C222" s="1">
        <v>1</v>
      </c>
      <c r="D222" s="1">
        <v>1</v>
      </c>
      <c r="E222" s="1">
        <v>0</v>
      </c>
      <c r="F222" s="1">
        <v>0</v>
      </c>
      <c r="G222" s="1">
        <v>0</v>
      </c>
      <c r="H222" s="1">
        <v>135</v>
      </c>
      <c r="I222" s="1">
        <v>254</v>
      </c>
      <c r="J222" s="1">
        <v>0</v>
      </c>
      <c r="K222" s="1">
        <v>0</v>
      </c>
      <c r="L222" s="1">
        <v>127</v>
      </c>
      <c r="M222" s="1">
        <v>0</v>
      </c>
      <c r="N222" s="1">
        <v>2.8</v>
      </c>
      <c r="O222" s="1">
        <v>1</v>
      </c>
      <c r="P222" s="1">
        <v>1</v>
      </c>
      <c r="Q222" s="1">
        <v>3</v>
      </c>
      <c r="R222" s="1">
        <v>0</v>
      </c>
      <c r="S222">
        <f t="shared" si="15"/>
        <v>-3.8670956987877645</v>
      </c>
      <c r="T222">
        <f t="shared" si="16"/>
        <v>2.0919036467860683E-2</v>
      </c>
      <c r="U222" s="5">
        <f t="shared" si="17"/>
        <v>2.0490397103609333E-2</v>
      </c>
      <c r="V222" s="3">
        <f t="shared" si="18"/>
        <v>-2.0703237769753788E-2</v>
      </c>
      <c r="W222">
        <f t="shared" si="19"/>
        <v>0</v>
      </c>
    </row>
    <row r="223" spans="2:23" ht="13.2" x14ac:dyDescent="0.25">
      <c r="B223" s="1">
        <v>48</v>
      </c>
      <c r="C223" s="1">
        <v>1</v>
      </c>
      <c r="D223" s="1">
        <v>1</v>
      </c>
      <c r="E223" s="1">
        <v>0</v>
      </c>
      <c r="F223" s="1">
        <v>0</v>
      </c>
      <c r="G223" s="1">
        <v>0</v>
      </c>
      <c r="H223" s="1">
        <v>130</v>
      </c>
      <c r="I223" s="1">
        <v>256</v>
      </c>
      <c r="J223" s="1">
        <v>1</v>
      </c>
      <c r="K223" s="1">
        <v>0</v>
      </c>
      <c r="L223" s="1">
        <v>150</v>
      </c>
      <c r="M223" s="1">
        <v>1</v>
      </c>
      <c r="N223" s="1">
        <v>0</v>
      </c>
      <c r="O223" s="1">
        <v>2</v>
      </c>
      <c r="P223" s="1">
        <v>2</v>
      </c>
      <c r="Q223" s="1">
        <v>3</v>
      </c>
      <c r="R223" s="1">
        <v>0</v>
      </c>
      <c r="S223">
        <f t="shared" si="15"/>
        <v>-3.0009229262948391</v>
      </c>
      <c r="T223">
        <f t="shared" si="16"/>
        <v>4.9741139770939316E-2</v>
      </c>
      <c r="U223" s="5">
        <f t="shared" si="17"/>
        <v>4.7384195861651351E-2</v>
      </c>
      <c r="V223" s="3">
        <f t="shared" si="18"/>
        <v>-4.8543600223554008E-2</v>
      </c>
      <c r="W223">
        <f t="shared" si="19"/>
        <v>0</v>
      </c>
    </row>
    <row r="224" spans="2:23" ht="13.2" x14ac:dyDescent="0.25">
      <c r="B224" s="1">
        <v>63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150</v>
      </c>
      <c r="I224" s="1">
        <v>407</v>
      </c>
      <c r="J224" s="1">
        <v>0</v>
      </c>
      <c r="K224" s="1">
        <v>0</v>
      </c>
      <c r="L224" s="1">
        <v>154</v>
      </c>
      <c r="M224" s="1">
        <v>0</v>
      </c>
      <c r="N224" s="1">
        <v>4</v>
      </c>
      <c r="O224" s="1">
        <v>1</v>
      </c>
      <c r="P224" s="1">
        <v>3</v>
      </c>
      <c r="Q224" s="1">
        <v>3</v>
      </c>
      <c r="R224" s="1">
        <v>0</v>
      </c>
      <c r="S224">
        <f t="shared" si="15"/>
        <v>-4.4982125500074304</v>
      </c>
      <c r="T224">
        <f t="shared" si="16"/>
        <v>1.112887107109729E-2</v>
      </c>
      <c r="U224" s="5">
        <f t="shared" si="17"/>
        <v>1.1006382459743617E-2</v>
      </c>
      <c r="V224" s="3">
        <f t="shared" si="18"/>
        <v>-1.1067400827916482E-2</v>
      </c>
      <c r="W224">
        <f t="shared" si="19"/>
        <v>0</v>
      </c>
    </row>
    <row r="225" spans="2:23" ht="13.2" x14ac:dyDescent="0.25">
      <c r="B225" s="1">
        <v>55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1">
        <v>140</v>
      </c>
      <c r="I225" s="1">
        <v>217</v>
      </c>
      <c r="J225" s="1">
        <v>0</v>
      </c>
      <c r="K225" s="1">
        <v>1</v>
      </c>
      <c r="L225" s="1">
        <v>111</v>
      </c>
      <c r="M225" s="1">
        <v>1</v>
      </c>
      <c r="N225" s="1">
        <v>5.6</v>
      </c>
      <c r="O225" s="1">
        <v>0</v>
      </c>
      <c r="P225" s="1">
        <v>0</v>
      </c>
      <c r="Q225" s="1">
        <v>3</v>
      </c>
      <c r="R225" s="1">
        <v>0</v>
      </c>
      <c r="S225">
        <f t="shared" si="15"/>
        <v>-5.8333391510974604</v>
      </c>
      <c r="T225">
        <f t="shared" si="16"/>
        <v>2.9282826587108263E-3</v>
      </c>
      <c r="U225" s="5">
        <f t="shared" si="17"/>
        <v>2.9197328556216408E-3</v>
      </c>
      <c r="V225" s="3">
        <f t="shared" si="18"/>
        <v>-2.9240035905582621E-3</v>
      </c>
      <c r="W225">
        <f t="shared" si="19"/>
        <v>0</v>
      </c>
    </row>
    <row r="226" spans="2:23" ht="13.2" x14ac:dyDescent="0.25">
      <c r="B226" s="1">
        <v>65</v>
      </c>
      <c r="C226" s="1">
        <v>1</v>
      </c>
      <c r="D226" s="1">
        <v>0</v>
      </c>
      <c r="E226" s="1">
        <v>0</v>
      </c>
      <c r="F226" s="1">
        <v>0</v>
      </c>
      <c r="G226" s="1">
        <v>1</v>
      </c>
      <c r="H226" s="1">
        <v>138</v>
      </c>
      <c r="I226" s="1">
        <v>282</v>
      </c>
      <c r="J226" s="1">
        <v>1</v>
      </c>
      <c r="K226" s="1">
        <v>0</v>
      </c>
      <c r="L226" s="1">
        <v>174</v>
      </c>
      <c r="M226" s="1">
        <v>0</v>
      </c>
      <c r="N226" s="1">
        <v>1.4</v>
      </c>
      <c r="O226" s="1">
        <v>1</v>
      </c>
      <c r="P226" s="1">
        <v>1</v>
      </c>
      <c r="Q226" s="1">
        <v>2</v>
      </c>
      <c r="R226" s="1">
        <v>0</v>
      </c>
      <c r="S226">
        <f t="shared" si="15"/>
        <v>0.85904274206465292</v>
      </c>
      <c r="T226">
        <f t="shared" si="16"/>
        <v>2.3608996217664329</v>
      </c>
      <c r="U226" s="5">
        <f t="shared" si="17"/>
        <v>0.70246061693612361</v>
      </c>
      <c r="V226" s="3">
        <f t="shared" si="18"/>
        <v>-1.2122086827112744</v>
      </c>
      <c r="W226">
        <f t="shared" si="19"/>
        <v>1</v>
      </c>
    </row>
    <row r="227" spans="2:23" ht="13.2" x14ac:dyDescent="0.25">
      <c r="B227" s="1">
        <v>56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200</v>
      </c>
      <c r="I227" s="1">
        <v>288</v>
      </c>
      <c r="J227" s="1">
        <v>1</v>
      </c>
      <c r="K227" s="1">
        <v>0</v>
      </c>
      <c r="L227" s="1">
        <v>133</v>
      </c>
      <c r="M227" s="1">
        <v>1</v>
      </c>
      <c r="N227" s="1">
        <v>4</v>
      </c>
      <c r="O227" s="1">
        <v>0</v>
      </c>
      <c r="P227" s="1">
        <v>2</v>
      </c>
      <c r="Q227" s="1">
        <v>3</v>
      </c>
      <c r="R227" s="1">
        <v>0</v>
      </c>
      <c r="S227">
        <f t="shared" si="15"/>
        <v>-6.1229119784078101</v>
      </c>
      <c r="T227">
        <f t="shared" si="16"/>
        <v>2.1920634187403139E-3</v>
      </c>
      <c r="U227" s="5">
        <f t="shared" si="17"/>
        <v>2.1872687868457171E-3</v>
      </c>
      <c r="V227" s="3">
        <f t="shared" si="18"/>
        <v>-2.1896643530208734E-3</v>
      </c>
      <c r="W227">
        <f t="shared" si="19"/>
        <v>0</v>
      </c>
    </row>
    <row r="228" spans="2:23" ht="13.2" x14ac:dyDescent="0.25">
      <c r="B228" s="1">
        <v>54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110</v>
      </c>
      <c r="I228" s="1">
        <v>239</v>
      </c>
      <c r="J228" s="1">
        <v>0</v>
      </c>
      <c r="K228" s="1">
        <v>1</v>
      </c>
      <c r="L228" s="1">
        <v>126</v>
      </c>
      <c r="M228" s="1">
        <v>1</v>
      </c>
      <c r="N228" s="1">
        <v>2.8</v>
      </c>
      <c r="O228" s="1">
        <v>1</v>
      </c>
      <c r="P228" s="1">
        <v>1</v>
      </c>
      <c r="Q228" s="1">
        <v>3</v>
      </c>
      <c r="R228" s="1">
        <v>0</v>
      </c>
      <c r="S228">
        <f t="shared" si="15"/>
        <v>-3.8771435320447027</v>
      </c>
      <c r="T228">
        <f t="shared" si="16"/>
        <v>2.070989793163661E-2</v>
      </c>
      <c r="U228" s="5">
        <f t="shared" si="17"/>
        <v>2.0289700309170197E-2</v>
      </c>
      <c r="V228" s="3">
        <f t="shared" si="18"/>
        <v>-2.0498363579902926E-2</v>
      </c>
      <c r="W228">
        <f t="shared" si="19"/>
        <v>0</v>
      </c>
    </row>
    <row r="229" spans="2:23" ht="13.2" x14ac:dyDescent="0.25">
      <c r="B229" s="1">
        <v>70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145</v>
      </c>
      <c r="I229" s="1">
        <v>174</v>
      </c>
      <c r="J229" s="1">
        <v>0</v>
      </c>
      <c r="K229" s="1">
        <v>1</v>
      </c>
      <c r="L229" s="1">
        <v>125</v>
      </c>
      <c r="M229" s="1">
        <v>1</v>
      </c>
      <c r="N229" s="1">
        <v>2.6</v>
      </c>
      <c r="O229" s="1">
        <v>0</v>
      </c>
      <c r="P229" s="1">
        <v>0</v>
      </c>
      <c r="Q229" s="1">
        <v>3</v>
      </c>
      <c r="R229" s="1">
        <v>0</v>
      </c>
      <c r="S229">
        <f t="shared" si="15"/>
        <v>-3.8179300365567093</v>
      </c>
      <c r="T229">
        <f t="shared" si="16"/>
        <v>2.197323765049293E-2</v>
      </c>
      <c r="U229" s="5">
        <f t="shared" si="17"/>
        <v>2.1500795559978855E-2</v>
      </c>
      <c r="V229" s="3">
        <f t="shared" si="18"/>
        <v>-2.173530518668295E-2</v>
      </c>
      <c r="W229">
        <f t="shared" si="19"/>
        <v>0</v>
      </c>
    </row>
    <row r="230" spans="2:23" ht="13.2" x14ac:dyDescent="0.25">
      <c r="B230" s="1">
        <v>62</v>
      </c>
      <c r="C230" s="1">
        <v>1</v>
      </c>
      <c r="D230" s="1">
        <v>0</v>
      </c>
      <c r="E230" s="1">
        <v>1</v>
      </c>
      <c r="F230" s="1">
        <v>0</v>
      </c>
      <c r="G230" s="1">
        <v>0</v>
      </c>
      <c r="H230" s="1">
        <v>120</v>
      </c>
      <c r="I230" s="1">
        <v>281</v>
      </c>
      <c r="J230" s="1">
        <v>0</v>
      </c>
      <c r="K230" s="1">
        <v>0</v>
      </c>
      <c r="L230" s="1">
        <v>103</v>
      </c>
      <c r="M230" s="1">
        <v>0</v>
      </c>
      <c r="N230" s="1">
        <v>1.4</v>
      </c>
      <c r="O230" s="1">
        <v>1</v>
      </c>
      <c r="P230" s="1">
        <v>1</v>
      </c>
      <c r="Q230" s="1">
        <v>3</v>
      </c>
      <c r="R230" s="1">
        <v>0</v>
      </c>
      <c r="S230">
        <f t="shared" si="15"/>
        <v>-2.5835169507578728</v>
      </c>
      <c r="T230">
        <f t="shared" si="16"/>
        <v>7.5507978655233718E-2</v>
      </c>
      <c r="U230" s="5">
        <f t="shared" si="17"/>
        <v>7.0206804741370171E-2</v>
      </c>
      <c r="V230" s="3">
        <f t="shared" si="18"/>
        <v>-7.2793088252508534E-2</v>
      </c>
      <c r="W230">
        <f t="shared" si="19"/>
        <v>0</v>
      </c>
    </row>
    <row r="231" spans="2:23" ht="13.2" x14ac:dyDescent="0.25">
      <c r="B231" s="1">
        <v>35</v>
      </c>
      <c r="C231" s="1">
        <v>1</v>
      </c>
      <c r="D231" s="1">
        <v>1</v>
      </c>
      <c r="E231" s="1">
        <v>0</v>
      </c>
      <c r="F231" s="1">
        <v>0</v>
      </c>
      <c r="G231" s="1">
        <v>0</v>
      </c>
      <c r="H231" s="1">
        <v>120</v>
      </c>
      <c r="I231" s="1">
        <v>198</v>
      </c>
      <c r="J231" s="1">
        <v>0</v>
      </c>
      <c r="K231" s="1">
        <v>1</v>
      </c>
      <c r="L231" s="1">
        <v>130</v>
      </c>
      <c r="M231" s="1">
        <v>1</v>
      </c>
      <c r="N231" s="1">
        <v>1.6</v>
      </c>
      <c r="O231" s="1">
        <v>1</v>
      </c>
      <c r="P231" s="1">
        <v>0</v>
      </c>
      <c r="Q231" s="1">
        <v>3</v>
      </c>
      <c r="R231" s="1">
        <v>0</v>
      </c>
      <c r="S231">
        <f t="shared" si="15"/>
        <v>-2.4747577420711591</v>
      </c>
      <c r="T231">
        <f t="shared" si="16"/>
        <v>8.4183381878931443E-2</v>
      </c>
      <c r="U231" s="5">
        <f t="shared" si="17"/>
        <v>7.7646810757270979E-2</v>
      </c>
      <c r="V231" s="3">
        <f t="shared" si="18"/>
        <v>-8.0827060184603131E-2</v>
      </c>
      <c r="W231">
        <f t="shared" si="19"/>
        <v>0</v>
      </c>
    </row>
    <row r="232" spans="2:23" ht="13.2" x14ac:dyDescent="0.25">
      <c r="B232" s="1">
        <v>59</v>
      </c>
      <c r="C232" s="1">
        <v>1</v>
      </c>
      <c r="D232" s="1">
        <v>0</v>
      </c>
      <c r="E232" s="1">
        <v>0</v>
      </c>
      <c r="F232" s="1">
        <v>0</v>
      </c>
      <c r="G232" s="1">
        <v>1</v>
      </c>
      <c r="H232" s="1">
        <v>170</v>
      </c>
      <c r="I232" s="1">
        <v>288</v>
      </c>
      <c r="J232" s="1">
        <v>0</v>
      </c>
      <c r="K232" s="1">
        <v>0</v>
      </c>
      <c r="L232" s="1">
        <v>159</v>
      </c>
      <c r="M232" s="1">
        <v>0</v>
      </c>
      <c r="N232" s="1">
        <v>0.2</v>
      </c>
      <c r="O232" s="1">
        <v>1</v>
      </c>
      <c r="P232" s="1">
        <v>0</v>
      </c>
      <c r="Q232" s="1">
        <v>3</v>
      </c>
      <c r="R232" s="1">
        <v>0</v>
      </c>
      <c r="S232">
        <f t="shared" si="15"/>
        <v>0.45041023865143215</v>
      </c>
      <c r="T232">
        <f t="shared" si="16"/>
        <v>1.5689556997543559</v>
      </c>
      <c r="U232" s="5">
        <f t="shared" si="17"/>
        <v>0.61073676743603633</v>
      </c>
      <c r="V232" s="3">
        <f t="shared" si="18"/>
        <v>-0.94349947381960775</v>
      </c>
      <c r="W232">
        <f t="shared" si="19"/>
        <v>1</v>
      </c>
    </row>
    <row r="233" spans="2:23" ht="13.2" x14ac:dyDescent="0.25">
      <c r="B233" s="1">
        <v>64</v>
      </c>
      <c r="C233" s="1">
        <v>1</v>
      </c>
      <c r="D233" s="1">
        <v>0</v>
      </c>
      <c r="E233" s="1">
        <v>0</v>
      </c>
      <c r="F233" s="1">
        <v>1</v>
      </c>
      <c r="G233" s="1">
        <v>0</v>
      </c>
      <c r="H233" s="1">
        <v>125</v>
      </c>
      <c r="I233" s="1">
        <v>309</v>
      </c>
      <c r="J233" s="1">
        <v>0</v>
      </c>
      <c r="K233" s="1">
        <v>1</v>
      </c>
      <c r="L233" s="1">
        <v>131</v>
      </c>
      <c r="M233" s="1">
        <v>1</v>
      </c>
      <c r="N233" s="1">
        <v>1.8</v>
      </c>
      <c r="O233" s="1">
        <v>1</v>
      </c>
      <c r="P233" s="1">
        <v>0</v>
      </c>
      <c r="Q233" s="1">
        <v>3</v>
      </c>
      <c r="R233" s="1">
        <v>0</v>
      </c>
      <c r="S233">
        <f t="shared" si="15"/>
        <v>-0.90996976245050476</v>
      </c>
      <c r="T233">
        <f t="shared" si="16"/>
        <v>0.40253639556380094</v>
      </c>
      <c r="U233" s="5">
        <f t="shared" si="17"/>
        <v>0.28700602482546395</v>
      </c>
      <c r="V233" s="3">
        <f t="shared" si="18"/>
        <v>-0.33828230856912994</v>
      </c>
      <c r="W233">
        <f t="shared" si="19"/>
        <v>0</v>
      </c>
    </row>
    <row r="234" spans="2:23" ht="13.2" x14ac:dyDescent="0.25">
      <c r="B234" s="1">
        <v>47</v>
      </c>
      <c r="C234" s="1">
        <v>1</v>
      </c>
      <c r="D234" s="1">
        <v>0</v>
      </c>
      <c r="E234" s="1">
        <v>0</v>
      </c>
      <c r="F234" s="1">
        <v>1</v>
      </c>
      <c r="G234" s="1">
        <v>0</v>
      </c>
      <c r="H234" s="1">
        <v>108</v>
      </c>
      <c r="I234" s="1">
        <v>243</v>
      </c>
      <c r="J234" s="1">
        <v>0</v>
      </c>
      <c r="K234" s="1">
        <v>1</v>
      </c>
      <c r="L234" s="1">
        <v>152</v>
      </c>
      <c r="M234" s="1">
        <v>0</v>
      </c>
      <c r="N234" s="1">
        <v>0</v>
      </c>
      <c r="O234" s="1">
        <v>2</v>
      </c>
      <c r="P234" s="1">
        <v>0</v>
      </c>
      <c r="Q234" s="1">
        <v>2</v>
      </c>
      <c r="R234" s="1">
        <v>0</v>
      </c>
      <c r="S234">
        <f t="shared" si="15"/>
        <v>3.3420775008166643</v>
      </c>
      <c r="T234">
        <f t="shared" si="16"/>
        <v>28.277812903389254</v>
      </c>
      <c r="U234" s="5">
        <f t="shared" si="17"/>
        <v>0.96584444325469965</v>
      </c>
      <c r="V234" s="3">
        <f t="shared" si="18"/>
        <v>-3.3768299903807346</v>
      </c>
      <c r="W234">
        <f t="shared" si="19"/>
        <v>1</v>
      </c>
    </row>
    <row r="235" spans="2:23" ht="13.2" x14ac:dyDescent="0.25">
      <c r="B235" s="1">
        <v>57</v>
      </c>
      <c r="C235" s="1">
        <v>1</v>
      </c>
      <c r="D235" s="1">
        <v>1</v>
      </c>
      <c r="E235" s="1">
        <v>0</v>
      </c>
      <c r="F235" s="1">
        <v>0</v>
      </c>
      <c r="G235" s="1">
        <v>0</v>
      </c>
      <c r="H235" s="1">
        <v>165</v>
      </c>
      <c r="I235" s="1">
        <v>289</v>
      </c>
      <c r="J235" s="1">
        <v>1</v>
      </c>
      <c r="K235" s="1">
        <v>0</v>
      </c>
      <c r="L235" s="1">
        <v>124</v>
      </c>
      <c r="M235" s="1">
        <v>0</v>
      </c>
      <c r="N235" s="1">
        <v>1</v>
      </c>
      <c r="O235" s="1">
        <v>1</v>
      </c>
      <c r="P235" s="1">
        <v>3</v>
      </c>
      <c r="Q235" s="1">
        <v>3</v>
      </c>
      <c r="R235" s="1">
        <v>0</v>
      </c>
      <c r="S235">
        <f t="shared" si="15"/>
        <v>-5.3550599103797785</v>
      </c>
      <c r="T235">
        <f t="shared" si="16"/>
        <v>4.7241864612222679E-3</v>
      </c>
      <c r="U235" s="5">
        <f t="shared" si="17"/>
        <v>4.7019734618527573E-3</v>
      </c>
      <c r="V235" s="3">
        <f t="shared" si="18"/>
        <v>-4.7130625130079856E-3</v>
      </c>
      <c r="W235">
        <f t="shared" si="19"/>
        <v>0</v>
      </c>
    </row>
    <row r="236" spans="2:23" ht="13.2" x14ac:dyDescent="0.25">
      <c r="B236" s="1">
        <v>55</v>
      </c>
      <c r="C236" s="1">
        <v>1</v>
      </c>
      <c r="D236" s="1">
        <v>1</v>
      </c>
      <c r="E236" s="1">
        <v>0</v>
      </c>
      <c r="F236" s="1">
        <v>0</v>
      </c>
      <c r="G236" s="1">
        <v>0</v>
      </c>
      <c r="H236" s="1">
        <v>160</v>
      </c>
      <c r="I236" s="1">
        <v>289</v>
      </c>
      <c r="J236" s="1">
        <v>0</v>
      </c>
      <c r="K236" s="1">
        <v>0</v>
      </c>
      <c r="L236" s="1">
        <v>145</v>
      </c>
      <c r="M236" s="1">
        <v>1</v>
      </c>
      <c r="N236" s="1">
        <v>0.8</v>
      </c>
      <c r="O236" s="1">
        <v>1</v>
      </c>
      <c r="P236" s="1">
        <v>1</v>
      </c>
      <c r="Q236" s="1">
        <v>3</v>
      </c>
      <c r="R236" s="1">
        <v>0</v>
      </c>
      <c r="S236">
        <f t="shared" si="15"/>
        <v>-3.8762169024543347</v>
      </c>
      <c r="T236">
        <f t="shared" si="16"/>
        <v>2.0729097229818694E-2</v>
      </c>
      <c r="U236" s="5">
        <f t="shared" si="17"/>
        <v>2.0308128068530516E-2</v>
      </c>
      <c r="V236" s="3">
        <f t="shared" si="18"/>
        <v>-2.0517173153177644E-2</v>
      </c>
      <c r="W236">
        <f t="shared" si="19"/>
        <v>0</v>
      </c>
    </row>
    <row r="237" spans="2:23" ht="13.2" x14ac:dyDescent="0.25">
      <c r="B237" s="1">
        <v>64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120</v>
      </c>
      <c r="I237" s="1">
        <v>246</v>
      </c>
      <c r="J237" s="1">
        <v>0</v>
      </c>
      <c r="K237" s="1">
        <v>0</v>
      </c>
      <c r="L237" s="1">
        <v>96</v>
      </c>
      <c r="M237" s="1">
        <v>1</v>
      </c>
      <c r="N237" s="1">
        <v>2.2000000000000002</v>
      </c>
      <c r="O237" s="1">
        <v>0</v>
      </c>
      <c r="P237" s="1">
        <v>1</v>
      </c>
      <c r="Q237" s="1">
        <v>2</v>
      </c>
      <c r="R237" s="1">
        <v>0</v>
      </c>
      <c r="S237">
        <f t="shared" si="15"/>
        <v>-4.7848860418010633</v>
      </c>
      <c r="T237">
        <f t="shared" si="16"/>
        <v>8.3550758230862554E-3</v>
      </c>
      <c r="U237" s="5">
        <f t="shared" si="17"/>
        <v>8.2858469436138723E-3</v>
      </c>
      <c r="V237" s="3">
        <f t="shared" si="18"/>
        <v>-8.3203653819762542E-3</v>
      </c>
      <c r="W237">
        <f t="shared" si="19"/>
        <v>0</v>
      </c>
    </row>
    <row r="238" spans="2:23" ht="13.2" x14ac:dyDescent="0.25">
      <c r="B238" s="1">
        <v>70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130</v>
      </c>
      <c r="I238" s="1">
        <v>322</v>
      </c>
      <c r="J238" s="1">
        <v>0</v>
      </c>
      <c r="K238" s="1">
        <v>0</v>
      </c>
      <c r="L238" s="1">
        <v>109</v>
      </c>
      <c r="M238" s="1">
        <v>0</v>
      </c>
      <c r="N238" s="1">
        <v>2.4</v>
      </c>
      <c r="O238" s="1">
        <v>1</v>
      </c>
      <c r="P238" s="1">
        <v>3</v>
      </c>
      <c r="Q238" s="1">
        <v>2</v>
      </c>
      <c r="R238" s="1">
        <v>0</v>
      </c>
      <c r="S238">
        <f t="shared" si="15"/>
        <v>-5.0657586053351746</v>
      </c>
      <c r="T238">
        <f t="shared" si="16"/>
        <v>6.3091229526196137E-3</v>
      </c>
      <c r="U238" s="5">
        <f t="shared" si="17"/>
        <v>6.2695674805252352E-3</v>
      </c>
      <c r="V238" s="3">
        <f t="shared" si="18"/>
        <v>-6.2893037538972098E-3</v>
      </c>
      <c r="W238">
        <f t="shared" si="19"/>
        <v>0</v>
      </c>
    </row>
    <row r="239" spans="2:23" ht="13.2" x14ac:dyDescent="0.25">
      <c r="B239" s="1">
        <v>51</v>
      </c>
      <c r="C239" s="1">
        <v>1</v>
      </c>
      <c r="D239" s="1">
        <v>1</v>
      </c>
      <c r="E239" s="1">
        <v>0</v>
      </c>
      <c r="F239" s="1">
        <v>0</v>
      </c>
      <c r="G239" s="1">
        <v>0</v>
      </c>
      <c r="H239" s="1">
        <v>140</v>
      </c>
      <c r="I239" s="1">
        <v>299</v>
      </c>
      <c r="J239" s="1">
        <v>0</v>
      </c>
      <c r="K239" s="1">
        <v>1</v>
      </c>
      <c r="L239" s="1">
        <v>173</v>
      </c>
      <c r="M239" s="1">
        <v>1</v>
      </c>
      <c r="N239" s="1">
        <v>1.6</v>
      </c>
      <c r="O239" s="1">
        <v>2</v>
      </c>
      <c r="P239" s="1">
        <v>0</v>
      </c>
      <c r="Q239" s="1">
        <v>3</v>
      </c>
      <c r="R239" s="1">
        <v>0</v>
      </c>
      <c r="S239">
        <f t="shared" si="15"/>
        <v>-1.3429814831049538</v>
      </c>
      <c r="T239">
        <f t="shared" si="16"/>
        <v>0.26106614279228124</v>
      </c>
      <c r="U239" s="5">
        <f t="shared" si="17"/>
        <v>0.20702018231511846</v>
      </c>
      <c r="V239" s="3">
        <f t="shared" si="18"/>
        <v>-0.2319575082576909</v>
      </c>
      <c r="W239">
        <f t="shared" si="19"/>
        <v>0</v>
      </c>
    </row>
    <row r="240" spans="2:23" ht="13.2" x14ac:dyDescent="0.25">
      <c r="B240" s="1">
        <v>58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125</v>
      </c>
      <c r="I240" s="1">
        <v>300</v>
      </c>
      <c r="J240" s="1">
        <v>0</v>
      </c>
      <c r="K240" s="1">
        <v>0</v>
      </c>
      <c r="L240" s="1">
        <v>171</v>
      </c>
      <c r="M240" s="1">
        <v>0</v>
      </c>
      <c r="N240" s="1">
        <v>0</v>
      </c>
      <c r="O240" s="1">
        <v>2</v>
      </c>
      <c r="P240" s="1">
        <v>2</v>
      </c>
      <c r="Q240" s="1">
        <v>3</v>
      </c>
      <c r="R240" s="1">
        <v>0</v>
      </c>
      <c r="S240">
        <f t="shared" si="15"/>
        <v>-1.5694962182070304</v>
      </c>
      <c r="T240">
        <f t="shared" si="16"/>
        <v>0.20815001813696832</v>
      </c>
      <c r="U240" s="5">
        <f t="shared" si="17"/>
        <v>0.17228822167130101</v>
      </c>
      <c r="V240" s="3">
        <f t="shared" si="18"/>
        <v>-0.18909027900150838</v>
      </c>
      <c r="W240">
        <f t="shared" si="19"/>
        <v>0</v>
      </c>
    </row>
    <row r="241" spans="2:23" ht="13.2" x14ac:dyDescent="0.25">
      <c r="B241" s="1">
        <v>60</v>
      </c>
      <c r="C241" s="1">
        <v>1</v>
      </c>
      <c r="D241" s="1">
        <v>1</v>
      </c>
      <c r="E241" s="1">
        <v>0</v>
      </c>
      <c r="F241" s="1">
        <v>0</v>
      </c>
      <c r="G241" s="1">
        <v>0</v>
      </c>
      <c r="H241" s="1">
        <v>140</v>
      </c>
      <c r="I241" s="1">
        <v>293</v>
      </c>
      <c r="J241" s="1">
        <v>0</v>
      </c>
      <c r="K241" s="1">
        <v>0</v>
      </c>
      <c r="L241" s="1">
        <v>170</v>
      </c>
      <c r="M241" s="1">
        <v>0</v>
      </c>
      <c r="N241" s="1">
        <v>1.2</v>
      </c>
      <c r="O241" s="1">
        <v>1</v>
      </c>
      <c r="P241" s="1">
        <v>2</v>
      </c>
      <c r="Q241" s="1">
        <v>3</v>
      </c>
      <c r="R241" s="1">
        <v>0</v>
      </c>
      <c r="S241">
        <f t="shared" si="15"/>
        <v>-2.9896336867071271</v>
      </c>
      <c r="T241">
        <f t="shared" si="16"/>
        <v>5.030586105446086E-2</v>
      </c>
      <c r="U241" s="5">
        <f t="shared" si="17"/>
        <v>4.7896391822431598E-2</v>
      </c>
      <c r="V241" s="3">
        <f t="shared" si="18"/>
        <v>-4.9081417993262592E-2</v>
      </c>
      <c r="W241">
        <f t="shared" si="19"/>
        <v>0</v>
      </c>
    </row>
    <row r="242" spans="2:23" ht="13.2" x14ac:dyDescent="0.25">
      <c r="B242" s="1">
        <v>77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1">
        <v>125</v>
      </c>
      <c r="I242" s="1">
        <v>304</v>
      </c>
      <c r="J242" s="1">
        <v>0</v>
      </c>
      <c r="K242" s="1">
        <v>0</v>
      </c>
      <c r="L242" s="1">
        <v>162</v>
      </c>
      <c r="M242" s="1">
        <v>1</v>
      </c>
      <c r="N242" s="1">
        <v>0</v>
      </c>
      <c r="O242" s="1">
        <v>2</v>
      </c>
      <c r="P242" s="1">
        <v>3</v>
      </c>
      <c r="Q242" s="1">
        <v>2</v>
      </c>
      <c r="R242" s="1">
        <v>0</v>
      </c>
      <c r="S242">
        <f t="shared" si="15"/>
        <v>-2.543142356659156</v>
      </c>
      <c r="T242">
        <f t="shared" si="16"/>
        <v>7.861896240597388E-2</v>
      </c>
      <c r="U242" s="5">
        <f t="shared" si="17"/>
        <v>7.2888540945549446E-2</v>
      </c>
      <c r="V242" s="3">
        <f t="shared" si="18"/>
        <v>-7.568148433939384E-2</v>
      </c>
      <c r="W242">
        <f t="shared" si="19"/>
        <v>0</v>
      </c>
    </row>
    <row r="243" spans="2:23" ht="13.2" x14ac:dyDescent="0.25">
      <c r="B243" s="1">
        <v>35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1">
        <v>126</v>
      </c>
      <c r="I243" s="1">
        <v>282</v>
      </c>
      <c r="J243" s="1">
        <v>0</v>
      </c>
      <c r="K243" s="1">
        <v>0</v>
      </c>
      <c r="L243" s="1">
        <v>156</v>
      </c>
      <c r="M243" s="1">
        <v>1</v>
      </c>
      <c r="N243" s="1">
        <v>0</v>
      </c>
      <c r="O243" s="1">
        <v>2</v>
      </c>
      <c r="P243" s="1">
        <v>0</v>
      </c>
      <c r="Q243" s="1">
        <v>3</v>
      </c>
      <c r="R243" s="1">
        <v>0</v>
      </c>
      <c r="S243">
        <f t="shared" si="15"/>
        <v>-1.3246128907281753</v>
      </c>
      <c r="T243">
        <f t="shared" si="16"/>
        <v>0.26590587379720204</v>
      </c>
      <c r="U243" s="5">
        <f t="shared" si="17"/>
        <v>0.21005185243322455</v>
      </c>
      <c r="V243" s="3">
        <f t="shared" si="18"/>
        <v>-0.23578797166662929</v>
      </c>
      <c r="W243">
        <f t="shared" si="19"/>
        <v>0</v>
      </c>
    </row>
    <row r="244" spans="2:23" ht="13.2" x14ac:dyDescent="0.25">
      <c r="B244" s="1">
        <v>70</v>
      </c>
      <c r="C244" s="1">
        <v>1</v>
      </c>
      <c r="D244" s="1">
        <v>0</v>
      </c>
      <c r="E244" s="1">
        <v>0</v>
      </c>
      <c r="F244" s="1">
        <v>1</v>
      </c>
      <c r="G244" s="1">
        <v>0</v>
      </c>
      <c r="H244" s="1">
        <v>160</v>
      </c>
      <c r="I244" s="1">
        <v>269</v>
      </c>
      <c r="J244" s="1">
        <v>0</v>
      </c>
      <c r="K244" s="1">
        <v>1</v>
      </c>
      <c r="L244" s="1">
        <v>112</v>
      </c>
      <c r="M244" s="1">
        <v>1</v>
      </c>
      <c r="N244" s="1">
        <v>2.9</v>
      </c>
      <c r="O244" s="1">
        <v>1</v>
      </c>
      <c r="P244" s="1">
        <v>1</v>
      </c>
      <c r="Q244" s="1">
        <v>3</v>
      </c>
      <c r="R244" s="1">
        <v>0</v>
      </c>
      <c r="S244">
        <f t="shared" si="15"/>
        <v>-3.1016693064068477</v>
      </c>
      <c r="T244">
        <f t="shared" si="16"/>
        <v>4.4974064203158415E-2</v>
      </c>
      <c r="U244" s="5">
        <f t="shared" si="17"/>
        <v>4.3038450181491578E-2</v>
      </c>
      <c r="V244" s="3">
        <f t="shared" si="18"/>
        <v>-4.3992066164433186E-2</v>
      </c>
      <c r="W244">
        <f t="shared" si="19"/>
        <v>0</v>
      </c>
    </row>
    <row r="245" spans="2:23" ht="13.2" x14ac:dyDescent="0.25">
      <c r="B245" s="1">
        <v>59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174</v>
      </c>
      <c r="I245" s="1">
        <v>249</v>
      </c>
      <c r="J245" s="1">
        <v>0</v>
      </c>
      <c r="K245" s="1">
        <v>1</v>
      </c>
      <c r="L245" s="1">
        <v>143</v>
      </c>
      <c r="M245" s="1">
        <v>1</v>
      </c>
      <c r="N245" s="1">
        <v>0</v>
      </c>
      <c r="O245" s="1">
        <v>1</v>
      </c>
      <c r="P245" s="1">
        <v>0</v>
      </c>
      <c r="Q245" s="1">
        <v>2</v>
      </c>
      <c r="R245" s="1">
        <v>0</v>
      </c>
      <c r="S245">
        <f t="shared" si="15"/>
        <v>0.28540916511313652</v>
      </c>
      <c r="T245">
        <f t="shared" si="16"/>
        <v>1.3303062316791174</v>
      </c>
      <c r="U245" s="5">
        <f t="shared" si="17"/>
        <v>0.57087185091572989</v>
      </c>
      <c r="V245" s="3">
        <f t="shared" si="18"/>
        <v>-0.84599968884665655</v>
      </c>
      <c r="W245">
        <f t="shared" si="19"/>
        <v>1</v>
      </c>
    </row>
    <row r="246" spans="2:23" ht="13.2" x14ac:dyDescent="0.25">
      <c r="B246" s="1">
        <v>64</v>
      </c>
      <c r="C246" s="1">
        <v>1</v>
      </c>
      <c r="D246" s="1">
        <v>1</v>
      </c>
      <c r="E246" s="1">
        <v>0</v>
      </c>
      <c r="F246" s="1">
        <v>0</v>
      </c>
      <c r="G246" s="1">
        <v>0</v>
      </c>
      <c r="H246" s="1">
        <v>145</v>
      </c>
      <c r="I246" s="1">
        <v>212</v>
      </c>
      <c r="J246" s="1">
        <v>0</v>
      </c>
      <c r="K246" s="1">
        <v>0</v>
      </c>
      <c r="L246" s="1">
        <v>132</v>
      </c>
      <c r="M246" s="1">
        <v>0</v>
      </c>
      <c r="N246" s="1">
        <v>2</v>
      </c>
      <c r="O246" s="1">
        <v>1</v>
      </c>
      <c r="P246" s="1">
        <v>2</v>
      </c>
      <c r="Q246" s="1">
        <v>1</v>
      </c>
      <c r="R246" s="1">
        <v>0</v>
      </c>
      <c r="S246">
        <f t="shared" si="15"/>
        <v>-2.3986197672063199</v>
      </c>
      <c r="T246">
        <f t="shared" si="16"/>
        <v>9.0843251634068686E-2</v>
      </c>
      <c r="U246" s="5">
        <f t="shared" si="17"/>
        <v>8.3278006714518057E-2</v>
      </c>
      <c r="V246" s="3">
        <f t="shared" si="18"/>
        <v>-8.6951022499563754E-2</v>
      </c>
      <c r="W246">
        <f t="shared" si="19"/>
        <v>0</v>
      </c>
    </row>
    <row r="247" spans="2:23" ht="13.2" x14ac:dyDescent="0.25">
      <c r="B247" s="1">
        <v>57</v>
      </c>
      <c r="C247" s="1">
        <v>1</v>
      </c>
      <c r="D247" s="1">
        <v>1</v>
      </c>
      <c r="E247" s="1">
        <v>0</v>
      </c>
      <c r="F247" s="1">
        <v>0</v>
      </c>
      <c r="G247" s="1">
        <v>0</v>
      </c>
      <c r="H247" s="1">
        <v>152</v>
      </c>
      <c r="I247" s="1">
        <v>274</v>
      </c>
      <c r="J247" s="1">
        <v>0</v>
      </c>
      <c r="K247" s="1">
        <v>1</v>
      </c>
      <c r="L247" s="1">
        <v>88</v>
      </c>
      <c r="M247" s="1">
        <v>1</v>
      </c>
      <c r="N247" s="1">
        <v>1.2</v>
      </c>
      <c r="O247" s="1">
        <v>1</v>
      </c>
      <c r="P247" s="1">
        <v>1</v>
      </c>
      <c r="Q247" s="1">
        <v>3</v>
      </c>
      <c r="R247" s="1">
        <v>0</v>
      </c>
      <c r="S247">
        <f t="shared" si="15"/>
        <v>-4.9092058878382314</v>
      </c>
      <c r="T247">
        <f t="shared" si="16"/>
        <v>7.378345239227542E-3</v>
      </c>
      <c r="U247" s="5">
        <f t="shared" si="17"/>
        <v>7.3243039957101392E-3</v>
      </c>
      <c r="V247" s="3">
        <f t="shared" si="18"/>
        <v>-7.3512584057305198E-3</v>
      </c>
      <c r="W247">
        <f t="shared" si="19"/>
        <v>0</v>
      </c>
    </row>
    <row r="248" spans="2:23" ht="13.2" x14ac:dyDescent="0.25">
      <c r="B248" s="1">
        <v>56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132</v>
      </c>
      <c r="I248" s="1">
        <v>184</v>
      </c>
      <c r="J248" s="1">
        <v>0</v>
      </c>
      <c r="K248" s="1">
        <v>0</v>
      </c>
      <c r="L248" s="1">
        <v>105</v>
      </c>
      <c r="M248" s="1">
        <v>1</v>
      </c>
      <c r="N248" s="1">
        <v>2.1</v>
      </c>
      <c r="O248" s="1">
        <v>1</v>
      </c>
      <c r="P248" s="1">
        <v>1</v>
      </c>
      <c r="Q248" s="1">
        <v>1</v>
      </c>
      <c r="R248" s="1">
        <v>0</v>
      </c>
      <c r="S248">
        <f t="shared" si="15"/>
        <v>-2.9849622545477028</v>
      </c>
      <c r="T248">
        <f t="shared" si="16"/>
        <v>5.054141122155778E-2</v>
      </c>
      <c r="U248" s="5">
        <f t="shared" si="17"/>
        <v>4.810987047410991E-2</v>
      </c>
      <c r="V248" s="3">
        <f t="shared" si="18"/>
        <v>-4.9305661012917022E-2</v>
      </c>
      <c r="W248">
        <f t="shared" si="19"/>
        <v>0</v>
      </c>
    </row>
    <row r="249" spans="2:23" ht="13.2" x14ac:dyDescent="0.25">
      <c r="B249" s="1">
        <v>48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H249" s="1">
        <v>124</v>
      </c>
      <c r="I249" s="1">
        <v>274</v>
      </c>
      <c r="J249" s="1">
        <v>0</v>
      </c>
      <c r="K249" s="1">
        <v>0</v>
      </c>
      <c r="L249" s="1">
        <v>166</v>
      </c>
      <c r="M249" s="1">
        <v>0</v>
      </c>
      <c r="N249" s="1">
        <v>0.5</v>
      </c>
      <c r="O249" s="1">
        <v>1</v>
      </c>
      <c r="P249" s="1">
        <v>0</v>
      </c>
      <c r="Q249" s="1">
        <v>3</v>
      </c>
      <c r="R249" s="1">
        <v>0</v>
      </c>
      <c r="S249">
        <f t="shared" si="15"/>
        <v>-0.90000095096624344</v>
      </c>
      <c r="T249">
        <f t="shared" si="16"/>
        <v>0.40656927310676094</v>
      </c>
      <c r="U249" s="5">
        <f t="shared" si="17"/>
        <v>0.28905030195117992</v>
      </c>
      <c r="V249" s="3">
        <f t="shared" si="18"/>
        <v>-0.341153599854915</v>
      </c>
      <c r="W249">
        <f t="shared" si="19"/>
        <v>0</v>
      </c>
    </row>
    <row r="250" spans="2:23" ht="13.2" x14ac:dyDescent="0.25">
      <c r="B250" s="1">
        <v>56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134</v>
      </c>
      <c r="I250" s="1">
        <v>409</v>
      </c>
      <c r="J250" s="1">
        <v>0</v>
      </c>
      <c r="K250" s="1">
        <v>0</v>
      </c>
      <c r="L250" s="1">
        <v>150</v>
      </c>
      <c r="M250" s="1">
        <v>1</v>
      </c>
      <c r="N250" s="1">
        <v>1.9</v>
      </c>
      <c r="O250" s="1">
        <v>1</v>
      </c>
      <c r="P250" s="1">
        <v>2</v>
      </c>
      <c r="Q250" s="1">
        <v>3</v>
      </c>
      <c r="R250" s="1">
        <v>0</v>
      </c>
      <c r="S250">
        <f t="shared" si="15"/>
        <v>-3.4662982451164073</v>
      </c>
      <c r="T250">
        <f t="shared" si="16"/>
        <v>3.1232431742753933E-2</v>
      </c>
      <c r="U250" s="5">
        <f t="shared" si="17"/>
        <v>3.0286510374748395E-2</v>
      </c>
      <c r="V250" s="3">
        <f t="shared" si="18"/>
        <v>-3.0754622635826963E-2</v>
      </c>
      <c r="W250">
        <f t="shared" si="19"/>
        <v>0</v>
      </c>
    </row>
    <row r="251" spans="2:23" ht="13.2" x14ac:dyDescent="0.25">
      <c r="B251" s="1">
        <v>66</v>
      </c>
      <c r="C251" s="1">
        <v>1</v>
      </c>
      <c r="D251" s="1">
        <v>0</v>
      </c>
      <c r="E251" s="1">
        <v>1</v>
      </c>
      <c r="F251" s="1">
        <v>0</v>
      </c>
      <c r="G251" s="1">
        <v>0</v>
      </c>
      <c r="H251" s="1">
        <v>160</v>
      </c>
      <c r="I251" s="1">
        <v>246</v>
      </c>
      <c r="J251" s="1">
        <v>0</v>
      </c>
      <c r="K251" s="1">
        <v>1</v>
      </c>
      <c r="L251" s="1">
        <v>120</v>
      </c>
      <c r="M251" s="1">
        <v>1</v>
      </c>
      <c r="N251" s="1">
        <v>0</v>
      </c>
      <c r="O251" s="1">
        <v>1</v>
      </c>
      <c r="P251" s="1">
        <v>3</v>
      </c>
      <c r="Q251" s="1">
        <v>1</v>
      </c>
      <c r="R251" s="1">
        <v>0</v>
      </c>
      <c r="S251">
        <f t="shared" si="15"/>
        <v>-2.1417524120869889</v>
      </c>
      <c r="T251">
        <f t="shared" si="16"/>
        <v>0.11744884380325302</v>
      </c>
      <c r="U251" s="5">
        <f t="shared" si="17"/>
        <v>0.10510444791684083</v>
      </c>
      <c r="V251" s="3">
        <f t="shared" si="18"/>
        <v>-0.11104826910050364</v>
      </c>
      <c r="W251">
        <f t="shared" si="19"/>
        <v>0</v>
      </c>
    </row>
    <row r="252" spans="2:23" ht="13.2" x14ac:dyDescent="0.25">
      <c r="B252" s="1">
        <v>54</v>
      </c>
      <c r="C252" s="1">
        <v>1</v>
      </c>
      <c r="D252" s="1">
        <v>0</v>
      </c>
      <c r="E252" s="1">
        <v>1</v>
      </c>
      <c r="F252" s="1">
        <v>0</v>
      </c>
      <c r="G252" s="1">
        <v>0</v>
      </c>
      <c r="H252" s="1">
        <v>192</v>
      </c>
      <c r="I252" s="1">
        <v>283</v>
      </c>
      <c r="J252" s="1">
        <v>0</v>
      </c>
      <c r="K252" s="1">
        <v>0</v>
      </c>
      <c r="L252" s="1">
        <v>195</v>
      </c>
      <c r="M252" s="1">
        <v>0</v>
      </c>
      <c r="N252" s="1">
        <v>0</v>
      </c>
      <c r="O252" s="1">
        <v>2</v>
      </c>
      <c r="P252" s="1">
        <v>1</v>
      </c>
      <c r="Q252" s="1">
        <v>3</v>
      </c>
      <c r="R252" s="1">
        <v>0</v>
      </c>
      <c r="S252">
        <f t="shared" si="15"/>
        <v>2.8063143031441307E-2</v>
      </c>
      <c r="T252">
        <f t="shared" si="16"/>
        <v>1.0284606224926323</v>
      </c>
      <c r="U252" s="5">
        <f t="shared" si="17"/>
        <v>0.50701532535979399</v>
      </c>
      <c r="V252" s="3">
        <f t="shared" si="18"/>
        <v>-0.70727719134512723</v>
      </c>
      <c r="W252">
        <f t="shared" si="19"/>
        <v>1</v>
      </c>
    </row>
    <row r="253" spans="2:23" ht="13.2" x14ac:dyDescent="0.25">
      <c r="B253" s="1">
        <v>69</v>
      </c>
      <c r="C253" s="1">
        <v>1</v>
      </c>
      <c r="D253" s="1">
        <v>0</v>
      </c>
      <c r="E253" s="1">
        <v>0</v>
      </c>
      <c r="F253" s="1">
        <v>1</v>
      </c>
      <c r="G253" s="1">
        <v>0</v>
      </c>
      <c r="H253" s="1">
        <v>140</v>
      </c>
      <c r="I253" s="1">
        <v>254</v>
      </c>
      <c r="J253" s="1">
        <v>0</v>
      </c>
      <c r="K253" s="1">
        <v>0</v>
      </c>
      <c r="L253" s="1">
        <v>146</v>
      </c>
      <c r="M253" s="1">
        <v>0</v>
      </c>
      <c r="N253" s="1">
        <v>2</v>
      </c>
      <c r="O253" s="1">
        <v>1</v>
      </c>
      <c r="P253" s="1">
        <v>3</v>
      </c>
      <c r="Q253" s="1">
        <v>3</v>
      </c>
      <c r="R253" s="1">
        <v>0</v>
      </c>
      <c r="S253">
        <f t="shared" si="15"/>
        <v>-2.5934864831933031</v>
      </c>
      <c r="T253">
        <f t="shared" si="16"/>
        <v>7.4758939402465294E-2</v>
      </c>
      <c r="U253" s="5">
        <f t="shared" si="17"/>
        <v>6.9558797476975714E-2</v>
      </c>
      <c r="V253" s="3">
        <f t="shared" si="18"/>
        <v>-7.2096394017224813E-2</v>
      </c>
      <c r="W253">
        <f t="shared" si="19"/>
        <v>0</v>
      </c>
    </row>
    <row r="254" spans="2:23" ht="13.2" x14ac:dyDescent="0.25">
      <c r="B254" s="1">
        <v>51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1">
        <v>140</v>
      </c>
      <c r="I254" s="1">
        <v>298</v>
      </c>
      <c r="J254" s="1">
        <v>0</v>
      </c>
      <c r="K254" s="1">
        <v>1</v>
      </c>
      <c r="L254" s="1">
        <v>122</v>
      </c>
      <c r="M254" s="1">
        <v>1</v>
      </c>
      <c r="N254" s="1">
        <v>4.2</v>
      </c>
      <c r="O254" s="1">
        <v>1</v>
      </c>
      <c r="P254" s="1">
        <v>3</v>
      </c>
      <c r="Q254" s="1">
        <v>3</v>
      </c>
      <c r="R254" s="1">
        <v>0</v>
      </c>
      <c r="S254">
        <f t="shared" si="15"/>
        <v>-6.9854525233404479</v>
      </c>
      <c r="T254">
        <f t="shared" si="16"/>
        <v>9.2524450713788776E-4</v>
      </c>
      <c r="U254" s="5">
        <f t="shared" si="17"/>
        <v>9.2438922108861797E-4</v>
      </c>
      <c r="V254" s="3">
        <f t="shared" si="18"/>
        <v>-9.2481673228278103E-4</v>
      </c>
      <c r="W254">
        <f t="shared" si="19"/>
        <v>0</v>
      </c>
    </row>
    <row r="255" spans="2:23" ht="13.2" x14ac:dyDescent="0.25">
      <c r="B255" s="1">
        <v>43</v>
      </c>
      <c r="C255" s="1">
        <v>1</v>
      </c>
      <c r="D255" s="1">
        <v>1</v>
      </c>
      <c r="E255" s="1">
        <v>0</v>
      </c>
      <c r="F255" s="1">
        <v>0</v>
      </c>
      <c r="G255" s="1">
        <v>0</v>
      </c>
      <c r="H255" s="1">
        <v>132</v>
      </c>
      <c r="I255" s="1">
        <v>247</v>
      </c>
      <c r="J255" s="1">
        <v>1</v>
      </c>
      <c r="K255" s="1">
        <v>0</v>
      </c>
      <c r="L255" s="1">
        <v>143</v>
      </c>
      <c r="M255" s="1">
        <v>1</v>
      </c>
      <c r="N255" s="1">
        <v>0.1</v>
      </c>
      <c r="O255" s="1">
        <v>1</v>
      </c>
      <c r="P255" s="1">
        <v>4</v>
      </c>
      <c r="Q255" s="1">
        <v>3</v>
      </c>
      <c r="R255" s="1">
        <v>0</v>
      </c>
      <c r="S255">
        <f t="shared" si="15"/>
        <v>-5.4673184579153054</v>
      </c>
      <c r="T255">
        <f t="shared" si="16"/>
        <v>4.2225399085858099E-3</v>
      </c>
      <c r="U255" s="5">
        <f t="shared" si="17"/>
        <v>4.2047850359644258E-3</v>
      </c>
      <c r="V255" s="3">
        <f t="shared" si="18"/>
        <v>-4.2136500034793333E-3</v>
      </c>
      <c r="W255">
        <f t="shared" si="19"/>
        <v>0</v>
      </c>
    </row>
    <row r="256" spans="2:23" ht="13.2" x14ac:dyDescent="0.25">
      <c r="B256" s="1">
        <v>62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138</v>
      </c>
      <c r="I256" s="1">
        <v>294</v>
      </c>
      <c r="J256" s="1">
        <v>1</v>
      </c>
      <c r="K256" s="1">
        <v>1</v>
      </c>
      <c r="L256" s="1">
        <v>106</v>
      </c>
      <c r="M256" s="1">
        <v>0</v>
      </c>
      <c r="N256" s="1">
        <v>1.9</v>
      </c>
      <c r="O256" s="1">
        <v>1</v>
      </c>
      <c r="P256" s="1">
        <v>3</v>
      </c>
      <c r="Q256" s="1">
        <v>2</v>
      </c>
      <c r="R256" s="1">
        <v>0</v>
      </c>
      <c r="S256">
        <f t="shared" si="15"/>
        <v>-2.7915999787117376</v>
      </c>
      <c r="T256">
        <f t="shared" si="16"/>
        <v>6.1323019855437012E-2</v>
      </c>
      <c r="U256" s="5">
        <f t="shared" si="17"/>
        <v>5.7779788724256473E-2</v>
      </c>
      <c r="V256" s="3">
        <f t="shared" si="18"/>
        <v>-5.9516261793919695E-2</v>
      </c>
      <c r="W256">
        <f t="shared" si="19"/>
        <v>0</v>
      </c>
    </row>
    <row r="257" spans="2:23" ht="13.2" x14ac:dyDescent="0.25">
      <c r="B257" s="1">
        <v>67</v>
      </c>
      <c r="C257" s="1">
        <v>1</v>
      </c>
      <c r="D257" s="1">
        <v>1</v>
      </c>
      <c r="E257" s="1">
        <v>0</v>
      </c>
      <c r="F257" s="1">
        <v>0</v>
      </c>
      <c r="G257" s="1">
        <v>0</v>
      </c>
      <c r="H257" s="1">
        <v>100</v>
      </c>
      <c r="I257" s="1">
        <v>299</v>
      </c>
      <c r="J257" s="1">
        <v>0</v>
      </c>
      <c r="K257" s="1">
        <v>0</v>
      </c>
      <c r="L257" s="1">
        <v>125</v>
      </c>
      <c r="M257" s="1">
        <v>1</v>
      </c>
      <c r="N257" s="1">
        <v>0.9</v>
      </c>
      <c r="O257" s="1">
        <v>1</v>
      </c>
      <c r="P257" s="1">
        <v>2</v>
      </c>
      <c r="Q257" s="1">
        <v>2</v>
      </c>
      <c r="R257" s="1">
        <v>0</v>
      </c>
      <c r="S257">
        <f t="shared" si="15"/>
        <v>-3.4425976941629171</v>
      </c>
      <c r="T257">
        <f t="shared" si="16"/>
        <v>3.1981499174819357E-2</v>
      </c>
      <c r="U257" s="5">
        <f t="shared" si="17"/>
        <v>3.0990380351190425E-2</v>
      </c>
      <c r="V257" s="3">
        <f t="shared" si="18"/>
        <v>-3.1480739742494782E-2</v>
      </c>
      <c r="W257">
        <f t="shared" si="19"/>
        <v>0</v>
      </c>
    </row>
    <row r="258" spans="2:23" ht="13.2" x14ac:dyDescent="0.25">
      <c r="B258" s="1">
        <v>59</v>
      </c>
      <c r="C258" s="1">
        <v>1</v>
      </c>
      <c r="D258" s="1">
        <v>0</v>
      </c>
      <c r="E258" s="1">
        <v>0</v>
      </c>
      <c r="F258" s="1">
        <v>0</v>
      </c>
      <c r="G258" s="1">
        <v>1</v>
      </c>
      <c r="H258" s="1">
        <v>160</v>
      </c>
      <c r="I258" s="1">
        <v>273</v>
      </c>
      <c r="J258" s="1">
        <v>0</v>
      </c>
      <c r="K258" s="1">
        <v>0</v>
      </c>
      <c r="L258" s="1">
        <v>125</v>
      </c>
      <c r="M258" s="1">
        <v>0</v>
      </c>
      <c r="N258" s="1">
        <v>0</v>
      </c>
      <c r="O258" s="1">
        <v>2</v>
      </c>
      <c r="P258" s="1">
        <v>0</v>
      </c>
      <c r="Q258" s="1">
        <v>2</v>
      </c>
      <c r="R258" s="1">
        <v>0</v>
      </c>
      <c r="S258">
        <f t="shared" si="15"/>
        <v>1.3265327616553133</v>
      </c>
      <c r="T258">
        <f t="shared" si="16"/>
        <v>3.7679563100717233</v>
      </c>
      <c r="U258" s="5">
        <f t="shared" si="17"/>
        <v>0.79026653455535611</v>
      </c>
      <c r="V258" s="3">
        <f t="shared" si="18"/>
        <v>-1.5619177665649688</v>
      </c>
      <c r="W258">
        <f t="shared" si="19"/>
        <v>1</v>
      </c>
    </row>
    <row r="259" spans="2:23" ht="13.2" x14ac:dyDescent="0.25">
      <c r="B259" s="1">
        <v>45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1">
        <v>142</v>
      </c>
      <c r="I259" s="1">
        <v>309</v>
      </c>
      <c r="J259" s="1">
        <v>0</v>
      </c>
      <c r="K259" s="1">
        <v>0</v>
      </c>
      <c r="L259" s="1">
        <v>147</v>
      </c>
      <c r="M259" s="1">
        <v>1</v>
      </c>
      <c r="N259" s="1">
        <v>0</v>
      </c>
      <c r="O259" s="1">
        <v>1</v>
      </c>
      <c r="P259" s="1">
        <v>3</v>
      </c>
      <c r="Q259" s="1">
        <v>3</v>
      </c>
      <c r="R259" s="1">
        <v>0</v>
      </c>
      <c r="S259">
        <f t="shared" si="15"/>
        <v>-4.8812420212707899</v>
      </c>
      <c r="T259">
        <f t="shared" si="16"/>
        <v>7.5875842317765221E-3</v>
      </c>
      <c r="U259" s="5">
        <f t="shared" si="17"/>
        <v>7.530446335900008E-3</v>
      </c>
      <c r="V259" s="3">
        <f t="shared" si="18"/>
        <v>-7.5589433002895392E-3</v>
      </c>
      <c r="W259">
        <f t="shared" si="19"/>
        <v>0</v>
      </c>
    </row>
    <row r="260" spans="2:23" ht="13.2" x14ac:dyDescent="0.25">
      <c r="B260" s="1">
        <v>58</v>
      </c>
      <c r="C260" s="1">
        <v>1</v>
      </c>
      <c r="D260" s="1">
        <v>1</v>
      </c>
      <c r="E260" s="1">
        <v>0</v>
      </c>
      <c r="F260" s="1">
        <v>0</v>
      </c>
      <c r="G260" s="1">
        <v>0</v>
      </c>
      <c r="H260" s="1">
        <v>128</v>
      </c>
      <c r="I260" s="1">
        <v>259</v>
      </c>
      <c r="J260" s="1">
        <v>0</v>
      </c>
      <c r="K260" s="1">
        <v>0</v>
      </c>
      <c r="L260" s="1">
        <v>130</v>
      </c>
      <c r="M260" s="1">
        <v>1</v>
      </c>
      <c r="N260" s="1">
        <v>3</v>
      </c>
      <c r="O260" s="1">
        <v>1</v>
      </c>
      <c r="P260" s="1">
        <v>2</v>
      </c>
      <c r="Q260" s="1">
        <v>3</v>
      </c>
      <c r="R260" s="1">
        <v>0</v>
      </c>
      <c r="S260">
        <f t="shared" si="15"/>
        <v>-5.5090298629749528</v>
      </c>
      <c r="T260">
        <f t="shared" si="16"/>
        <v>4.050034566446893E-3</v>
      </c>
      <c r="U260" s="5">
        <f t="shared" si="17"/>
        <v>4.0336979503175011E-3</v>
      </c>
      <c r="V260" s="3">
        <f t="shared" si="18"/>
        <v>-4.0418552533485622E-3</v>
      </c>
      <c r="W260">
        <f t="shared" si="19"/>
        <v>0</v>
      </c>
    </row>
    <row r="261" spans="2:23" ht="13.2" x14ac:dyDescent="0.25">
      <c r="B261" s="1">
        <v>50</v>
      </c>
      <c r="C261" s="1">
        <v>1</v>
      </c>
      <c r="D261" s="1">
        <v>1</v>
      </c>
      <c r="E261" s="1">
        <v>0</v>
      </c>
      <c r="F261" s="1">
        <v>0</v>
      </c>
      <c r="G261" s="1">
        <v>0</v>
      </c>
      <c r="H261" s="1">
        <v>144</v>
      </c>
      <c r="I261" s="1">
        <v>200</v>
      </c>
      <c r="J261" s="1">
        <v>0</v>
      </c>
      <c r="K261" s="1">
        <v>0</v>
      </c>
      <c r="L261" s="1">
        <v>126</v>
      </c>
      <c r="M261" s="1">
        <v>1</v>
      </c>
      <c r="N261" s="1">
        <v>0.9</v>
      </c>
      <c r="O261" s="1">
        <v>1</v>
      </c>
      <c r="P261" s="1">
        <v>0</v>
      </c>
      <c r="Q261" s="1">
        <v>3</v>
      </c>
      <c r="R261" s="1">
        <v>0</v>
      </c>
      <c r="S261">
        <f t="shared" ref="S261:S306" si="20">SUMPRODUCT($B$2:$Q$2,B261:Q261)</f>
        <v>-3.0501466728797237</v>
      </c>
      <c r="T261">
        <f t="shared" ref="T261:T306" si="21">EXP(S261)</f>
        <v>4.7351978630709647E-2</v>
      </c>
      <c r="U261" s="5">
        <f t="shared" ref="U261:U306" si="22">T261/(1+T261)</f>
        <v>4.5211141618901433E-2</v>
      </c>
      <c r="V261" s="3">
        <f t="shared" ref="V261:V306" si="23">(R261*LN(U261))+((1-R261)*LN(1-U261))</f>
        <v>-4.6265053645978993E-2</v>
      </c>
      <c r="W261">
        <f t="shared" ref="W261:W306" si="24">IF(U261&gt;$Y$9,1,0)</f>
        <v>0</v>
      </c>
    </row>
    <row r="262" spans="2:23" ht="13.2" x14ac:dyDescent="0.25">
      <c r="B262" s="1">
        <v>62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150</v>
      </c>
      <c r="I262" s="1">
        <v>244</v>
      </c>
      <c r="J262" s="1">
        <v>0</v>
      </c>
      <c r="K262" s="1">
        <v>1</v>
      </c>
      <c r="L262" s="1">
        <v>154</v>
      </c>
      <c r="M262" s="1">
        <v>1</v>
      </c>
      <c r="N262" s="1">
        <v>1.4</v>
      </c>
      <c r="O262" s="1">
        <v>1</v>
      </c>
      <c r="P262" s="1">
        <v>0</v>
      </c>
      <c r="Q262" s="1">
        <v>2</v>
      </c>
      <c r="R262" s="1">
        <v>0</v>
      </c>
      <c r="S262">
        <f t="shared" si="20"/>
        <v>0.31212483049416706</v>
      </c>
      <c r="T262">
        <f t="shared" si="21"/>
        <v>1.3663252414395191</v>
      </c>
      <c r="U262" s="5">
        <f t="shared" si="22"/>
        <v>0.57740382324127826</v>
      </c>
      <c r="V262" s="3">
        <f t="shared" si="23"/>
        <v>-0.86133822079159739</v>
      </c>
      <c r="W262">
        <f t="shared" si="24"/>
        <v>1</v>
      </c>
    </row>
    <row r="263" spans="2:23" ht="13.2" x14ac:dyDescent="0.25">
      <c r="B263" s="1">
        <v>38</v>
      </c>
      <c r="C263" s="1">
        <v>1</v>
      </c>
      <c r="D263" s="1">
        <v>0</v>
      </c>
      <c r="E263" s="1">
        <v>0</v>
      </c>
      <c r="F263" s="1">
        <v>0</v>
      </c>
      <c r="G263" s="1">
        <v>1</v>
      </c>
      <c r="H263" s="1">
        <v>120</v>
      </c>
      <c r="I263" s="1">
        <v>231</v>
      </c>
      <c r="J263" s="1">
        <v>0</v>
      </c>
      <c r="K263" s="1">
        <v>1</v>
      </c>
      <c r="L263" s="1">
        <v>182</v>
      </c>
      <c r="M263" s="1">
        <v>1</v>
      </c>
      <c r="N263" s="1">
        <v>3.8</v>
      </c>
      <c r="O263" s="1">
        <v>1</v>
      </c>
      <c r="P263" s="1">
        <v>0</v>
      </c>
      <c r="Q263" s="1">
        <v>3</v>
      </c>
      <c r="R263" s="1">
        <v>0</v>
      </c>
      <c r="S263">
        <f t="shared" si="20"/>
        <v>-0.15010604722863263</v>
      </c>
      <c r="T263">
        <f t="shared" si="21"/>
        <v>0.86061670556909209</v>
      </c>
      <c r="U263" s="5">
        <f t="shared" si="22"/>
        <v>0.46254379152522018</v>
      </c>
      <c r="V263" s="3">
        <f t="shared" si="23"/>
        <v>-0.62090799490445292</v>
      </c>
      <c r="W263">
        <f t="shared" si="24"/>
        <v>0</v>
      </c>
    </row>
    <row r="264" spans="2:23" ht="13.2" x14ac:dyDescent="0.25">
      <c r="B264" s="1">
        <v>66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178</v>
      </c>
      <c r="I264" s="1">
        <v>228</v>
      </c>
      <c r="J264" s="1">
        <v>1</v>
      </c>
      <c r="K264" s="1">
        <v>1</v>
      </c>
      <c r="L264" s="1">
        <v>165</v>
      </c>
      <c r="M264" s="1">
        <v>1</v>
      </c>
      <c r="N264" s="1">
        <v>1</v>
      </c>
      <c r="O264" s="1">
        <v>1</v>
      </c>
      <c r="P264" s="1">
        <v>2</v>
      </c>
      <c r="Q264" s="1">
        <v>3</v>
      </c>
      <c r="R264" s="1">
        <v>0</v>
      </c>
      <c r="S264">
        <f t="shared" si="20"/>
        <v>-2.0363623414650736</v>
      </c>
      <c r="T264">
        <f t="shared" si="21"/>
        <v>0.13050257227878886</v>
      </c>
      <c r="U264" s="5">
        <f t="shared" si="22"/>
        <v>0.11543766062887482</v>
      </c>
      <c r="V264" s="3">
        <f t="shared" si="23"/>
        <v>-0.12266228807941908</v>
      </c>
      <c r="W264">
        <f t="shared" si="24"/>
        <v>0</v>
      </c>
    </row>
    <row r="265" spans="2:23" ht="13.2" x14ac:dyDescent="0.25">
      <c r="B265" s="1">
        <v>52</v>
      </c>
      <c r="C265" s="1">
        <v>1</v>
      </c>
      <c r="D265" s="1">
        <v>1</v>
      </c>
      <c r="E265" s="1">
        <v>0</v>
      </c>
      <c r="F265" s="1">
        <v>0</v>
      </c>
      <c r="G265" s="1">
        <v>0</v>
      </c>
      <c r="H265" s="1">
        <v>112</v>
      </c>
      <c r="I265" s="1">
        <v>230</v>
      </c>
      <c r="J265" s="1">
        <v>0</v>
      </c>
      <c r="K265" s="1">
        <v>1</v>
      </c>
      <c r="L265" s="1">
        <v>160</v>
      </c>
      <c r="M265" s="1">
        <v>0</v>
      </c>
      <c r="N265" s="1">
        <v>0</v>
      </c>
      <c r="O265" s="1">
        <v>2</v>
      </c>
      <c r="P265" s="1">
        <v>1</v>
      </c>
      <c r="Q265" s="1">
        <v>2</v>
      </c>
      <c r="R265" s="1">
        <v>0</v>
      </c>
      <c r="S265">
        <f t="shared" si="20"/>
        <v>0.75884924786599761</v>
      </c>
      <c r="T265">
        <f t="shared" si="21"/>
        <v>2.1358170098153453</v>
      </c>
      <c r="U265" s="5">
        <f t="shared" si="22"/>
        <v>0.68110384092250154</v>
      </c>
      <c r="V265" s="3">
        <f t="shared" si="23"/>
        <v>-1.1428897493237054</v>
      </c>
      <c r="W265">
        <f t="shared" si="24"/>
        <v>1</v>
      </c>
    </row>
    <row r="266" spans="2:23" ht="13.2" x14ac:dyDescent="0.25">
      <c r="B266" s="1">
        <v>53</v>
      </c>
      <c r="C266" s="1">
        <v>1</v>
      </c>
      <c r="D266" s="1">
        <v>1</v>
      </c>
      <c r="E266" s="1">
        <v>0</v>
      </c>
      <c r="F266" s="1">
        <v>0</v>
      </c>
      <c r="G266" s="1">
        <v>0</v>
      </c>
      <c r="H266" s="1">
        <v>123</v>
      </c>
      <c r="I266" s="1">
        <v>282</v>
      </c>
      <c r="J266" s="1">
        <v>0</v>
      </c>
      <c r="K266" s="1">
        <v>1</v>
      </c>
      <c r="L266" s="1">
        <v>95</v>
      </c>
      <c r="M266" s="1">
        <v>1</v>
      </c>
      <c r="N266" s="1">
        <v>2</v>
      </c>
      <c r="O266" s="1">
        <v>1</v>
      </c>
      <c r="P266" s="1">
        <v>2</v>
      </c>
      <c r="Q266" s="1">
        <v>3</v>
      </c>
      <c r="R266" s="1">
        <v>0</v>
      </c>
      <c r="S266">
        <f t="shared" si="20"/>
        <v>-5.5080631821732089</v>
      </c>
      <c r="T266">
        <f t="shared" si="21"/>
        <v>4.0539515500400709E-3</v>
      </c>
      <c r="U266" s="5">
        <f t="shared" si="22"/>
        <v>4.0375833826276509E-3</v>
      </c>
      <c r="V266" s="3">
        <f t="shared" si="23"/>
        <v>-4.045756429403414E-3</v>
      </c>
      <c r="W266">
        <f t="shared" si="24"/>
        <v>0</v>
      </c>
    </row>
    <row r="267" spans="2:23" ht="13.2" x14ac:dyDescent="0.25">
      <c r="B267" s="1">
        <v>63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108</v>
      </c>
      <c r="I267" s="1">
        <v>269</v>
      </c>
      <c r="J267" s="1">
        <v>0</v>
      </c>
      <c r="K267" s="1">
        <v>1</v>
      </c>
      <c r="L267" s="1">
        <v>169</v>
      </c>
      <c r="M267" s="1">
        <v>1</v>
      </c>
      <c r="N267" s="1">
        <v>1.8</v>
      </c>
      <c r="O267" s="1">
        <v>1</v>
      </c>
      <c r="P267" s="1">
        <v>2</v>
      </c>
      <c r="Q267" s="1">
        <v>2</v>
      </c>
      <c r="R267" s="1">
        <v>0</v>
      </c>
      <c r="S267">
        <f t="shared" si="20"/>
        <v>-0.51446151850932531</v>
      </c>
      <c r="T267">
        <f t="shared" si="21"/>
        <v>0.59782242427098553</v>
      </c>
      <c r="U267" s="5">
        <f t="shared" si="22"/>
        <v>0.37414822522831032</v>
      </c>
      <c r="V267" s="3">
        <f t="shared" si="23"/>
        <v>-0.46864171743408012</v>
      </c>
      <c r="W267">
        <f t="shared" si="24"/>
        <v>0</v>
      </c>
    </row>
    <row r="268" spans="2:23" ht="13.2" x14ac:dyDescent="0.25">
      <c r="B268" s="1">
        <v>54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1">
        <v>110</v>
      </c>
      <c r="I268" s="1">
        <v>206</v>
      </c>
      <c r="J268" s="1">
        <v>0</v>
      </c>
      <c r="K268" s="1">
        <v>0</v>
      </c>
      <c r="L268" s="1">
        <v>108</v>
      </c>
      <c r="M268" s="1">
        <v>1</v>
      </c>
      <c r="N268" s="1">
        <v>0</v>
      </c>
      <c r="O268" s="1">
        <v>1</v>
      </c>
      <c r="P268" s="1">
        <v>1</v>
      </c>
      <c r="Q268" s="1">
        <v>2</v>
      </c>
      <c r="R268" s="1">
        <v>0</v>
      </c>
      <c r="S268">
        <f t="shared" si="20"/>
        <v>-2.5064163324210584</v>
      </c>
      <c r="T268">
        <f t="shared" si="21"/>
        <v>8.156000006971946E-2</v>
      </c>
      <c r="U268" s="5">
        <f t="shared" si="22"/>
        <v>7.5409593609658224E-2</v>
      </c>
      <c r="V268" s="3">
        <f t="shared" si="23"/>
        <v>-7.8404443438643667E-2</v>
      </c>
      <c r="W268">
        <f t="shared" si="24"/>
        <v>0</v>
      </c>
    </row>
    <row r="269" spans="2:23" ht="13.2" x14ac:dyDescent="0.25">
      <c r="B269" s="1">
        <v>66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112</v>
      </c>
      <c r="I269" s="1">
        <v>212</v>
      </c>
      <c r="J269" s="1">
        <v>0</v>
      </c>
      <c r="K269" s="1">
        <v>0</v>
      </c>
      <c r="L269" s="1">
        <v>132</v>
      </c>
      <c r="M269" s="1">
        <v>1</v>
      </c>
      <c r="N269" s="1">
        <v>0.1</v>
      </c>
      <c r="O269" s="1">
        <v>2</v>
      </c>
      <c r="P269" s="1">
        <v>1</v>
      </c>
      <c r="Q269" s="1">
        <v>2</v>
      </c>
      <c r="R269" s="1">
        <v>0</v>
      </c>
      <c r="S269">
        <f t="shared" si="20"/>
        <v>-1.2836601977225599</v>
      </c>
      <c r="T269">
        <f t="shared" si="21"/>
        <v>0.27702148912850966</v>
      </c>
      <c r="U269" s="5">
        <f t="shared" si="22"/>
        <v>0.2169278210952896</v>
      </c>
      <c r="V269" s="3">
        <f t="shared" si="23"/>
        <v>-0.24453040473067172</v>
      </c>
      <c r="W269">
        <f t="shared" si="24"/>
        <v>0</v>
      </c>
    </row>
    <row r="270" spans="2:23" ht="13.2" x14ac:dyDescent="0.25">
      <c r="B270" s="1">
        <v>55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180</v>
      </c>
      <c r="I270" s="1">
        <v>327</v>
      </c>
      <c r="J270" s="1">
        <v>0</v>
      </c>
      <c r="K270" s="1">
        <v>2</v>
      </c>
      <c r="L270" s="1">
        <v>117</v>
      </c>
      <c r="M270" s="1">
        <v>1</v>
      </c>
      <c r="N270" s="1">
        <v>3.4</v>
      </c>
      <c r="O270" s="1">
        <v>1</v>
      </c>
      <c r="P270" s="1">
        <v>0</v>
      </c>
      <c r="Q270" s="1">
        <v>2</v>
      </c>
      <c r="R270" s="1">
        <v>0</v>
      </c>
      <c r="S270">
        <f t="shared" si="20"/>
        <v>-2.00286272369949</v>
      </c>
      <c r="T270">
        <f t="shared" si="21"/>
        <v>0.13494840973409458</v>
      </c>
      <c r="U270" s="5">
        <f t="shared" si="22"/>
        <v>0.11890268189874063</v>
      </c>
      <c r="V270" s="3">
        <f t="shared" si="23"/>
        <v>-0.12658719592153134</v>
      </c>
      <c r="W270">
        <f t="shared" si="24"/>
        <v>0</v>
      </c>
    </row>
    <row r="271" spans="2:23" ht="13.2" x14ac:dyDescent="0.25">
      <c r="B271" s="1">
        <v>49</v>
      </c>
      <c r="C271" s="1">
        <v>1</v>
      </c>
      <c r="D271" s="1">
        <v>0</v>
      </c>
      <c r="E271" s="1">
        <v>0</v>
      </c>
      <c r="F271" s="1">
        <v>1</v>
      </c>
      <c r="G271" s="1">
        <v>0</v>
      </c>
      <c r="H271" s="1">
        <v>118</v>
      </c>
      <c r="I271" s="1">
        <v>149</v>
      </c>
      <c r="J271" s="1">
        <v>0</v>
      </c>
      <c r="K271" s="1">
        <v>0</v>
      </c>
      <c r="L271" s="1">
        <v>126</v>
      </c>
      <c r="M271" s="1">
        <v>0</v>
      </c>
      <c r="N271" s="1">
        <v>0.8</v>
      </c>
      <c r="O271" s="1">
        <v>2</v>
      </c>
      <c r="P271" s="1">
        <v>3</v>
      </c>
      <c r="Q271" s="1">
        <v>2</v>
      </c>
      <c r="R271" s="1">
        <v>0</v>
      </c>
      <c r="S271">
        <f t="shared" si="20"/>
        <v>-0.39807638874216211</v>
      </c>
      <c r="T271">
        <f t="shared" si="21"/>
        <v>0.67161072220416329</v>
      </c>
      <c r="U271" s="5">
        <f t="shared" si="22"/>
        <v>0.40177459577346242</v>
      </c>
      <c r="V271" s="3">
        <f t="shared" si="23"/>
        <v>-0.51378766590711478</v>
      </c>
      <c r="W271">
        <f t="shared" si="24"/>
        <v>0</v>
      </c>
    </row>
    <row r="272" spans="2:23" ht="13.2" x14ac:dyDescent="0.25">
      <c r="B272" s="1">
        <v>54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1">
        <v>122</v>
      </c>
      <c r="I272" s="1">
        <v>286</v>
      </c>
      <c r="J272" s="1">
        <v>0</v>
      </c>
      <c r="K272" s="1">
        <v>0</v>
      </c>
      <c r="L272" s="1">
        <v>116</v>
      </c>
      <c r="M272" s="1">
        <v>1</v>
      </c>
      <c r="N272" s="1">
        <v>3.2</v>
      </c>
      <c r="O272" s="1">
        <v>1</v>
      </c>
      <c r="P272" s="1">
        <v>2</v>
      </c>
      <c r="Q272" s="1">
        <v>2</v>
      </c>
      <c r="R272" s="1">
        <v>0</v>
      </c>
      <c r="S272">
        <f t="shared" si="20"/>
        <v>-5.1602200743126803</v>
      </c>
      <c r="T272">
        <f t="shared" si="21"/>
        <v>5.7404362240750855E-3</v>
      </c>
      <c r="U272" s="5">
        <f t="shared" si="22"/>
        <v>5.7076716987007354E-3</v>
      </c>
      <c r="V272" s="3">
        <f t="shared" si="23"/>
        <v>-5.7240227039409147E-3</v>
      </c>
      <c r="W272">
        <f t="shared" si="24"/>
        <v>0</v>
      </c>
    </row>
    <row r="273" spans="2:23" ht="13.2" x14ac:dyDescent="0.25">
      <c r="B273" s="1">
        <v>56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1">
        <v>130</v>
      </c>
      <c r="I273" s="1">
        <v>283</v>
      </c>
      <c r="J273" s="1">
        <v>1</v>
      </c>
      <c r="K273" s="1">
        <v>0</v>
      </c>
      <c r="L273" s="1">
        <v>103</v>
      </c>
      <c r="M273" s="1">
        <v>1</v>
      </c>
      <c r="N273" s="1">
        <v>1.6</v>
      </c>
      <c r="O273" s="1">
        <v>0</v>
      </c>
      <c r="P273" s="1">
        <v>0</v>
      </c>
      <c r="Q273" s="1">
        <v>3</v>
      </c>
      <c r="R273" s="1">
        <v>0</v>
      </c>
      <c r="S273">
        <f t="shared" si="20"/>
        <v>-4.7577740253535374</v>
      </c>
      <c r="T273">
        <f t="shared" si="21"/>
        <v>8.5846974637424252E-3</v>
      </c>
      <c r="U273" s="5">
        <f t="shared" si="22"/>
        <v>8.5116277148861216E-3</v>
      </c>
      <c r="V273" s="3">
        <f t="shared" si="23"/>
        <v>-8.5480584888199887E-3</v>
      </c>
      <c r="W273">
        <f t="shared" si="24"/>
        <v>0</v>
      </c>
    </row>
    <row r="274" spans="2:23" ht="13.2" x14ac:dyDescent="0.25">
      <c r="B274" s="1">
        <v>46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1">
        <v>120</v>
      </c>
      <c r="I274" s="1">
        <v>249</v>
      </c>
      <c r="J274" s="1">
        <v>0</v>
      </c>
      <c r="K274" s="1">
        <v>0</v>
      </c>
      <c r="L274" s="1">
        <v>144</v>
      </c>
      <c r="M274" s="1">
        <v>0</v>
      </c>
      <c r="N274" s="1">
        <v>0.8</v>
      </c>
      <c r="O274" s="1">
        <v>2</v>
      </c>
      <c r="P274" s="1">
        <v>0</v>
      </c>
      <c r="Q274" s="1">
        <v>3</v>
      </c>
      <c r="R274" s="1">
        <v>0</v>
      </c>
      <c r="S274">
        <f t="shared" si="20"/>
        <v>-0.86886495692459453</v>
      </c>
      <c r="T274">
        <f t="shared" si="21"/>
        <v>0.41942734727709041</v>
      </c>
      <c r="U274" s="5">
        <f t="shared" si="22"/>
        <v>0.29549053573026079</v>
      </c>
      <c r="V274" s="3">
        <f t="shared" si="23"/>
        <v>-0.35025351370987751</v>
      </c>
      <c r="W274">
        <f t="shared" si="24"/>
        <v>0</v>
      </c>
    </row>
    <row r="275" spans="2:23" ht="13.2" x14ac:dyDescent="0.25">
      <c r="B275" s="1">
        <v>61</v>
      </c>
      <c r="C275" s="1">
        <v>1</v>
      </c>
      <c r="D275" s="1">
        <v>0</v>
      </c>
      <c r="E275" s="1">
        <v>0</v>
      </c>
      <c r="F275" s="1">
        <v>0</v>
      </c>
      <c r="G275" s="1">
        <v>1</v>
      </c>
      <c r="H275" s="1">
        <v>134</v>
      </c>
      <c r="I275" s="1">
        <v>234</v>
      </c>
      <c r="J275" s="1">
        <v>0</v>
      </c>
      <c r="K275" s="1">
        <v>1</v>
      </c>
      <c r="L275" s="1">
        <v>145</v>
      </c>
      <c r="M275" s="1">
        <v>0</v>
      </c>
      <c r="N275" s="1">
        <v>2.6</v>
      </c>
      <c r="O275" s="1">
        <v>1</v>
      </c>
      <c r="P275" s="1">
        <v>2</v>
      </c>
      <c r="Q275" s="1">
        <v>2</v>
      </c>
      <c r="R275" s="1">
        <v>0</v>
      </c>
      <c r="S275">
        <f t="shared" si="20"/>
        <v>-0.52421418279988097</v>
      </c>
      <c r="T275">
        <f t="shared" si="21"/>
        <v>0.59202040144009227</v>
      </c>
      <c r="U275" s="5">
        <f t="shared" si="22"/>
        <v>0.37186734598662741</v>
      </c>
      <c r="V275" s="3">
        <f t="shared" si="23"/>
        <v>-0.46500390231501249</v>
      </c>
      <c r="W275">
        <f t="shared" si="24"/>
        <v>0</v>
      </c>
    </row>
    <row r="276" spans="2:23" ht="13.2" x14ac:dyDescent="0.25">
      <c r="B276" s="1">
        <v>67</v>
      </c>
      <c r="C276" s="1">
        <v>1</v>
      </c>
      <c r="D276" s="1">
        <v>1</v>
      </c>
      <c r="E276" s="1">
        <v>0</v>
      </c>
      <c r="F276" s="1">
        <v>0</v>
      </c>
      <c r="G276" s="1">
        <v>0</v>
      </c>
      <c r="H276" s="1">
        <v>120</v>
      </c>
      <c r="I276" s="1">
        <v>237</v>
      </c>
      <c r="J276" s="1">
        <v>0</v>
      </c>
      <c r="K276" s="1">
        <v>1</v>
      </c>
      <c r="L276" s="1">
        <v>71</v>
      </c>
      <c r="M276" s="1">
        <v>0</v>
      </c>
      <c r="N276" s="1">
        <v>1</v>
      </c>
      <c r="O276" s="1">
        <v>1</v>
      </c>
      <c r="P276" s="1">
        <v>0</v>
      </c>
      <c r="Q276" s="1">
        <v>2</v>
      </c>
      <c r="R276" s="1">
        <v>0</v>
      </c>
      <c r="S276">
        <f t="shared" si="20"/>
        <v>-2.0264584986326026</v>
      </c>
      <c r="T276">
        <f t="shared" si="21"/>
        <v>0.13180147066965767</v>
      </c>
      <c r="U276" s="5">
        <f t="shared" si="22"/>
        <v>0.11645281799437328</v>
      </c>
      <c r="V276" s="3">
        <f t="shared" si="23"/>
        <v>-0.12381058513316226</v>
      </c>
      <c r="W276">
        <f t="shared" si="24"/>
        <v>0</v>
      </c>
    </row>
    <row r="277" spans="2:23" ht="13.2" x14ac:dyDescent="0.25">
      <c r="B277" s="1">
        <v>58</v>
      </c>
      <c r="C277" s="1">
        <v>1</v>
      </c>
      <c r="D277" s="1">
        <v>1</v>
      </c>
      <c r="E277" s="1">
        <v>0</v>
      </c>
      <c r="F277" s="1">
        <v>0</v>
      </c>
      <c r="G277" s="1">
        <v>0</v>
      </c>
      <c r="H277" s="1">
        <v>100</v>
      </c>
      <c r="I277" s="1">
        <v>234</v>
      </c>
      <c r="J277" s="1">
        <v>0</v>
      </c>
      <c r="K277" s="1">
        <v>1</v>
      </c>
      <c r="L277" s="1">
        <v>156</v>
      </c>
      <c r="M277" s="1">
        <v>0</v>
      </c>
      <c r="N277" s="1">
        <v>0.1</v>
      </c>
      <c r="O277" s="1">
        <v>2</v>
      </c>
      <c r="P277" s="1">
        <v>1</v>
      </c>
      <c r="Q277" s="1">
        <v>3</v>
      </c>
      <c r="R277" s="1">
        <v>0</v>
      </c>
      <c r="S277">
        <f t="shared" si="20"/>
        <v>-6.004411194198056E-2</v>
      </c>
      <c r="T277">
        <f t="shared" si="21"/>
        <v>0.94172299143804294</v>
      </c>
      <c r="U277" s="5">
        <f t="shared" si="22"/>
        <v>0.48499348032161965</v>
      </c>
      <c r="V277" s="3">
        <f t="shared" si="23"/>
        <v>-0.6635757188288619</v>
      </c>
      <c r="W277">
        <f t="shared" si="24"/>
        <v>0</v>
      </c>
    </row>
    <row r="278" spans="2:23" ht="13.2" x14ac:dyDescent="0.25">
      <c r="B278" s="1">
        <v>47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1">
        <v>110</v>
      </c>
      <c r="I278" s="1">
        <v>275</v>
      </c>
      <c r="J278" s="1">
        <v>0</v>
      </c>
      <c r="K278" s="1">
        <v>0</v>
      </c>
      <c r="L278" s="1">
        <v>118</v>
      </c>
      <c r="M278" s="1">
        <v>1</v>
      </c>
      <c r="N278" s="1">
        <v>1</v>
      </c>
      <c r="O278" s="1">
        <v>1</v>
      </c>
      <c r="P278" s="1">
        <v>1</v>
      </c>
      <c r="Q278" s="1">
        <v>2</v>
      </c>
      <c r="R278" s="1">
        <v>0</v>
      </c>
      <c r="S278">
        <f t="shared" si="20"/>
        <v>-3.04496845379495</v>
      </c>
      <c r="T278">
        <f t="shared" si="21"/>
        <v>4.7597813494231193E-2</v>
      </c>
      <c r="U278" s="5">
        <f t="shared" si="22"/>
        <v>4.5435197440389943E-2</v>
      </c>
      <c r="V278" s="3">
        <f t="shared" si="23"/>
        <v>-4.6499746492150384E-2</v>
      </c>
      <c r="W278">
        <f t="shared" si="24"/>
        <v>0</v>
      </c>
    </row>
    <row r="279" spans="2:23" ht="13.2" x14ac:dyDescent="0.25">
      <c r="B279" s="1">
        <v>52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1">
        <v>125</v>
      </c>
      <c r="I279" s="1">
        <v>212</v>
      </c>
      <c r="J279" s="1">
        <v>0</v>
      </c>
      <c r="K279" s="1">
        <v>1</v>
      </c>
      <c r="L279" s="1">
        <v>168</v>
      </c>
      <c r="M279" s="1">
        <v>0</v>
      </c>
      <c r="N279" s="1">
        <v>1</v>
      </c>
      <c r="O279" s="1">
        <v>2</v>
      </c>
      <c r="P279" s="1">
        <v>2</v>
      </c>
      <c r="Q279" s="1">
        <v>3</v>
      </c>
      <c r="R279" s="1">
        <v>0</v>
      </c>
      <c r="S279">
        <f t="shared" si="20"/>
        <v>-1.2988350722929944</v>
      </c>
      <c r="T279">
        <f t="shared" si="21"/>
        <v>0.27284945786311421</v>
      </c>
      <c r="U279" s="5">
        <f t="shared" si="22"/>
        <v>0.21436113766444892</v>
      </c>
      <c r="V279" s="3">
        <f t="shared" si="23"/>
        <v>-0.2412580548156654</v>
      </c>
      <c r="W279">
        <f t="shared" si="24"/>
        <v>0</v>
      </c>
    </row>
    <row r="280" spans="2:23" ht="13.2" x14ac:dyDescent="0.25">
      <c r="B280" s="1">
        <v>58</v>
      </c>
      <c r="C280" s="1">
        <v>1</v>
      </c>
      <c r="D280" s="1">
        <v>1</v>
      </c>
      <c r="E280" s="1">
        <v>0</v>
      </c>
      <c r="F280" s="1">
        <v>0</v>
      </c>
      <c r="G280" s="1">
        <v>0</v>
      </c>
      <c r="H280" s="1">
        <v>146</v>
      </c>
      <c r="I280" s="1">
        <v>218</v>
      </c>
      <c r="J280" s="1">
        <v>0</v>
      </c>
      <c r="K280" s="1">
        <v>1</v>
      </c>
      <c r="L280" s="1">
        <v>105</v>
      </c>
      <c r="M280" s="1">
        <v>0</v>
      </c>
      <c r="N280" s="1">
        <v>2</v>
      </c>
      <c r="O280" s="1">
        <v>1</v>
      </c>
      <c r="P280" s="1">
        <v>1</v>
      </c>
      <c r="Q280" s="1">
        <v>3</v>
      </c>
      <c r="R280" s="1">
        <v>0</v>
      </c>
      <c r="S280">
        <f t="shared" si="20"/>
        <v>-3.6269574729201044</v>
      </c>
      <c r="T280">
        <f t="shared" si="21"/>
        <v>2.6596983472353508E-2</v>
      </c>
      <c r="U280" s="5">
        <f t="shared" si="22"/>
        <v>2.5907911186717193E-2</v>
      </c>
      <c r="V280" s="3">
        <f t="shared" si="23"/>
        <v>-2.6249432772666642E-2</v>
      </c>
      <c r="W280">
        <f t="shared" si="24"/>
        <v>0</v>
      </c>
    </row>
    <row r="281" spans="2:23" ht="13.2" x14ac:dyDescent="0.25">
      <c r="B281" s="1">
        <v>57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H281" s="1">
        <v>124</v>
      </c>
      <c r="I281" s="1">
        <v>261</v>
      </c>
      <c r="J281" s="1">
        <v>0</v>
      </c>
      <c r="K281" s="1">
        <v>1</v>
      </c>
      <c r="L281" s="1">
        <v>141</v>
      </c>
      <c r="M281" s="1">
        <v>0</v>
      </c>
      <c r="N281" s="1">
        <v>0.3</v>
      </c>
      <c r="O281" s="1">
        <v>2</v>
      </c>
      <c r="P281" s="1">
        <v>0</v>
      </c>
      <c r="Q281" s="1">
        <v>3</v>
      </c>
      <c r="R281" s="1">
        <v>0</v>
      </c>
      <c r="S281">
        <f t="shared" si="20"/>
        <v>0.88900237556466433</v>
      </c>
      <c r="T281">
        <f t="shared" si="21"/>
        <v>2.4327015178305573</v>
      </c>
      <c r="U281" s="5">
        <f t="shared" si="22"/>
        <v>0.70868425500857624</v>
      </c>
      <c r="V281" s="3">
        <f t="shared" si="23"/>
        <v>-1.2333475657001516</v>
      </c>
      <c r="W281">
        <f t="shared" si="24"/>
        <v>1</v>
      </c>
    </row>
    <row r="282" spans="2:23" ht="13.2" x14ac:dyDescent="0.25">
      <c r="B282" s="1">
        <v>58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136</v>
      </c>
      <c r="I282" s="1">
        <v>319</v>
      </c>
      <c r="J282" s="1">
        <v>1</v>
      </c>
      <c r="K282" s="1">
        <v>0</v>
      </c>
      <c r="L282" s="1">
        <v>152</v>
      </c>
      <c r="M282" s="1">
        <v>0</v>
      </c>
      <c r="N282" s="1">
        <v>0</v>
      </c>
      <c r="O282" s="1">
        <v>2</v>
      </c>
      <c r="P282" s="1">
        <v>2</v>
      </c>
      <c r="Q282" s="1">
        <v>2</v>
      </c>
      <c r="R282" s="1">
        <v>0</v>
      </c>
      <c r="S282">
        <f t="shared" si="20"/>
        <v>1.3350399896598732</v>
      </c>
      <c r="T282">
        <f t="shared" si="21"/>
        <v>3.8001479100031523</v>
      </c>
      <c r="U282" s="5">
        <f t="shared" si="22"/>
        <v>0.79167308617385013</v>
      </c>
      <c r="V282" s="3">
        <f t="shared" si="23"/>
        <v>-1.5686467320230757</v>
      </c>
      <c r="W282">
        <f t="shared" si="24"/>
        <v>1</v>
      </c>
    </row>
    <row r="283" spans="2:23" ht="13.2" x14ac:dyDescent="0.25">
      <c r="B283" s="1">
        <v>61</v>
      </c>
      <c r="C283" s="1">
        <v>1</v>
      </c>
      <c r="D283" s="1">
        <v>1</v>
      </c>
      <c r="E283" s="1">
        <v>0</v>
      </c>
      <c r="F283" s="1">
        <v>0</v>
      </c>
      <c r="G283" s="1">
        <v>0</v>
      </c>
      <c r="H283" s="1">
        <v>138</v>
      </c>
      <c r="I283" s="1">
        <v>166</v>
      </c>
      <c r="J283" s="1">
        <v>0</v>
      </c>
      <c r="K283" s="1">
        <v>0</v>
      </c>
      <c r="L283" s="1">
        <v>125</v>
      </c>
      <c r="M283" s="1">
        <v>1</v>
      </c>
      <c r="N283" s="1">
        <v>3.6</v>
      </c>
      <c r="O283" s="1">
        <v>1</v>
      </c>
      <c r="P283" s="1">
        <v>1</v>
      </c>
      <c r="Q283" s="1">
        <v>2</v>
      </c>
      <c r="R283" s="1">
        <v>0</v>
      </c>
      <c r="S283">
        <f t="shared" si="20"/>
        <v>-4.0299528024166174</v>
      </c>
      <c r="T283">
        <f t="shared" si="21"/>
        <v>1.7775168878876972E-2</v>
      </c>
      <c r="U283" s="5">
        <f t="shared" si="22"/>
        <v>1.7464730347525655E-2</v>
      </c>
      <c r="V283" s="3">
        <f t="shared" si="23"/>
        <v>-1.7619038017919801E-2</v>
      </c>
      <c r="W283">
        <f t="shared" si="24"/>
        <v>0</v>
      </c>
    </row>
    <row r="284" spans="2:23" ht="13.2" x14ac:dyDescent="0.25">
      <c r="B284" s="1">
        <v>42</v>
      </c>
      <c r="C284" s="1">
        <v>1</v>
      </c>
      <c r="D284" s="1">
        <v>1</v>
      </c>
      <c r="E284" s="1">
        <v>0</v>
      </c>
      <c r="F284" s="1">
        <v>0</v>
      </c>
      <c r="G284" s="1">
        <v>0</v>
      </c>
      <c r="H284" s="1">
        <v>136</v>
      </c>
      <c r="I284" s="1">
        <v>315</v>
      </c>
      <c r="J284" s="1">
        <v>0</v>
      </c>
      <c r="K284" s="1">
        <v>1</v>
      </c>
      <c r="L284" s="1">
        <v>125</v>
      </c>
      <c r="M284" s="1">
        <v>1</v>
      </c>
      <c r="N284" s="1">
        <v>1.8</v>
      </c>
      <c r="O284" s="1">
        <v>1</v>
      </c>
      <c r="P284" s="1">
        <v>0</v>
      </c>
      <c r="Q284" s="1">
        <v>1</v>
      </c>
      <c r="R284" s="1">
        <v>0</v>
      </c>
      <c r="S284">
        <f t="shared" si="20"/>
        <v>-1.6767348534032513</v>
      </c>
      <c r="T284">
        <f t="shared" si="21"/>
        <v>0.18698350895863761</v>
      </c>
      <c r="U284" s="5">
        <f t="shared" si="22"/>
        <v>0.15752831235429857</v>
      </c>
      <c r="V284" s="3">
        <f t="shared" si="23"/>
        <v>-0.17141522248859345</v>
      </c>
      <c r="W284">
        <f t="shared" si="24"/>
        <v>0</v>
      </c>
    </row>
    <row r="285" spans="2:23" ht="13.2" x14ac:dyDescent="0.25">
      <c r="B285" s="1">
        <v>52</v>
      </c>
      <c r="C285" s="1">
        <v>1</v>
      </c>
      <c r="D285" s="1">
        <v>1</v>
      </c>
      <c r="E285" s="1">
        <v>0</v>
      </c>
      <c r="F285" s="1">
        <v>0</v>
      </c>
      <c r="G285" s="1">
        <v>0</v>
      </c>
      <c r="H285" s="1">
        <v>128</v>
      </c>
      <c r="I285" s="1">
        <v>204</v>
      </c>
      <c r="J285" s="1">
        <v>1</v>
      </c>
      <c r="K285" s="1">
        <v>1</v>
      </c>
      <c r="L285" s="1">
        <v>156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>
        <f t="shared" si="20"/>
        <v>1.0153497860254062</v>
      </c>
      <c r="T285">
        <f t="shared" si="21"/>
        <v>2.7603287529558038</v>
      </c>
      <c r="U285" s="5">
        <f t="shared" si="22"/>
        <v>0.73406580496081608</v>
      </c>
      <c r="V285" s="3">
        <f t="shared" si="23"/>
        <v>-1.3245063878764041</v>
      </c>
      <c r="W285">
        <f t="shared" si="24"/>
        <v>1</v>
      </c>
    </row>
    <row r="286" spans="2:23" ht="13.2" x14ac:dyDescent="0.25">
      <c r="B286" s="1">
        <v>59</v>
      </c>
      <c r="C286" s="1">
        <v>1</v>
      </c>
      <c r="D286" s="1">
        <v>0</v>
      </c>
      <c r="E286" s="1">
        <v>0</v>
      </c>
      <c r="F286" s="1">
        <v>1</v>
      </c>
      <c r="G286" s="1">
        <v>0</v>
      </c>
      <c r="H286" s="1">
        <v>126</v>
      </c>
      <c r="I286" s="1">
        <v>218</v>
      </c>
      <c r="J286" s="1">
        <v>1</v>
      </c>
      <c r="K286" s="1">
        <v>1</v>
      </c>
      <c r="L286" s="1">
        <v>134</v>
      </c>
      <c r="M286" s="1">
        <v>0</v>
      </c>
      <c r="N286" s="1">
        <v>2.2000000000000002</v>
      </c>
      <c r="O286" s="1">
        <v>1</v>
      </c>
      <c r="P286" s="1">
        <v>1</v>
      </c>
      <c r="Q286" s="1">
        <v>1</v>
      </c>
      <c r="R286" s="1">
        <v>0</v>
      </c>
      <c r="S286">
        <f t="shared" si="20"/>
        <v>1.0892111378326561</v>
      </c>
      <c r="T286">
        <f t="shared" si="21"/>
        <v>2.9719287054792165</v>
      </c>
      <c r="U286" s="5">
        <f t="shared" si="22"/>
        <v>0.74823314461296475</v>
      </c>
      <c r="V286" s="3">
        <f t="shared" si="23"/>
        <v>-1.3792517967467142</v>
      </c>
      <c r="W286">
        <f t="shared" si="24"/>
        <v>1</v>
      </c>
    </row>
    <row r="287" spans="2:23" ht="13.2" x14ac:dyDescent="0.25">
      <c r="B287" s="1">
        <v>40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1">
        <v>152</v>
      </c>
      <c r="I287" s="1">
        <v>223</v>
      </c>
      <c r="J287" s="1">
        <v>0</v>
      </c>
      <c r="K287" s="1">
        <v>1</v>
      </c>
      <c r="L287" s="1">
        <v>181</v>
      </c>
      <c r="M287" s="1">
        <v>0</v>
      </c>
      <c r="N287" s="1">
        <v>0</v>
      </c>
      <c r="O287" s="1">
        <v>2</v>
      </c>
      <c r="P287" s="1">
        <v>0</v>
      </c>
      <c r="Q287" s="1">
        <v>3</v>
      </c>
      <c r="R287" s="1">
        <v>0</v>
      </c>
      <c r="S287">
        <f t="shared" si="20"/>
        <v>0.60243788139873455</v>
      </c>
      <c r="T287">
        <f t="shared" si="21"/>
        <v>1.8265663289911516</v>
      </c>
      <c r="U287" s="5">
        <f t="shared" si="22"/>
        <v>0.64621385681159071</v>
      </c>
      <c r="V287" s="3">
        <f t="shared" si="23"/>
        <v>-1.039062663686507</v>
      </c>
      <c r="W287">
        <f t="shared" si="24"/>
        <v>1</v>
      </c>
    </row>
    <row r="288" spans="2:23" ht="13.2" x14ac:dyDescent="0.25">
      <c r="B288" s="1">
        <v>61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140</v>
      </c>
      <c r="I288" s="1">
        <v>207</v>
      </c>
      <c r="J288" s="1">
        <v>0</v>
      </c>
      <c r="K288" s="1">
        <v>0</v>
      </c>
      <c r="L288" s="1">
        <v>138</v>
      </c>
      <c r="M288" s="1">
        <v>1</v>
      </c>
      <c r="N288" s="1">
        <v>1.9</v>
      </c>
      <c r="O288" s="1">
        <v>2</v>
      </c>
      <c r="P288" s="1">
        <v>1</v>
      </c>
      <c r="Q288" s="1">
        <v>3</v>
      </c>
      <c r="R288" s="1">
        <v>0</v>
      </c>
      <c r="S288">
        <f t="shared" si="20"/>
        <v>-3.3013914698821463</v>
      </c>
      <c r="T288">
        <f t="shared" si="21"/>
        <v>3.6831881274468375E-2</v>
      </c>
      <c r="U288" s="5">
        <f t="shared" si="22"/>
        <v>3.5523484510521432E-2</v>
      </c>
      <c r="V288" s="3">
        <f t="shared" si="23"/>
        <v>-3.6169795829134051E-2</v>
      </c>
      <c r="W288">
        <f t="shared" si="24"/>
        <v>0</v>
      </c>
    </row>
    <row r="289" spans="2:23" ht="13.2" x14ac:dyDescent="0.25">
      <c r="B289" s="1">
        <v>46</v>
      </c>
      <c r="C289" s="1">
        <v>1</v>
      </c>
      <c r="D289" s="1">
        <v>1</v>
      </c>
      <c r="E289" s="1">
        <v>0</v>
      </c>
      <c r="F289" s="1">
        <v>0</v>
      </c>
      <c r="G289" s="1">
        <v>0</v>
      </c>
      <c r="H289" s="1">
        <v>140</v>
      </c>
      <c r="I289" s="1">
        <v>311</v>
      </c>
      <c r="J289" s="1">
        <v>0</v>
      </c>
      <c r="K289" s="1">
        <v>1</v>
      </c>
      <c r="L289" s="1">
        <v>120</v>
      </c>
      <c r="M289" s="1">
        <v>1</v>
      </c>
      <c r="N289" s="1">
        <v>1.8</v>
      </c>
      <c r="O289" s="1">
        <v>1</v>
      </c>
      <c r="P289" s="1">
        <v>2</v>
      </c>
      <c r="Q289" s="1">
        <v>3</v>
      </c>
      <c r="R289" s="1">
        <v>0</v>
      </c>
      <c r="S289">
        <f t="shared" si="20"/>
        <v>-5.1568198570636792</v>
      </c>
      <c r="T289">
        <f t="shared" si="21"/>
        <v>5.7599881759455261E-3</v>
      </c>
      <c r="U289" s="5">
        <f t="shared" si="22"/>
        <v>5.7270007195174737E-3</v>
      </c>
      <c r="V289" s="3">
        <f t="shared" si="23"/>
        <v>-5.7434628707276987E-3</v>
      </c>
      <c r="W289">
        <f t="shared" si="24"/>
        <v>0</v>
      </c>
    </row>
    <row r="290" spans="2:23" ht="13.2" x14ac:dyDescent="0.25">
      <c r="B290" s="1">
        <v>59</v>
      </c>
      <c r="C290" s="1">
        <v>1</v>
      </c>
      <c r="D290" s="1">
        <v>0</v>
      </c>
      <c r="E290" s="1">
        <v>0</v>
      </c>
      <c r="F290" s="1">
        <v>0</v>
      </c>
      <c r="G290" s="1">
        <v>1</v>
      </c>
      <c r="H290" s="1">
        <v>134</v>
      </c>
      <c r="I290" s="1">
        <v>204</v>
      </c>
      <c r="J290" s="1">
        <v>0</v>
      </c>
      <c r="K290" s="1">
        <v>1</v>
      </c>
      <c r="L290" s="1">
        <v>162</v>
      </c>
      <c r="M290" s="1">
        <v>0</v>
      </c>
      <c r="N290" s="1">
        <v>0.8</v>
      </c>
      <c r="O290" s="1">
        <v>2</v>
      </c>
      <c r="P290" s="1">
        <v>2</v>
      </c>
      <c r="Q290" s="1">
        <v>2</v>
      </c>
      <c r="R290" s="1">
        <v>0</v>
      </c>
      <c r="S290">
        <f t="shared" si="20"/>
        <v>1.539813467584108</v>
      </c>
      <c r="T290">
        <f t="shared" si="21"/>
        <v>4.6637202548413619</v>
      </c>
      <c r="U290" s="5">
        <f t="shared" si="22"/>
        <v>0.82343760726084636</v>
      </c>
      <c r="V290" s="3">
        <f t="shared" si="23"/>
        <v>-1.7340809651366205</v>
      </c>
      <c r="W290">
        <f t="shared" si="24"/>
        <v>1</v>
      </c>
    </row>
    <row r="291" spans="2:23" ht="13.2" x14ac:dyDescent="0.25">
      <c r="B291" s="1">
        <v>57</v>
      </c>
      <c r="C291" s="1">
        <v>1</v>
      </c>
      <c r="D291" s="1">
        <v>0</v>
      </c>
      <c r="E291" s="1">
        <v>1</v>
      </c>
      <c r="F291" s="1">
        <v>0</v>
      </c>
      <c r="G291" s="1">
        <v>0</v>
      </c>
      <c r="H291" s="1">
        <v>154</v>
      </c>
      <c r="I291" s="1">
        <v>232</v>
      </c>
      <c r="J291" s="1">
        <v>0</v>
      </c>
      <c r="K291" s="1">
        <v>0</v>
      </c>
      <c r="L291" s="1">
        <v>164</v>
      </c>
      <c r="M291" s="1">
        <v>0</v>
      </c>
      <c r="N291" s="1">
        <v>0</v>
      </c>
      <c r="O291" s="1">
        <v>2</v>
      </c>
      <c r="P291" s="1">
        <v>1</v>
      </c>
      <c r="Q291" s="1">
        <v>2</v>
      </c>
      <c r="R291" s="1">
        <v>0</v>
      </c>
      <c r="S291">
        <f t="shared" si="20"/>
        <v>0.87274340071134482</v>
      </c>
      <c r="T291">
        <f t="shared" si="21"/>
        <v>2.3934680969182285</v>
      </c>
      <c r="U291" s="5">
        <f t="shared" si="22"/>
        <v>0.70531622180030273</v>
      </c>
      <c r="V291" s="3">
        <f t="shared" si="23"/>
        <v>-1.2218524358851954</v>
      </c>
      <c r="W291">
        <f t="shared" si="24"/>
        <v>1</v>
      </c>
    </row>
    <row r="292" spans="2:23" ht="13.2" x14ac:dyDescent="0.25">
      <c r="B292" s="1">
        <v>57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110</v>
      </c>
      <c r="I292" s="1">
        <v>335</v>
      </c>
      <c r="J292" s="1">
        <v>0</v>
      </c>
      <c r="K292" s="1">
        <v>1</v>
      </c>
      <c r="L292" s="1">
        <v>143</v>
      </c>
      <c r="M292" s="1">
        <v>1</v>
      </c>
      <c r="N292" s="1">
        <v>3</v>
      </c>
      <c r="O292" s="1">
        <v>1</v>
      </c>
      <c r="P292" s="1">
        <v>1</v>
      </c>
      <c r="Q292" s="1">
        <v>3</v>
      </c>
      <c r="R292" s="1">
        <v>0</v>
      </c>
      <c r="S292">
        <f t="shared" si="20"/>
        <v>-3.8972520701638782</v>
      </c>
      <c r="T292">
        <f t="shared" si="21"/>
        <v>2.0297611292792478E-2</v>
      </c>
      <c r="U292" s="5">
        <f t="shared" si="22"/>
        <v>1.9893814381348896E-2</v>
      </c>
      <c r="V292" s="3">
        <f t="shared" si="23"/>
        <v>-2.0094360515153217E-2</v>
      </c>
      <c r="W292">
        <f t="shared" si="24"/>
        <v>0</v>
      </c>
    </row>
    <row r="293" spans="2:23" ht="13.2" x14ac:dyDescent="0.25">
      <c r="B293" s="1">
        <v>55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128</v>
      </c>
      <c r="I293" s="1">
        <v>205</v>
      </c>
      <c r="J293" s="1">
        <v>0</v>
      </c>
      <c r="K293" s="1">
        <v>2</v>
      </c>
      <c r="L293" s="1">
        <v>130</v>
      </c>
      <c r="M293" s="1">
        <v>1</v>
      </c>
      <c r="N293" s="1">
        <v>2</v>
      </c>
      <c r="O293" s="1">
        <v>1</v>
      </c>
      <c r="P293" s="1">
        <v>1</v>
      </c>
      <c r="Q293" s="1">
        <v>3</v>
      </c>
      <c r="R293" s="1">
        <v>0</v>
      </c>
      <c r="S293">
        <f t="shared" si="20"/>
        <v>-1.3163877267986628</v>
      </c>
      <c r="T293">
        <f t="shared" si="21"/>
        <v>0.26810201261858668</v>
      </c>
      <c r="U293" s="5">
        <f t="shared" si="22"/>
        <v>0.21141990940063674</v>
      </c>
      <c r="V293" s="3">
        <f t="shared" si="23"/>
        <v>-0.23752130437092372</v>
      </c>
      <c r="W293">
        <f t="shared" si="24"/>
        <v>0</v>
      </c>
    </row>
    <row r="294" spans="2:23" ht="13.2" x14ac:dyDescent="0.25">
      <c r="B294" s="1">
        <v>61</v>
      </c>
      <c r="C294" s="1">
        <v>1</v>
      </c>
      <c r="D294" s="1">
        <v>1</v>
      </c>
      <c r="E294" s="1">
        <v>0</v>
      </c>
      <c r="F294" s="1">
        <v>0</v>
      </c>
      <c r="G294" s="1">
        <v>0</v>
      </c>
      <c r="H294" s="1">
        <v>148</v>
      </c>
      <c r="I294" s="1">
        <v>203</v>
      </c>
      <c r="J294" s="1">
        <v>0</v>
      </c>
      <c r="K294" s="1">
        <v>1</v>
      </c>
      <c r="L294" s="1">
        <v>161</v>
      </c>
      <c r="M294" s="1">
        <v>0</v>
      </c>
      <c r="N294" s="1">
        <v>0</v>
      </c>
      <c r="O294" s="1">
        <v>2</v>
      </c>
      <c r="P294" s="1">
        <v>1</v>
      </c>
      <c r="Q294" s="1">
        <v>3</v>
      </c>
      <c r="R294" s="1">
        <v>0</v>
      </c>
      <c r="S294">
        <f t="shared" si="20"/>
        <v>-0.47905147566694595</v>
      </c>
      <c r="T294">
        <f t="shared" si="21"/>
        <v>0.61937060135740674</v>
      </c>
      <c r="U294" s="5">
        <f t="shared" si="22"/>
        <v>0.38247613044119183</v>
      </c>
      <c r="V294" s="3">
        <f t="shared" si="23"/>
        <v>-0.48203755607113152</v>
      </c>
      <c r="W294">
        <f t="shared" si="24"/>
        <v>0</v>
      </c>
    </row>
    <row r="295" spans="2:23" ht="13.2" x14ac:dyDescent="0.25">
      <c r="B295" s="1">
        <v>58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1">
        <v>114</v>
      </c>
      <c r="I295" s="1">
        <v>318</v>
      </c>
      <c r="J295" s="1">
        <v>0</v>
      </c>
      <c r="K295" s="1">
        <v>2</v>
      </c>
      <c r="L295" s="1">
        <v>140</v>
      </c>
      <c r="M295" s="1">
        <v>0</v>
      </c>
      <c r="N295" s="1">
        <v>4.4000000000000004</v>
      </c>
      <c r="O295" s="1">
        <v>0</v>
      </c>
      <c r="P295" s="1">
        <v>3</v>
      </c>
      <c r="Q295" s="1">
        <v>1</v>
      </c>
      <c r="R295" s="1">
        <v>0</v>
      </c>
      <c r="S295">
        <f t="shared" si="20"/>
        <v>-3.7409070463336751</v>
      </c>
      <c r="T295">
        <f t="shared" si="21"/>
        <v>2.3732566827839113E-2</v>
      </c>
      <c r="U295" s="5">
        <f t="shared" si="22"/>
        <v>2.3182389226297038E-2</v>
      </c>
      <c r="V295" s="3">
        <f t="shared" si="23"/>
        <v>-2.3455327300555967E-2</v>
      </c>
      <c r="W295">
        <f t="shared" si="24"/>
        <v>0</v>
      </c>
    </row>
    <row r="296" spans="2:23" ht="13.2" x14ac:dyDescent="0.25">
      <c r="B296" s="1">
        <v>58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170</v>
      </c>
      <c r="I296" s="1">
        <v>225</v>
      </c>
      <c r="J296" s="1">
        <v>1</v>
      </c>
      <c r="K296" s="1">
        <v>0</v>
      </c>
      <c r="L296" s="1">
        <v>146</v>
      </c>
      <c r="M296" s="1">
        <v>1</v>
      </c>
      <c r="N296" s="1">
        <v>2.8</v>
      </c>
      <c r="O296" s="1">
        <v>1</v>
      </c>
      <c r="P296" s="1">
        <v>2</v>
      </c>
      <c r="Q296" s="1">
        <v>1</v>
      </c>
      <c r="R296" s="1">
        <v>0</v>
      </c>
      <c r="S296">
        <f t="shared" si="20"/>
        <v>-2.1063319736488917</v>
      </c>
      <c r="T296">
        <f t="shared" si="21"/>
        <v>0.12168348708023212</v>
      </c>
      <c r="U296" s="5">
        <f t="shared" si="22"/>
        <v>0.10848290848693604</v>
      </c>
      <c r="V296" s="3">
        <f t="shared" si="23"/>
        <v>-0.11483067022719784</v>
      </c>
      <c r="W296">
        <f t="shared" si="24"/>
        <v>0</v>
      </c>
    </row>
    <row r="297" spans="2:23" ht="13.2" x14ac:dyDescent="0.25">
      <c r="B297" s="1">
        <v>67</v>
      </c>
      <c r="C297" s="1">
        <v>1</v>
      </c>
      <c r="D297" s="1">
        <v>0</v>
      </c>
      <c r="E297" s="1">
        <v>0</v>
      </c>
      <c r="F297" s="1">
        <v>1</v>
      </c>
      <c r="G297" s="1">
        <v>0</v>
      </c>
      <c r="H297" s="1">
        <v>152</v>
      </c>
      <c r="I297" s="1">
        <v>212</v>
      </c>
      <c r="J297" s="1">
        <v>0</v>
      </c>
      <c r="K297" s="1">
        <v>0</v>
      </c>
      <c r="L297" s="1">
        <v>150</v>
      </c>
      <c r="M297" s="1">
        <v>0</v>
      </c>
      <c r="N297" s="1">
        <v>0.8</v>
      </c>
      <c r="O297" s="1">
        <v>1</v>
      </c>
      <c r="P297" s="1">
        <v>0</v>
      </c>
      <c r="Q297" s="1">
        <v>3</v>
      </c>
      <c r="R297" s="1">
        <v>0</v>
      </c>
      <c r="S297">
        <f t="shared" si="20"/>
        <v>0.46368871475709472</v>
      </c>
      <c r="T297">
        <f t="shared" si="21"/>
        <v>1.589927972286171</v>
      </c>
      <c r="U297" s="5">
        <f t="shared" si="22"/>
        <v>0.61388887617701426</v>
      </c>
      <c r="V297" s="3">
        <f t="shared" si="23"/>
        <v>-0.95163006539662376</v>
      </c>
      <c r="W297">
        <f t="shared" si="24"/>
        <v>1</v>
      </c>
    </row>
    <row r="298" spans="2:23" ht="13.2" x14ac:dyDescent="0.25">
      <c r="B298" s="1">
        <v>44</v>
      </c>
      <c r="C298" s="1">
        <v>1</v>
      </c>
      <c r="D298" s="1">
        <v>1</v>
      </c>
      <c r="E298" s="1">
        <v>0</v>
      </c>
      <c r="F298" s="1">
        <v>0</v>
      </c>
      <c r="G298" s="1">
        <v>0</v>
      </c>
      <c r="H298" s="1">
        <v>120</v>
      </c>
      <c r="I298" s="1">
        <v>169</v>
      </c>
      <c r="J298" s="1">
        <v>0</v>
      </c>
      <c r="K298" s="1">
        <v>1</v>
      </c>
      <c r="L298" s="1">
        <v>144</v>
      </c>
      <c r="M298" s="1">
        <v>1</v>
      </c>
      <c r="N298" s="1">
        <v>2.8</v>
      </c>
      <c r="O298" s="1">
        <v>0</v>
      </c>
      <c r="P298" s="1">
        <v>0</v>
      </c>
      <c r="Q298" s="1">
        <v>1</v>
      </c>
      <c r="R298" s="1">
        <v>0</v>
      </c>
      <c r="S298">
        <f t="shared" si="20"/>
        <v>-1.4006509543035708</v>
      </c>
      <c r="T298">
        <f t="shared" si="21"/>
        <v>0.24643649282203067</v>
      </c>
      <c r="U298" s="5">
        <f t="shared" si="22"/>
        <v>0.19771283514339266</v>
      </c>
      <c r="V298" s="3">
        <f t="shared" si="23"/>
        <v>-0.22028867428567228</v>
      </c>
      <c r="W298">
        <f t="shared" si="24"/>
        <v>0</v>
      </c>
    </row>
    <row r="299" spans="2:23" ht="13.2" x14ac:dyDescent="0.25">
      <c r="B299" s="1">
        <v>63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140</v>
      </c>
      <c r="I299" s="1">
        <v>187</v>
      </c>
      <c r="J299" s="1">
        <v>0</v>
      </c>
      <c r="K299" s="1">
        <v>0</v>
      </c>
      <c r="L299" s="1">
        <v>144</v>
      </c>
      <c r="M299" s="1">
        <v>1</v>
      </c>
      <c r="N299" s="1">
        <v>4</v>
      </c>
      <c r="O299" s="1">
        <v>2</v>
      </c>
      <c r="P299" s="1">
        <v>2</v>
      </c>
      <c r="Q299" s="1">
        <v>3</v>
      </c>
      <c r="R299" s="1">
        <v>0</v>
      </c>
      <c r="S299">
        <f t="shared" si="20"/>
        <v>-4.8628466646481412</v>
      </c>
      <c r="T299">
        <f t="shared" si="21"/>
        <v>7.7284522358826747E-3</v>
      </c>
      <c r="U299" s="5">
        <f t="shared" si="22"/>
        <v>7.6691813342525802E-3</v>
      </c>
      <c r="V299" s="3">
        <f t="shared" si="23"/>
        <v>-7.698740733333727E-3</v>
      </c>
      <c r="W299">
        <f t="shared" si="24"/>
        <v>0</v>
      </c>
    </row>
    <row r="300" spans="2:23" ht="13.2" x14ac:dyDescent="0.25">
      <c r="B300" s="1">
        <v>63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124</v>
      </c>
      <c r="I300" s="1">
        <v>197</v>
      </c>
      <c r="J300" s="1">
        <v>0</v>
      </c>
      <c r="K300" s="1">
        <v>1</v>
      </c>
      <c r="L300" s="1">
        <v>136</v>
      </c>
      <c r="M300" s="1">
        <v>1</v>
      </c>
      <c r="N300" s="1">
        <v>0</v>
      </c>
      <c r="O300" s="1">
        <v>1</v>
      </c>
      <c r="P300" s="1">
        <v>0</v>
      </c>
      <c r="Q300" s="1">
        <v>2</v>
      </c>
      <c r="R300" s="1">
        <v>0</v>
      </c>
      <c r="S300">
        <f t="shared" si="20"/>
        <v>1.1108691899914414</v>
      </c>
      <c r="T300">
        <f t="shared" si="21"/>
        <v>3.0369969749303252</v>
      </c>
      <c r="U300" s="5">
        <f t="shared" si="22"/>
        <v>0.75229111980762409</v>
      </c>
      <c r="V300" s="3">
        <f t="shared" si="23"/>
        <v>-1.3955010925344629</v>
      </c>
      <c r="W300">
        <f t="shared" si="24"/>
        <v>1</v>
      </c>
    </row>
    <row r="301" spans="2:23" ht="13.2" x14ac:dyDescent="0.25">
      <c r="B301" s="1">
        <v>59</v>
      </c>
      <c r="C301" s="1">
        <v>1</v>
      </c>
      <c r="D301" s="1">
        <v>1</v>
      </c>
      <c r="E301" s="1">
        <v>0</v>
      </c>
      <c r="F301" s="1">
        <v>0</v>
      </c>
      <c r="G301" s="1">
        <v>0</v>
      </c>
      <c r="H301" s="1">
        <v>164</v>
      </c>
      <c r="I301" s="1">
        <v>176</v>
      </c>
      <c r="J301" s="1">
        <v>1</v>
      </c>
      <c r="K301" s="1">
        <v>0</v>
      </c>
      <c r="L301" s="1">
        <v>90</v>
      </c>
      <c r="M301" s="1">
        <v>0</v>
      </c>
      <c r="N301" s="1">
        <v>1</v>
      </c>
      <c r="O301" s="1">
        <v>1</v>
      </c>
      <c r="P301" s="1">
        <v>2</v>
      </c>
      <c r="Q301" s="1">
        <v>1</v>
      </c>
      <c r="R301" s="1">
        <v>0</v>
      </c>
      <c r="S301">
        <f t="shared" si="20"/>
        <v>-3.2552847194017001</v>
      </c>
      <c r="T301">
        <f t="shared" si="21"/>
        <v>3.8569837518829031E-2</v>
      </c>
      <c r="U301" s="5">
        <f t="shared" si="22"/>
        <v>3.7137452028236637E-2</v>
      </c>
      <c r="V301" s="3">
        <f t="shared" si="23"/>
        <v>-3.7844610526328155E-2</v>
      </c>
      <c r="W301">
        <f t="shared" si="24"/>
        <v>0</v>
      </c>
    </row>
    <row r="302" spans="2:23" ht="13.2" x14ac:dyDescent="0.25">
      <c r="B302" s="1">
        <v>57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140</v>
      </c>
      <c r="I302" s="1">
        <v>241</v>
      </c>
      <c r="J302" s="1">
        <v>0</v>
      </c>
      <c r="K302" s="1">
        <v>1</v>
      </c>
      <c r="L302" s="1">
        <v>123</v>
      </c>
      <c r="M302" s="1">
        <v>1</v>
      </c>
      <c r="N302" s="1">
        <v>0.2</v>
      </c>
      <c r="O302" s="1">
        <v>1</v>
      </c>
      <c r="P302" s="1">
        <v>0</v>
      </c>
      <c r="Q302" s="1">
        <v>3</v>
      </c>
      <c r="R302" s="1">
        <v>0</v>
      </c>
      <c r="S302">
        <f t="shared" si="20"/>
        <v>-0.664241941713684</v>
      </c>
      <c r="T302">
        <f t="shared" si="21"/>
        <v>0.51466352481733757</v>
      </c>
      <c r="U302" s="5">
        <f t="shared" si="22"/>
        <v>0.33978736292563982</v>
      </c>
      <c r="V302" s="3">
        <f t="shared" si="23"/>
        <v>-0.415193318464261</v>
      </c>
      <c r="W302">
        <f t="shared" si="24"/>
        <v>0</v>
      </c>
    </row>
    <row r="303" spans="2:23" ht="13.2" x14ac:dyDescent="0.25">
      <c r="B303" s="1">
        <v>45</v>
      </c>
      <c r="C303" s="1">
        <v>1</v>
      </c>
      <c r="D303" s="1">
        <v>0</v>
      </c>
      <c r="E303" s="1">
        <v>0</v>
      </c>
      <c r="F303" s="1">
        <v>0</v>
      </c>
      <c r="G303" s="1">
        <v>1</v>
      </c>
      <c r="H303" s="1">
        <v>110</v>
      </c>
      <c r="I303" s="1">
        <v>264</v>
      </c>
      <c r="J303" s="1">
        <v>0</v>
      </c>
      <c r="K303" s="1">
        <v>1</v>
      </c>
      <c r="L303" s="1">
        <v>132</v>
      </c>
      <c r="M303" s="1">
        <v>0</v>
      </c>
      <c r="N303" s="1">
        <v>1.2</v>
      </c>
      <c r="O303" s="1">
        <v>1</v>
      </c>
      <c r="P303" s="1">
        <v>0</v>
      </c>
      <c r="Q303" s="1">
        <v>3</v>
      </c>
      <c r="R303" s="1">
        <v>0</v>
      </c>
      <c r="S303">
        <f t="shared" si="20"/>
        <v>0.69903119464085339</v>
      </c>
      <c r="T303">
        <f t="shared" si="21"/>
        <v>2.0118027177882296</v>
      </c>
      <c r="U303" s="5">
        <f t="shared" si="22"/>
        <v>0.66797294056020784</v>
      </c>
      <c r="V303" s="3">
        <f t="shared" si="23"/>
        <v>-1.1025388090502231</v>
      </c>
      <c r="W303">
        <f t="shared" si="24"/>
        <v>1</v>
      </c>
    </row>
    <row r="304" spans="2:23" ht="13.2" x14ac:dyDescent="0.25">
      <c r="B304" s="1">
        <v>68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144</v>
      </c>
      <c r="I304" s="1">
        <v>193</v>
      </c>
      <c r="J304" s="1">
        <v>1</v>
      </c>
      <c r="K304" s="1">
        <v>1</v>
      </c>
      <c r="L304" s="1">
        <v>141</v>
      </c>
      <c r="M304" s="1">
        <v>0</v>
      </c>
      <c r="N304" s="1">
        <v>3.4</v>
      </c>
      <c r="O304" s="1">
        <v>1</v>
      </c>
      <c r="P304" s="1">
        <v>2</v>
      </c>
      <c r="Q304" s="1">
        <v>3</v>
      </c>
      <c r="R304" s="1">
        <v>0</v>
      </c>
      <c r="S304">
        <f t="shared" si="20"/>
        <v>-3.9790394980182033</v>
      </c>
      <c r="T304">
        <f t="shared" si="21"/>
        <v>1.8703595553457717E-2</v>
      </c>
      <c r="U304" s="5">
        <f t="shared" si="22"/>
        <v>1.8360193912240121E-2</v>
      </c>
      <c r="V304" s="3">
        <f t="shared" si="23"/>
        <v>-1.8530834158511429E-2</v>
      </c>
      <c r="W304">
        <f t="shared" si="24"/>
        <v>0</v>
      </c>
    </row>
    <row r="305" spans="2:23" ht="13.2" x14ac:dyDescent="0.25">
      <c r="B305" s="1">
        <v>57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1">
        <v>130</v>
      </c>
      <c r="I305" s="1">
        <v>131</v>
      </c>
      <c r="J305" s="1">
        <v>0</v>
      </c>
      <c r="K305" s="1">
        <v>1</v>
      </c>
      <c r="L305" s="1">
        <v>115</v>
      </c>
      <c r="M305" s="1">
        <v>1</v>
      </c>
      <c r="N305" s="1">
        <v>1.2</v>
      </c>
      <c r="O305" s="1">
        <v>1</v>
      </c>
      <c r="P305" s="1">
        <v>1</v>
      </c>
      <c r="Q305" s="1">
        <v>3</v>
      </c>
      <c r="R305" s="1">
        <v>0</v>
      </c>
      <c r="S305">
        <f t="shared" si="20"/>
        <v>-3.2445199639220745</v>
      </c>
      <c r="T305">
        <f t="shared" si="21"/>
        <v>3.8987275164653716E-2</v>
      </c>
      <c r="U305" s="5">
        <f t="shared" si="22"/>
        <v>3.7524304769252545E-2</v>
      </c>
      <c r="V305" s="3">
        <f t="shared" si="23"/>
        <v>-3.8246464847341809E-2</v>
      </c>
      <c r="W305">
        <f t="shared" si="24"/>
        <v>0</v>
      </c>
    </row>
    <row r="306" spans="2:23" ht="13.2" x14ac:dyDescent="0.25">
      <c r="B306" s="1">
        <v>57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130</v>
      </c>
      <c r="I306" s="1">
        <v>236</v>
      </c>
      <c r="J306" s="1">
        <v>0</v>
      </c>
      <c r="K306" s="1">
        <v>0</v>
      </c>
      <c r="L306" s="1">
        <v>174</v>
      </c>
      <c r="M306" s="1">
        <v>0</v>
      </c>
      <c r="N306" s="1">
        <v>0</v>
      </c>
      <c r="O306" s="1">
        <v>1</v>
      </c>
      <c r="P306" s="1">
        <v>1</v>
      </c>
      <c r="Q306" s="1">
        <v>2</v>
      </c>
      <c r="R306" s="1">
        <v>0</v>
      </c>
      <c r="S306">
        <f t="shared" si="20"/>
        <v>2.5772427548308814</v>
      </c>
      <c r="T306">
        <f t="shared" si="21"/>
        <v>13.160800533115168</v>
      </c>
      <c r="U306" s="5">
        <f t="shared" si="22"/>
        <v>0.92938252342009264</v>
      </c>
      <c r="V306" s="3">
        <f t="shared" si="23"/>
        <v>-2.6504776214920582</v>
      </c>
      <c r="W306">
        <f t="shared" si="24"/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>
      <selection activeCell="C14" sqref="C14"/>
    </sheetView>
  </sheetViews>
  <sheetFormatPr defaultColWidth="14.44140625" defaultRowHeight="15.75" customHeight="1" x14ac:dyDescent="0.25"/>
  <cols>
    <col min="2" max="2" width="52.6640625" customWidth="1"/>
    <col min="3" max="3" width="32.77734375" customWidth="1"/>
  </cols>
  <sheetData>
    <row r="1" spans="1:3" x14ac:dyDescent="0.3">
      <c r="A1" s="2" t="s">
        <v>0</v>
      </c>
      <c r="B1" s="2" t="s">
        <v>14</v>
      </c>
    </row>
    <row r="2" spans="1:3" x14ac:dyDescent="0.3">
      <c r="A2" s="2" t="s">
        <v>1</v>
      </c>
      <c r="B2" s="2" t="s">
        <v>15</v>
      </c>
      <c r="C2" t="s">
        <v>29</v>
      </c>
    </row>
    <row r="3" spans="1:3" x14ac:dyDescent="0.3">
      <c r="A3" s="2" t="s">
        <v>2</v>
      </c>
      <c r="B3" s="2" t="s">
        <v>16</v>
      </c>
      <c r="C3" t="s">
        <v>29</v>
      </c>
    </row>
    <row r="4" spans="1:3" x14ac:dyDescent="0.3">
      <c r="A4" s="2" t="s">
        <v>3</v>
      </c>
      <c r="B4" s="2" t="s">
        <v>17</v>
      </c>
    </row>
    <row r="5" spans="1:3" x14ac:dyDescent="0.3">
      <c r="A5" s="2" t="s">
        <v>4</v>
      </c>
      <c r="B5" s="2" t="s">
        <v>18</v>
      </c>
    </row>
    <row r="6" spans="1:3" x14ac:dyDescent="0.3">
      <c r="A6" s="2" t="s">
        <v>5</v>
      </c>
      <c r="B6" s="2" t="s">
        <v>19</v>
      </c>
      <c r="C6" t="s">
        <v>30</v>
      </c>
    </row>
    <row r="7" spans="1:3" x14ac:dyDescent="0.3">
      <c r="A7" s="2" t="s">
        <v>6</v>
      </c>
      <c r="B7" s="2" t="s">
        <v>20</v>
      </c>
    </row>
    <row r="8" spans="1:3" x14ac:dyDescent="0.3">
      <c r="A8" s="2" t="s">
        <v>7</v>
      </c>
      <c r="B8" s="2" t="s">
        <v>21</v>
      </c>
    </row>
    <row r="9" spans="1:3" x14ac:dyDescent="0.3">
      <c r="A9" s="2" t="s">
        <v>8</v>
      </c>
      <c r="B9" s="2" t="s">
        <v>22</v>
      </c>
      <c r="C9" t="s">
        <v>29</v>
      </c>
    </row>
    <row r="10" spans="1:3" x14ac:dyDescent="0.3">
      <c r="A10" s="2" t="s">
        <v>9</v>
      </c>
      <c r="B10" s="2" t="s">
        <v>23</v>
      </c>
    </row>
    <row r="11" spans="1:3" x14ac:dyDescent="0.3">
      <c r="A11" s="2" t="s">
        <v>10</v>
      </c>
      <c r="B11" s="2" t="s">
        <v>24</v>
      </c>
    </row>
    <row r="12" spans="1:3" x14ac:dyDescent="0.3">
      <c r="A12" s="2" t="s">
        <v>11</v>
      </c>
      <c r="B12" s="2" t="s">
        <v>25</v>
      </c>
    </row>
    <row r="13" spans="1:3" x14ac:dyDescent="0.3">
      <c r="A13" s="2" t="s">
        <v>12</v>
      </c>
      <c r="B13" s="2" t="s">
        <v>26</v>
      </c>
    </row>
    <row r="14" spans="1:3" x14ac:dyDescent="0.3">
      <c r="A14" s="2" t="s">
        <v>13</v>
      </c>
      <c r="B14" s="2" t="s">
        <v>27</v>
      </c>
      <c r="C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modified xsi:type="dcterms:W3CDTF">2020-01-25T11:38:56Z</dcterms:modified>
</cp:coreProperties>
</file>