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2F3BCA3B-8716-5840-BF36-D47F048F9870}" xr6:coauthVersionLast="47" xr6:coauthVersionMax="47" xr10:uidLastSave="{00000000-0000-0000-0000-000000000000}"/>
  <bookViews>
    <workbookView xWindow="3220" yWindow="132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" l="1"/>
  <c r="J113" i="1"/>
  <c r="I114" i="1"/>
  <c r="J114" i="1"/>
  <c r="G114" i="1"/>
  <c r="G113" i="1"/>
  <c r="D113" i="1"/>
  <c r="D114" i="1"/>
  <c r="I110" i="1"/>
  <c r="J110" i="1"/>
  <c r="I111" i="1"/>
  <c r="J111" i="1"/>
  <c r="G110" i="1"/>
  <c r="G111" i="1"/>
  <c r="D110" i="1"/>
  <c r="D111" i="1"/>
  <c r="I106" i="1"/>
  <c r="J106" i="1"/>
  <c r="I107" i="1"/>
  <c r="J107" i="1"/>
  <c r="G107" i="1"/>
  <c r="G106" i="1"/>
  <c r="D106" i="1"/>
  <c r="D107" i="1"/>
  <c r="I103" i="1"/>
  <c r="J103" i="1"/>
  <c r="I104" i="1"/>
  <c r="J104" i="1"/>
  <c r="G103" i="1"/>
  <c r="G104" i="1"/>
  <c r="D103" i="1"/>
  <c r="D104" i="1"/>
  <c r="I99" i="1"/>
  <c r="J99" i="1"/>
  <c r="I100" i="1"/>
  <c r="J100" i="1"/>
  <c r="G100" i="1"/>
  <c r="G99" i="1"/>
  <c r="D99" i="1"/>
  <c r="D100" i="1"/>
  <c r="G96" i="1"/>
  <c r="G97" i="1"/>
  <c r="I96" i="1"/>
  <c r="J96" i="1"/>
  <c r="I97" i="1"/>
  <c r="J97" i="1"/>
  <c r="D96" i="1"/>
  <c r="D97" i="1"/>
  <c r="I92" i="1"/>
  <c r="J92" i="1"/>
  <c r="I93" i="1"/>
  <c r="J93" i="1"/>
  <c r="G93" i="1"/>
  <c r="G92" i="1"/>
  <c r="D92" i="1"/>
  <c r="D93" i="1"/>
  <c r="I89" i="1"/>
  <c r="J89" i="1"/>
  <c r="I90" i="1"/>
  <c r="J90" i="1"/>
  <c r="G89" i="1"/>
  <c r="G90" i="1"/>
  <c r="D89" i="1"/>
  <c r="D90" i="1"/>
  <c r="I85" i="1"/>
  <c r="J85" i="1"/>
  <c r="I86" i="1"/>
  <c r="J86" i="1"/>
  <c r="I87" i="1"/>
  <c r="J87" i="1"/>
  <c r="G86" i="1"/>
  <c r="G85" i="1"/>
  <c r="D85" i="1"/>
  <c r="D86" i="1"/>
  <c r="I82" i="1"/>
  <c r="J82" i="1"/>
  <c r="I83" i="1"/>
  <c r="J83" i="1"/>
  <c r="G82" i="1"/>
  <c r="G83" i="1"/>
  <c r="D82" i="1"/>
  <c r="D83" i="1"/>
  <c r="I78" i="1"/>
  <c r="J78" i="1"/>
  <c r="I79" i="1"/>
  <c r="J79" i="1"/>
  <c r="G79" i="1"/>
  <c r="G78" i="1"/>
  <c r="D78" i="1"/>
  <c r="D79" i="1"/>
  <c r="G75" i="1"/>
  <c r="G76" i="1"/>
  <c r="I75" i="1"/>
  <c r="J75" i="1"/>
  <c r="I76" i="1"/>
  <c r="J76" i="1"/>
  <c r="D75" i="1"/>
  <c r="D76" i="1"/>
  <c r="G73" i="1"/>
  <c r="I71" i="1"/>
  <c r="J71" i="1"/>
  <c r="I72" i="1"/>
  <c r="J72" i="1"/>
  <c r="G72" i="1"/>
  <c r="G71" i="1"/>
  <c r="D71" i="1"/>
  <c r="D72" i="1"/>
  <c r="I68" i="1"/>
  <c r="J68" i="1"/>
  <c r="I69" i="1"/>
  <c r="J69" i="1"/>
  <c r="G68" i="1"/>
  <c r="G69" i="1"/>
  <c r="D68" i="1"/>
  <c r="D69" i="1"/>
  <c r="I64" i="1"/>
  <c r="J64" i="1"/>
  <c r="I65" i="1"/>
  <c r="J65" i="1"/>
  <c r="G65" i="1"/>
  <c r="G64" i="1"/>
  <c r="D64" i="1"/>
  <c r="D65" i="1"/>
  <c r="I61" i="1"/>
  <c r="J61" i="1"/>
  <c r="I62" i="1"/>
  <c r="J62" i="1"/>
  <c r="G61" i="1"/>
  <c r="G62" i="1"/>
  <c r="D61" i="1"/>
  <c r="D62" i="1"/>
  <c r="I56" i="1"/>
  <c r="J56" i="1"/>
  <c r="I57" i="1"/>
  <c r="J57" i="1"/>
  <c r="G57" i="1"/>
  <c r="G56" i="1"/>
  <c r="D56" i="1"/>
  <c r="D57" i="1"/>
  <c r="I53" i="1"/>
  <c r="J53" i="1"/>
  <c r="I54" i="1"/>
  <c r="J54" i="1"/>
  <c r="G53" i="1"/>
  <c r="G54" i="1"/>
  <c r="D53" i="1"/>
  <c r="D54" i="1"/>
  <c r="I49" i="1"/>
  <c r="J49" i="1"/>
  <c r="I50" i="1"/>
  <c r="J50" i="1"/>
  <c r="G50" i="1"/>
  <c r="G49" i="1"/>
  <c r="D49" i="1"/>
  <c r="D50" i="1"/>
  <c r="I46" i="1"/>
  <c r="J46" i="1"/>
  <c r="I47" i="1"/>
  <c r="J47" i="1"/>
  <c r="G46" i="1"/>
  <c r="G47" i="1"/>
  <c r="D46" i="1"/>
  <c r="D47" i="1"/>
  <c r="I37" i="1"/>
  <c r="G37" i="1"/>
  <c r="D37" i="1"/>
  <c r="I42" i="1"/>
  <c r="J42" i="1"/>
  <c r="I43" i="1"/>
  <c r="J43" i="1"/>
  <c r="G43" i="1"/>
  <c r="G42" i="1"/>
  <c r="D42" i="1"/>
  <c r="D43" i="1"/>
  <c r="I39" i="1"/>
  <c r="J39" i="1"/>
  <c r="I40" i="1"/>
  <c r="J40" i="1"/>
  <c r="G40" i="1"/>
  <c r="G39" i="1"/>
  <c r="D39" i="1"/>
  <c r="D40" i="1"/>
  <c r="D36" i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115" i="1"/>
  <c r="G112" i="1"/>
  <c r="G109" i="1"/>
  <c r="D115" i="1"/>
  <c r="I115" i="1"/>
  <c r="J115" i="1"/>
  <c r="D108" i="1"/>
  <c r="G108" i="1"/>
  <c r="I108" i="1"/>
  <c r="J108" i="1"/>
  <c r="G101" i="1"/>
  <c r="G98" i="1"/>
  <c r="G95" i="1"/>
  <c r="D101" i="1"/>
  <c r="I101" i="1"/>
  <c r="J101" i="1"/>
  <c r="G94" i="1"/>
  <c r="G91" i="1"/>
  <c r="G88" i="1"/>
  <c r="D94" i="1"/>
  <c r="I94" i="1"/>
  <c r="J94" i="1"/>
  <c r="G87" i="1"/>
  <c r="G84" i="1"/>
  <c r="G81" i="1"/>
  <c r="D87" i="1"/>
  <c r="G80" i="1"/>
  <c r="G77" i="1"/>
  <c r="G74" i="1"/>
  <c r="D80" i="1"/>
  <c r="I80" i="1"/>
  <c r="J80" i="1"/>
  <c r="G70" i="1"/>
  <c r="G67" i="1"/>
  <c r="D73" i="1"/>
  <c r="I73" i="1"/>
  <c r="J73" i="1"/>
  <c r="J66" i="1"/>
  <c r="J63" i="1"/>
  <c r="J60" i="1"/>
  <c r="D60" i="1"/>
  <c r="G60" i="1"/>
  <c r="I60" i="1"/>
  <c r="D63" i="1"/>
  <c r="G63" i="1"/>
  <c r="I63" i="1"/>
  <c r="D66" i="1"/>
  <c r="G66" i="1"/>
  <c r="I66" i="1"/>
  <c r="D59" i="1"/>
  <c r="G59" i="1"/>
  <c r="I59" i="1"/>
  <c r="G52" i="1"/>
  <c r="G55" i="1"/>
  <c r="G58" i="1"/>
  <c r="D58" i="1"/>
  <c r="I58" i="1"/>
  <c r="J58" i="1"/>
  <c r="D51" i="1"/>
  <c r="G51" i="1"/>
  <c r="I51" i="1"/>
  <c r="J51" i="1"/>
  <c r="D44" i="1"/>
  <c r="G44" i="1"/>
  <c r="I44" i="1"/>
  <c r="J44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102" i="1"/>
  <c r="G105" i="1"/>
  <c r="G14" i="1"/>
  <c r="G15" i="1"/>
  <c r="G18" i="1"/>
  <c r="G19" i="1"/>
  <c r="G21" i="1"/>
  <c r="G22" i="1"/>
  <c r="G45" i="1"/>
  <c r="G48" i="1"/>
  <c r="G24" i="1"/>
  <c r="G25" i="1"/>
  <c r="G27" i="1"/>
  <c r="G28" i="1"/>
  <c r="G30" i="1"/>
  <c r="G33" i="1"/>
  <c r="G38" i="1"/>
  <c r="G41" i="1"/>
  <c r="I74" i="1"/>
  <c r="J74" i="1"/>
  <c r="I77" i="1"/>
  <c r="J77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5" i="1"/>
  <c r="J45" i="1"/>
  <c r="I48" i="1"/>
  <c r="J48" i="1"/>
  <c r="I24" i="1"/>
  <c r="J24" i="1"/>
  <c r="I25" i="1"/>
  <c r="J25" i="1"/>
  <c r="I27" i="1"/>
  <c r="J27" i="1"/>
  <c r="I28" i="1"/>
  <c r="J28" i="1"/>
  <c r="I30" i="1"/>
  <c r="J30" i="1"/>
  <c r="I33" i="1"/>
  <c r="J33" i="1"/>
  <c r="I38" i="1"/>
  <c r="J38" i="1"/>
  <c r="I41" i="1"/>
  <c r="J41" i="1"/>
  <c r="I52" i="1"/>
  <c r="J52" i="1"/>
  <c r="I55" i="1"/>
  <c r="J55" i="1"/>
  <c r="I67" i="1"/>
  <c r="J67" i="1"/>
  <c r="I70" i="1"/>
  <c r="J70" i="1"/>
  <c r="I88" i="1"/>
  <c r="J88" i="1"/>
  <c r="I91" i="1"/>
  <c r="J91" i="1"/>
  <c r="I81" i="1"/>
  <c r="J81" i="1"/>
  <c r="I84" i="1"/>
  <c r="J84" i="1"/>
  <c r="I95" i="1"/>
  <c r="J95" i="1"/>
  <c r="I98" i="1"/>
  <c r="J98" i="1"/>
  <c r="I109" i="1"/>
  <c r="J109" i="1"/>
  <c r="I112" i="1"/>
  <c r="J112" i="1"/>
  <c r="D109" i="1"/>
  <c r="D112" i="1"/>
  <c r="D95" i="1"/>
  <c r="D98" i="1"/>
  <c r="D81" i="1"/>
  <c r="D84" i="1"/>
  <c r="D88" i="1"/>
  <c r="D91" i="1"/>
  <c r="D67" i="1"/>
  <c r="D70" i="1"/>
  <c r="D52" i="1"/>
  <c r="D55" i="1"/>
  <c r="D38" i="1"/>
  <c r="D41" i="1"/>
  <c r="D30" i="1"/>
  <c r="D33" i="1"/>
  <c r="D27" i="1"/>
  <c r="D28" i="1"/>
  <c r="D24" i="1"/>
  <c r="D25" i="1"/>
  <c r="D45" i="1"/>
  <c r="D48" i="1"/>
  <c r="D21" i="1"/>
  <c r="D22" i="1"/>
  <c r="D18" i="1"/>
  <c r="D19" i="1"/>
  <c r="D14" i="1"/>
  <c r="D15" i="1"/>
  <c r="D8" i="1"/>
  <c r="D9" i="1"/>
  <c r="D74" i="1"/>
  <c r="D77" i="1"/>
  <c r="I102" i="1"/>
  <c r="J102" i="1"/>
  <c r="I105" i="1"/>
  <c r="J105" i="1"/>
  <c r="D102" i="1"/>
  <c r="D105" i="1"/>
</calcChain>
</file>

<file path=xl/sharedStrings.xml><?xml version="1.0" encoding="utf-8"?>
<sst xmlns="http://schemas.openxmlformats.org/spreadsheetml/2006/main" count="464" uniqueCount="118">
  <si>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</si>
  <si>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</si>
  <si>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</si>
  <si>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</si>
  <si>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</si>
  <si>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</si>
  <si>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</si>
  <si>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</si>
  <si>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</si>
  <si>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</si>
  <si>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</si>
  <si>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</si>
  <si>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</si>
  <si>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</si>
  <si>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</si>
  <si>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</si>
  <si>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</si>
  <si>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</si>
  <si>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</si>
  <si>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</si>
  <si>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</si>
  <si>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</si>
  <si>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</si>
  <si>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</si>
  <si>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</si>
  <si>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</si>
  <si>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</si>
  <si>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</si>
  <si>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</si>
  <si>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</si>
  <si>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</si>
  <si>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</si>
  <si>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</si>
  <si>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</si>
  <si>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</si>
  <si>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</si>
  <si>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</si>
  <si>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</si>
  <si>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</si>
  <si>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</si>
  <si>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</si>
  <si>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</si>
  <si>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</si>
  <si>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</si>
  <si>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</si>
  <si>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</si>
  <si>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</si>
  <si>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</si>
  <si>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</si>
  <si>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</si>
  <si>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</si>
  <si>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</si>
  <si>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</si>
  <si>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</si>
  <si>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</si>
  <si>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</si>
  <si>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</si>
  <si>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</si>
  <si>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</si>
  <si>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</si>
  <si>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</si>
  <si>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</si>
  <si>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</si>
  <si>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</si>
  <si>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</si>
  <si>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</si>
  <si>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</si>
  <si>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</si>
  <si>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</si>
  <si>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</si>
  <si>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</si>
  <si>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</si>
  <si>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</si>
  <si>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</si>
  <si>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</si>
  <si>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</si>
  <si>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</si>
  <si>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</si>
  <si>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</si>
  <si>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</si>
  <si>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</si>
  <si>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</si>
  <si>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</si>
  <si>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</si>
  <si>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</si>
  <si>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</si>
  <si>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</si>
  <si>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</si>
  <si>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</si>
  <si>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</si>
  <si>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</si>
  <si>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</si>
  <si>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</si>
  <si>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</si>
  <si>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</si>
  <si>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</si>
  <si>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</si>
  <si>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</si>
  <si>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</si>
  <si>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</si>
  <si>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</si>
  <si>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</si>
  <si>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</si>
  <si>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</si>
  <si>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</si>
  <si>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</si>
  <si>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</si>
  <si>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</si>
  <si>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</si>
  <si>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</si>
  <si>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OR Thailand Grand Prix</t>
  </si>
  <si>
    <t>PETRONAS Grand Prix of Malaysia</t>
  </si>
  <si>
    <t>Gran Premio Motul de la Comunitat Valenciana</t>
  </si>
  <si>
    <t>Silverstone Moto2 and Moto3 Offical Test</t>
  </si>
  <si>
    <t>Gran Premio Red Bull di San Marino e della Riviera di Rimini</t>
  </si>
  <si>
    <t>MotoGP Guru by Gryfyn Australian Motorcycle Grand Prix</t>
  </si>
  <si>
    <t>Tissot Sprint</t>
  </si>
  <si>
    <t>Qatar Airways Grand Prix of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</si>
</sst>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115"/>
  <sheetViews>
    <sheetView tabSelected="1" workbookViewId="0"/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332031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51.8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83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85</v>
      </c>
    </row>
    <row r="3" spans="1:10" s="1" customFormat="1" x14ac:dyDescent="0.2">
      <c r="A3" t="s">
        <v>36</v>
      </c>
      <c r="B3" s="3" t="s">
        <v>12</v>
      </c>
      <c r="C3" s="3" t="s">
        <v>83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86</v>
      </c>
    </row>
    <row r="4" spans="1:10" s="1" customFormat="1" x14ac:dyDescent="0.2">
      <c r="A4" t="s">
        <v>21</v>
      </c>
      <c r="B4" s="3" t="s">
        <v>12</v>
      </c>
      <c r="C4" s="3" t="s">
        <v>83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87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116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116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116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59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116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83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90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116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116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116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116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51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116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:D37" si="60">VLOOKUP(A36,locations,4)</f>
        <v>Europe/London</v>
      </c>
      <c r="E36" s="4">
        <v>45144</v>
      </c>
      <c r="F36" s="6">
        <v>0.60416666666666663</v>
      </c>
      <c r="G36" s="4">
        <f t="shared" ref="G36:G37" si="61">E36</f>
        <v>45144</v>
      </c>
      <c r="H36" s="6">
        <v>0.63194444444444442</v>
      </c>
      <c r="I36" t="str">
        <f t="shared" ref="I36:I37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29</v>
      </c>
      <c r="B37" s="3" t="s">
        <v>84</v>
      </c>
      <c r="C37" s="3" t="s">
        <v>83</v>
      </c>
      <c r="D37" t="str">
        <f t="shared" si="60"/>
        <v>Europe/London</v>
      </c>
      <c r="E37" s="4">
        <v>45145</v>
      </c>
      <c r="F37" s="6"/>
      <c r="G37" s="4">
        <f t="shared" si="61"/>
        <v>45145</v>
      </c>
      <c r="H37" s="6"/>
      <c r="I37" t="str">
        <f t="shared" si="62"/>
        <v>Silverstone</v>
      </c>
      <c r="J37" t="s">
        <v>113</v>
      </c>
    </row>
    <row r="38" spans="1:10" x14ac:dyDescent="0.2">
      <c r="A38" t="s">
        <v>30</v>
      </c>
      <c r="B38" s="3" t="s">
        <v>12</v>
      </c>
      <c r="C38" s="3" t="s">
        <v>16</v>
      </c>
      <c r="D38" t="str">
        <f t="shared" si="22"/>
        <v>Europe/Vienna</v>
      </c>
      <c r="E38" s="4">
        <v>45157</v>
      </c>
      <c r="F38" s="6">
        <v>0.4513888888888889</v>
      </c>
      <c r="G38" s="4">
        <f t="shared" si="45"/>
        <v>45157</v>
      </c>
      <c r="H38" s="6">
        <v>0.47916666666666669</v>
      </c>
      <c r="I38" t="str">
        <f t="shared" ref="I38:I41" si="64">VLOOKUP(A38,locations,2)</f>
        <v>Red Bull Ring - Spielberg</v>
      </c>
      <c r="J38" t="str">
        <f t="shared" ref="J38:J41" si="65">VLOOKUP(A38,locations,3)</f>
        <v>CryptoDATA Motorrad Grand Prix von Österreich</v>
      </c>
    </row>
    <row r="39" spans="1:10" x14ac:dyDescent="0.2">
      <c r="A39" t="s">
        <v>30</v>
      </c>
      <c r="B39" s="3" t="s">
        <v>14</v>
      </c>
      <c r="C39" s="3" t="s">
        <v>16</v>
      </c>
      <c r="D39" t="str">
        <f t="shared" si="22"/>
        <v>Europe/Vienna</v>
      </c>
      <c r="E39" s="4">
        <v>45157</v>
      </c>
      <c r="F39" s="6">
        <v>0.53472222222222221</v>
      </c>
      <c r="G39" s="4">
        <f t="shared" si="45"/>
        <v>45157</v>
      </c>
      <c r="H39" s="6">
        <v>0.5625</v>
      </c>
      <c r="I39" t="str">
        <f t="shared" ref="I39:I40" si="66">VLOOKUP(A39,locations,2)</f>
        <v>Red Bull Ring - Spielberg</v>
      </c>
      <c r="J39" t="str">
        <f t="shared" ref="J39:J40" si="67">VLOOKUP(A39,locations,3)</f>
        <v>CryptoDATA Motorrad Grand Prix von Österreich</v>
      </c>
    </row>
    <row r="40" spans="1:10" x14ac:dyDescent="0.2">
      <c r="A40" t="s">
        <v>30</v>
      </c>
      <c r="B40" s="3" t="s">
        <v>13</v>
      </c>
      <c r="C40" s="3" t="s">
        <v>16</v>
      </c>
      <c r="D40" t="str">
        <f t="shared" si="22"/>
        <v>Europe/Vienna</v>
      </c>
      <c r="E40" s="4">
        <v>45157</v>
      </c>
      <c r="F40" s="6">
        <v>0.57291666666666663</v>
      </c>
      <c r="G40" s="4">
        <f t="shared" si="45"/>
        <v>45157</v>
      </c>
      <c r="H40" s="6">
        <v>0.60069444444444442</v>
      </c>
      <c r="I40" t="str">
        <f t="shared" si="66"/>
        <v>Red Bull Ring - Spielberg</v>
      </c>
      <c r="J40" t="str">
        <f t="shared" si="67"/>
        <v>CryptoDATA Motorrad Grand Prix von Österreich</v>
      </c>
    </row>
    <row r="41" spans="1:10" x14ac:dyDescent="0.2">
      <c r="A41" t="s">
        <v>30</v>
      </c>
      <c r="B41" s="3" t="s">
        <v>12</v>
      </c>
      <c r="C41" s="3" t="s">
        <v>116</v>
      </c>
      <c r="D41" t="str">
        <f t="shared" si="22"/>
        <v>Europe/Vienna</v>
      </c>
      <c r="E41" s="4">
        <v>45157</v>
      </c>
      <c r="F41" s="6">
        <v>0.625</v>
      </c>
      <c r="G41" s="4">
        <f t="shared" si="45"/>
        <v>45157</v>
      </c>
      <c r="H41" s="6">
        <v>0.64583333333333337</v>
      </c>
      <c r="I41" t="str">
        <f t="shared" si="64"/>
        <v>Red Bull Ring - Spielberg</v>
      </c>
      <c r="J41" t="str">
        <f t="shared" si="65"/>
        <v>CryptoDATA Motorrad Grand Prix von Österreich</v>
      </c>
    </row>
    <row r="42" spans="1:10" x14ac:dyDescent="0.2">
      <c r="A42" t="s">
        <v>30</v>
      </c>
      <c r="B42" s="3" t="s">
        <v>14</v>
      </c>
      <c r="C42" s="3" t="s">
        <v>15</v>
      </c>
      <c r="D42" t="str">
        <f t="shared" si="22"/>
        <v>Europe/Vienna</v>
      </c>
      <c r="E42" s="4">
        <v>45158</v>
      </c>
      <c r="F42" s="6">
        <v>0.45833333333333331</v>
      </c>
      <c r="G42" s="4">
        <f t="shared" si="45"/>
        <v>45158</v>
      </c>
      <c r="H42" s="6">
        <v>0.4861111111111111</v>
      </c>
      <c r="I42" t="str">
        <f t="shared" ref="I42:I43" si="68">VLOOKUP(A42,locations,2)</f>
        <v>Red Bull Ring - Spielberg</v>
      </c>
      <c r="J42" t="str">
        <f t="shared" ref="J42:J43" si="69">VLOOKUP(A42,locations,3)</f>
        <v>CryptoDATA Motorrad Grand Prix von Österreich</v>
      </c>
    </row>
    <row r="43" spans="1:10" x14ac:dyDescent="0.2">
      <c r="A43" t="s">
        <v>30</v>
      </c>
      <c r="B43" s="3" t="s">
        <v>13</v>
      </c>
      <c r="C43" s="3" t="s">
        <v>15</v>
      </c>
      <c r="D43" t="str">
        <f t="shared" si="22"/>
        <v>Europe/Vienna</v>
      </c>
      <c r="E43" s="4">
        <v>45158</v>
      </c>
      <c r="F43" s="6">
        <v>0.51041666666666663</v>
      </c>
      <c r="G43" s="4">
        <f t="shared" si="45"/>
        <v>45158</v>
      </c>
      <c r="H43" s="6">
        <v>0.55902777777777779</v>
      </c>
      <c r="I43" t="str">
        <f t="shared" si="68"/>
        <v>Red Bull Ring - Spielberg</v>
      </c>
      <c r="J43" t="str">
        <f t="shared" si="69"/>
        <v>CryptoDATA Motorrad Grand Prix von Österreich</v>
      </c>
    </row>
    <row r="44" spans="1:10" x14ac:dyDescent="0.2">
      <c r="A44" t="s">
        <v>30</v>
      </c>
      <c r="B44" s="3" t="s">
        <v>12</v>
      </c>
      <c r="C44" s="3" t="s">
        <v>15</v>
      </c>
      <c r="D44" t="str">
        <f t="shared" si="22"/>
        <v>Europe/Vienna</v>
      </c>
      <c r="E44" s="4">
        <v>45158</v>
      </c>
      <c r="F44" s="6">
        <v>0.58333333333333337</v>
      </c>
      <c r="G44" s="4">
        <f t="shared" si="45"/>
        <v>45158</v>
      </c>
      <c r="H44" s="6">
        <v>0.61805555555555558</v>
      </c>
      <c r="I44" t="str">
        <f t="shared" ref="I44" si="70">VLOOKUP(A44,locations,2)</f>
        <v>Red Bull Ring - Spielberg</v>
      </c>
      <c r="J44" t="str">
        <f t="shared" ref="J44" si="71">VLOOKUP(A44,locations,3)</f>
        <v>CryptoDATA Motorrad Grand Prix von Österreich</v>
      </c>
    </row>
    <row r="45" spans="1:10" x14ac:dyDescent="0.2">
      <c r="A45" t="s">
        <v>25</v>
      </c>
      <c r="B45" s="3" t="s">
        <v>12</v>
      </c>
      <c r="C45" s="3" t="s">
        <v>16</v>
      </c>
      <c r="D45" t="str">
        <f t="shared" si="22"/>
        <v>Europe/Madrid</v>
      </c>
      <c r="E45" s="4">
        <v>45171</v>
      </c>
      <c r="F45" s="6">
        <v>0.4513888888888889</v>
      </c>
      <c r="G45" s="4">
        <f t="shared" si="45"/>
        <v>45171</v>
      </c>
      <c r="H45" s="6">
        <v>0.47916666666666669</v>
      </c>
      <c r="I45" t="str">
        <f t="shared" ref="I45:I48" si="72">VLOOKUP(A45,locations,2)</f>
        <v>Circuit de Barcelona-Catalunya</v>
      </c>
      <c r="J45" t="str">
        <f t="shared" ref="J45:J48" si="73">VLOOKUP(A45,locations,3)</f>
        <v>Gran Premi Monster Energy de Catalunya</v>
      </c>
    </row>
    <row r="46" spans="1:10" x14ac:dyDescent="0.2">
      <c r="A46" t="s">
        <v>25</v>
      </c>
      <c r="B46" s="3" t="s">
        <v>14</v>
      </c>
      <c r="C46" s="3" t="s">
        <v>16</v>
      </c>
      <c r="D46" t="str">
        <f t="shared" ref="D46:D47" si="74">VLOOKUP(A46,locations,4)</f>
        <v>Europe/Madrid</v>
      </c>
      <c r="E46" s="4">
        <v>45171</v>
      </c>
      <c r="F46" s="6">
        <v>0.53472222222222221</v>
      </c>
      <c r="G46" s="4">
        <f t="shared" si="45"/>
        <v>45171</v>
      </c>
      <c r="H46" s="6">
        <v>0.5625</v>
      </c>
      <c r="I46" t="str">
        <f t="shared" ref="I46:I47" si="75">VLOOKUP(A46,locations,2)</f>
        <v>Circuit de Barcelona-Catalunya</v>
      </c>
      <c r="J46" t="str">
        <f t="shared" ref="J46:J47" si="76">VLOOKUP(A46,locations,3)</f>
        <v>Gran Premi Monster Energy de Catalunya</v>
      </c>
    </row>
    <row r="47" spans="1:10" x14ac:dyDescent="0.2">
      <c r="A47" t="s">
        <v>25</v>
      </c>
      <c r="B47" s="3" t="s">
        <v>13</v>
      </c>
      <c r="C47" s="3" t="s">
        <v>16</v>
      </c>
      <c r="D47" t="str">
        <f t="shared" si="74"/>
        <v>Europe/Madrid</v>
      </c>
      <c r="E47" s="4">
        <v>45171</v>
      </c>
      <c r="F47" s="6">
        <v>0.57291666666666663</v>
      </c>
      <c r="G47" s="4">
        <f t="shared" si="45"/>
        <v>45171</v>
      </c>
      <c r="H47" s="6">
        <v>0.60069444444444442</v>
      </c>
      <c r="I47" t="str">
        <f t="shared" si="75"/>
        <v>Circuit de Barcelona-Catalunya</v>
      </c>
      <c r="J47" t="str">
        <f t="shared" si="76"/>
        <v>Gran Premi Monster Energy de Catalunya</v>
      </c>
    </row>
    <row r="48" spans="1:10" x14ac:dyDescent="0.2">
      <c r="A48" t="s">
        <v>25</v>
      </c>
      <c r="B48" s="3" t="s">
        <v>12</v>
      </c>
      <c r="C48" s="3" t="s">
        <v>116</v>
      </c>
      <c r="D48" t="str">
        <f t="shared" si="22"/>
        <v>Europe/Madrid</v>
      </c>
      <c r="E48" s="4">
        <v>45171</v>
      </c>
      <c r="F48" s="6">
        <v>0.625</v>
      </c>
      <c r="G48" s="4">
        <f t="shared" si="45"/>
        <v>45171</v>
      </c>
      <c r="H48" s="6">
        <v>0.64583333333333337</v>
      </c>
      <c r="I48" t="str">
        <f t="shared" si="72"/>
        <v>Circuit de Barcelona-Catalunya</v>
      </c>
      <c r="J48" t="str">
        <f t="shared" si="73"/>
        <v>Gran Premi Monster Energy de Catalunya</v>
      </c>
    </row>
    <row r="49" spans="1:10" x14ac:dyDescent="0.2">
      <c r="A49" t="s">
        <v>25</v>
      </c>
      <c r="B49" s="3" t="s">
        <v>14</v>
      </c>
      <c r="C49" s="3" t="s">
        <v>15</v>
      </c>
      <c r="D49" t="str">
        <f t="shared" ref="D49:D50" si="77">VLOOKUP(A49,locations,4)</f>
        <v>Europe/Madrid</v>
      </c>
      <c r="E49" s="4">
        <v>45172</v>
      </c>
      <c r="F49" s="6">
        <v>0.45833333333333331</v>
      </c>
      <c r="G49" s="4">
        <f t="shared" si="45"/>
        <v>45172</v>
      </c>
      <c r="H49" s="6">
        <v>0.4861111111111111</v>
      </c>
      <c r="I49" t="str">
        <f t="shared" ref="I49:I50" si="78">VLOOKUP(A49,locations,2)</f>
        <v>Circuit de Barcelona-Catalunya</v>
      </c>
      <c r="J49" t="str">
        <f t="shared" ref="J49:J50" si="79">VLOOKUP(A49,locations,3)</f>
        <v>Gran Premi Monster Energy de Catalunya</v>
      </c>
    </row>
    <row r="50" spans="1:10" x14ac:dyDescent="0.2">
      <c r="A50" t="s">
        <v>25</v>
      </c>
      <c r="B50" s="3" t="s">
        <v>13</v>
      </c>
      <c r="C50" s="3" t="s">
        <v>15</v>
      </c>
      <c r="D50" t="str">
        <f t="shared" si="77"/>
        <v>Europe/Madrid</v>
      </c>
      <c r="E50" s="4">
        <v>45172</v>
      </c>
      <c r="F50" s="6">
        <v>0.51041666666666663</v>
      </c>
      <c r="G50" s="4">
        <f t="shared" si="45"/>
        <v>45172</v>
      </c>
      <c r="H50" s="6">
        <v>0.55902777777777779</v>
      </c>
      <c r="I50" t="str">
        <f t="shared" si="78"/>
        <v>Circuit de Barcelona-Catalunya</v>
      </c>
      <c r="J50" t="str">
        <f t="shared" si="79"/>
        <v>Gran Premi Monster Energy de Catalunya</v>
      </c>
    </row>
    <row r="51" spans="1:10" x14ac:dyDescent="0.2">
      <c r="A51" t="s">
        <v>25</v>
      </c>
      <c r="B51" s="3" t="s">
        <v>12</v>
      </c>
      <c r="C51" s="3" t="s">
        <v>15</v>
      </c>
      <c r="D51" t="str">
        <f t="shared" si="22"/>
        <v>Europe/Madrid</v>
      </c>
      <c r="E51" s="4">
        <v>45172</v>
      </c>
      <c r="F51" s="6">
        <v>0.58333333333333337</v>
      </c>
      <c r="G51" s="4">
        <f t="shared" si="45"/>
        <v>45172</v>
      </c>
      <c r="H51" s="6">
        <v>0.61805555555555558</v>
      </c>
      <c r="I51" t="str">
        <f t="shared" ref="I51" si="80">VLOOKUP(A51,locations,2)</f>
        <v>Circuit de Barcelona-Catalunya</v>
      </c>
      <c r="J51" t="str">
        <f t="shared" ref="J51" si="81">VLOOKUP(A51,locations,3)</f>
        <v>Gran Premi Monster Energy de Catalunya</v>
      </c>
    </row>
    <row r="52" spans="1:10" x14ac:dyDescent="0.2">
      <c r="A52" t="s">
        <v>31</v>
      </c>
      <c r="B52" s="3" t="s">
        <v>12</v>
      </c>
      <c r="C52" s="3" t="s">
        <v>16</v>
      </c>
      <c r="D52" t="str">
        <f t="shared" si="22"/>
        <v>Europe/Rome</v>
      </c>
      <c r="E52" s="4">
        <v>45178</v>
      </c>
      <c r="F52" s="6">
        <v>0.4513888888888889</v>
      </c>
      <c r="G52" s="4">
        <f t="shared" ref="G52:G58" si="82">E52</f>
        <v>45178</v>
      </c>
      <c r="H52" s="6">
        <v>0.47916666666666669</v>
      </c>
      <c r="I52" t="str">
        <f t="shared" ref="I52:I55" si="83">VLOOKUP(A52,locations,2)</f>
        <v>Misano World Circuit Marco Simoncelli</v>
      </c>
      <c r="J52" t="str">
        <f t="shared" ref="J52:J55" si="84">VLOOKUP(A52,locations,3)</f>
        <v>Gran Premio Red Bull di San Marino e della Riviera di Rimini</v>
      </c>
    </row>
    <row r="53" spans="1:10" x14ac:dyDescent="0.2">
      <c r="A53" t="s">
        <v>31</v>
      </c>
      <c r="B53" s="3" t="s">
        <v>14</v>
      </c>
      <c r="C53" s="3" t="s">
        <v>16</v>
      </c>
      <c r="D53" t="str">
        <f t="shared" si="22"/>
        <v>Europe/Rome</v>
      </c>
      <c r="E53" s="4">
        <v>45178</v>
      </c>
      <c r="F53" s="6">
        <v>0.53472222222222221</v>
      </c>
      <c r="G53" s="4">
        <f t="shared" si="82"/>
        <v>45178</v>
      </c>
      <c r="H53" s="6">
        <v>0.5625</v>
      </c>
      <c r="I53" t="str">
        <f t="shared" ref="I53:I54" si="85">VLOOKUP(A53,locations,2)</f>
        <v>Misano World Circuit Marco Simoncelli</v>
      </c>
      <c r="J53" t="str">
        <f t="shared" ref="J53:J54" si="86">VLOOKUP(A53,locations,3)</f>
        <v>Gran Premio Red Bull di San Marino e della Riviera di Rimini</v>
      </c>
    </row>
    <row r="54" spans="1:10" x14ac:dyDescent="0.2">
      <c r="A54" t="s">
        <v>31</v>
      </c>
      <c r="B54" s="3" t="s">
        <v>13</v>
      </c>
      <c r="C54" s="3" t="s">
        <v>16</v>
      </c>
      <c r="D54" t="str">
        <f t="shared" si="22"/>
        <v>Europe/Rome</v>
      </c>
      <c r="E54" s="4">
        <v>45178</v>
      </c>
      <c r="F54" s="6">
        <v>0.57291666666666663</v>
      </c>
      <c r="G54" s="4">
        <f t="shared" si="82"/>
        <v>45178</v>
      </c>
      <c r="H54" s="6">
        <v>0.60069444444444442</v>
      </c>
      <c r="I54" t="str">
        <f t="shared" si="85"/>
        <v>Misano World Circuit Marco Simoncelli</v>
      </c>
      <c r="J54" t="str">
        <f t="shared" si="86"/>
        <v>Gran Premio Red Bull di San Marino e della Riviera di Rimini</v>
      </c>
    </row>
    <row r="55" spans="1:10" x14ac:dyDescent="0.2">
      <c r="A55" t="s">
        <v>31</v>
      </c>
      <c r="B55" s="3" t="s">
        <v>12</v>
      </c>
      <c r="C55" s="3" t="s">
        <v>116</v>
      </c>
      <c r="D55" t="str">
        <f t="shared" si="22"/>
        <v>Europe/Rome</v>
      </c>
      <c r="E55" s="4">
        <v>45178</v>
      </c>
      <c r="F55" s="6">
        <v>0.625</v>
      </c>
      <c r="G55" s="4">
        <f t="shared" si="82"/>
        <v>45178</v>
      </c>
      <c r="H55" s="6">
        <v>0.64583333333333337</v>
      </c>
      <c r="I55" t="str">
        <f t="shared" si="83"/>
        <v>Misano World Circuit Marco Simoncelli</v>
      </c>
      <c r="J55" t="str">
        <f t="shared" si="84"/>
        <v>Gran Premio Red Bull di San Marino e della Riviera di Rimini</v>
      </c>
    </row>
    <row r="56" spans="1:10" x14ac:dyDescent="0.2">
      <c r="A56" t="s">
        <v>31</v>
      </c>
      <c r="B56" s="3" t="s">
        <v>14</v>
      </c>
      <c r="C56" s="3" t="s">
        <v>15</v>
      </c>
      <c r="D56" t="str">
        <f t="shared" ref="D56:D57" si="87">VLOOKUP(A56,locations,4)</f>
        <v>Europe/Rome</v>
      </c>
      <c r="E56" s="4">
        <v>45179</v>
      </c>
      <c r="F56" s="6">
        <v>0.45833333333333331</v>
      </c>
      <c r="G56" s="4">
        <f t="shared" si="82"/>
        <v>45179</v>
      </c>
      <c r="H56" s="6">
        <v>0.4861111111111111</v>
      </c>
      <c r="I56" t="str">
        <f t="shared" ref="I56:I57" si="88">VLOOKUP(A56,locations,2)</f>
        <v>Misano World Circuit Marco Simoncelli</v>
      </c>
      <c r="J56" t="str">
        <f t="shared" ref="J56:J57" si="89">VLOOKUP(A56,locations,3)</f>
        <v>Gran Premio Red Bull di San Marino e della Riviera di Rimini</v>
      </c>
    </row>
    <row r="57" spans="1:10" x14ac:dyDescent="0.2">
      <c r="A57" t="s">
        <v>31</v>
      </c>
      <c r="B57" s="3" t="s">
        <v>13</v>
      </c>
      <c r="C57" s="3" t="s">
        <v>15</v>
      </c>
      <c r="D57" t="str">
        <f t="shared" si="87"/>
        <v>Europe/Rome</v>
      </c>
      <c r="E57" s="4">
        <v>45179</v>
      </c>
      <c r="F57" s="6">
        <v>0.51041666666666663</v>
      </c>
      <c r="G57" s="4">
        <f t="shared" si="82"/>
        <v>45179</v>
      </c>
      <c r="H57" s="6">
        <v>0.55902777777777779</v>
      </c>
      <c r="I57" t="str">
        <f t="shared" si="88"/>
        <v>Misano World Circuit Marco Simoncelli</v>
      </c>
      <c r="J57" t="str">
        <f t="shared" si="89"/>
        <v>Gran Premio Red Bull di San Marino e della Riviera di Rimini</v>
      </c>
    </row>
    <row r="58" spans="1:10" x14ac:dyDescent="0.2">
      <c r="A58" t="s">
        <v>31</v>
      </c>
      <c r="B58" s="3" t="s">
        <v>12</v>
      </c>
      <c r="C58" s="3" t="s">
        <v>15</v>
      </c>
      <c r="D58" t="str">
        <f t="shared" si="22"/>
        <v>Europe/Rome</v>
      </c>
      <c r="E58" s="4">
        <v>45179</v>
      </c>
      <c r="F58" s="6">
        <v>0.58333333333333337</v>
      </c>
      <c r="G58" s="4">
        <f t="shared" si="82"/>
        <v>45179</v>
      </c>
      <c r="H58" s="6">
        <v>0.61805555555555558</v>
      </c>
      <c r="I58" t="str">
        <f t="shared" ref="I58" si="90">VLOOKUP(A58,locations,2)</f>
        <v>Misano World Circuit Marco Simoncelli</v>
      </c>
      <c r="J58" t="str">
        <f t="shared" ref="J58:J66" si="91">VLOOKUP(A58,locations,3)</f>
        <v>Gran Premio Red Bull di San Marino e della Riviera di Rimini</v>
      </c>
    </row>
    <row r="59" spans="1:10" x14ac:dyDescent="0.2">
      <c r="A59" t="s">
        <v>31</v>
      </c>
      <c r="B59" s="3" t="s">
        <v>12</v>
      </c>
      <c r="C59" s="3" t="s">
        <v>83</v>
      </c>
      <c r="D59" t="str">
        <f t="shared" si="22"/>
        <v>Europe/Rome</v>
      </c>
      <c r="E59" s="4">
        <v>45180</v>
      </c>
      <c r="F59" s="6"/>
      <c r="G59" s="4">
        <f t="shared" ref="G59" si="92">E59</f>
        <v>45180</v>
      </c>
      <c r="H59" s="6"/>
      <c r="I59" t="str">
        <f t="shared" ref="I59" si="93">VLOOKUP(A59,locations,2)</f>
        <v>Misano World Circuit Marco Simoncelli</v>
      </c>
      <c r="J59" t="s">
        <v>102</v>
      </c>
    </row>
    <row r="60" spans="1:10" x14ac:dyDescent="0.2">
      <c r="A60" t="s">
        <v>103</v>
      </c>
      <c r="B60" s="3" t="s">
        <v>12</v>
      </c>
      <c r="C60" s="3" t="s">
        <v>16</v>
      </c>
      <c r="D60" t="str">
        <f t="shared" ref="D60:D111" si="94">VLOOKUP(A60,locations,4)</f>
        <v>Asia/Kolkata</v>
      </c>
      <c r="E60" s="4">
        <v>45192</v>
      </c>
      <c r="F60" s="6">
        <v>0.4513888888888889</v>
      </c>
      <c r="G60" s="4">
        <f t="shared" ref="G60:G66" si="95">E60</f>
        <v>45192</v>
      </c>
      <c r="H60" s="6">
        <v>0.47916666666666669</v>
      </c>
      <c r="I60" t="str">
        <f t="shared" ref="I60:I66" si="96">VLOOKUP(A60,locations,2)</f>
        <v>Buddh International Circuit</v>
      </c>
      <c r="J60" t="str">
        <f t="shared" si="91"/>
        <v>Grand Prix of India</v>
      </c>
    </row>
    <row r="61" spans="1:10" x14ac:dyDescent="0.2">
      <c r="A61" t="s">
        <v>103</v>
      </c>
      <c r="B61" s="3" t="s">
        <v>14</v>
      </c>
      <c r="C61" s="3" t="s">
        <v>16</v>
      </c>
      <c r="D61" t="str">
        <f t="shared" ref="D61:D62" si="97">VLOOKUP(A61,locations,4)</f>
        <v>Asia/Kolkata</v>
      </c>
      <c r="E61" s="4">
        <v>45192</v>
      </c>
      <c r="F61" s="6">
        <v>0.53472222222222221</v>
      </c>
      <c r="G61" s="4">
        <f t="shared" si="95"/>
        <v>45192</v>
      </c>
      <c r="H61" s="6">
        <v>0.5625</v>
      </c>
      <c r="I61" t="str">
        <f t="shared" ref="I61:I62" si="98">VLOOKUP(A61,locations,2)</f>
        <v>Buddh International Circuit</v>
      </c>
      <c r="J61" t="str">
        <f t="shared" ref="J61:J62" si="99">VLOOKUP(A61,locations,3)</f>
        <v>Grand Prix of India</v>
      </c>
    </row>
    <row r="62" spans="1:10" x14ac:dyDescent="0.2">
      <c r="A62" t="s">
        <v>103</v>
      </c>
      <c r="B62" s="3" t="s">
        <v>13</v>
      </c>
      <c r="C62" s="3" t="s">
        <v>16</v>
      </c>
      <c r="D62" t="str">
        <f t="shared" si="97"/>
        <v>Asia/Kolkata</v>
      </c>
      <c r="E62" s="4">
        <v>45192</v>
      </c>
      <c r="F62" s="6">
        <v>0.57291666666666663</v>
      </c>
      <c r="G62" s="4">
        <f t="shared" si="95"/>
        <v>45192</v>
      </c>
      <c r="H62" s="6">
        <v>0.60069444444444442</v>
      </c>
      <c r="I62" t="str">
        <f t="shared" si="98"/>
        <v>Buddh International Circuit</v>
      </c>
      <c r="J62" t="str">
        <f t="shared" si="99"/>
        <v>Grand Prix of India</v>
      </c>
    </row>
    <row r="63" spans="1:10" x14ac:dyDescent="0.2">
      <c r="A63" t="s">
        <v>103</v>
      </c>
      <c r="B63" s="3" t="s">
        <v>12</v>
      </c>
      <c r="C63" s="3" t="s">
        <v>116</v>
      </c>
      <c r="D63" t="str">
        <f t="shared" si="94"/>
        <v>Asia/Kolkata</v>
      </c>
      <c r="E63" s="4">
        <v>45192</v>
      </c>
      <c r="F63" s="6">
        <v>0.625</v>
      </c>
      <c r="G63" s="4">
        <f t="shared" si="95"/>
        <v>45192</v>
      </c>
      <c r="H63" s="6">
        <v>0.64583333333333337</v>
      </c>
      <c r="I63" t="str">
        <f t="shared" si="96"/>
        <v>Buddh International Circuit</v>
      </c>
      <c r="J63" t="str">
        <f t="shared" si="91"/>
        <v>Grand Prix of India</v>
      </c>
    </row>
    <row r="64" spans="1:10" x14ac:dyDescent="0.2">
      <c r="A64" t="s">
        <v>103</v>
      </c>
      <c r="B64" s="3" t="s">
        <v>14</v>
      </c>
      <c r="C64" s="3" t="s">
        <v>15</v>
      </c>
      <c r="D64" t="str">
        <f t="shared" ref="D64:D65" si="100">VLOOKUP(A64,locations,4)</f>
        <v>Asia/Kolkata</v>
      </c>
      <c r="E64" s="4">
        <v>45193</v>
      </c>
      <c r="F64" s="6">
        <v>0.52083333333333337</v>
      </c>
      <c r="G64" s="4">
        <f t="shared" si="95"/>
        <v>45193</v>
      </c>
      <c r="H64" s="6">
        <v>0.54861111111111105</v>
      </c>
      <c r="I64" t="str">
        <f t="shared" ref="I64:I65" si="101">VLOOKUP(A64,locations,2)</f>
        <v>Buddh International Circuit</v>
      </c>
      <c r="J64" t="str">
        <f t="shared" ref="J64:J65" si="102">VLOOKUP(A64,locations,3)</f>
        <v>Grand Prix of India</v>
      </c>
    </row>
    <row r="65" spans="1:10" x14ac:dyDescent="0.2">
      <c r="A65" t="s">
        <v>103</v>
      </c>
      <c r="B65" s="3" t="s">
        <v>13</v>
      </c>
      <c r="C65" s="3" t="s">
        <v>15</v>
      </c>
      <c r="D65" t="str">
        <f t="shared" si="100"/>
        <v>Asia/Kolkata</v>
      </c>
      <c r="E65" s="4">
        <v>45193</v>
      </c>
      <c r="F65" s="6">
        <v>0.57291666666666663</v>
      </c>
      <c r="G65" s="4">
        <f t="shared" si="95"/>
        <v>45193</v>
      </c>
      <c r="H65" s="6">
        <v>0.60069444444444442</v>
      </c>
      <c r="I65" t="str">
        <f t="shared" si="101"/>
        <v>Buddh International Circuit</v>
      </c>
      <c r="J65" t="str">
        <f t="shared" si="102"/>
        <v>Grand Prix of India</v>
      </c>
    </row>
    <row r="66" spans="1:10" x14ac:dyDescent="0.2">
      <c r="A66" t="s">
        <v>103</v>
      </c>
      <c r="B66" s="3" t="s">
        <v>12</v>
      </c>
      <c r="C66" s="3" t="s">
        <v>15</v>
      </c>
      <c r="D66" t="str">
        <f t="shared" si="94"/>
        <v>Asia/Kolkata</v>
      </c>
      <c r="E66" s="4">
        <v>45193</v>
      </c>
      <c r="F66" s="6">
        <v>0.64583333333333337</v>
      </c>
      <c r="G66" s="4">
        <f t="shared" si="95"/>
        <v>45193</v>
      </c>
      <c r="H66" s="6">
        <v>0.68055555555555547</v>
      </c>
      <c r="I66" t="str">
        <f t="shared" si="96"/>
        <v>Buddh International Circuit</v>
      </c>
      <c r="J66" t="str">
        <f t="shared" si="91"/>
        <v>Grand Prix of India</v>
      </c>
    </row>
    <row r="67" spans="1:10" x14ac:dyDescent="0.2">
      <c r="A67" t="s">
        <v>33</v>
      </c>
      <c r="B67" s="3" t="s">
        <v>12</v>
      </c>
      <c r="C67" s="3" t="s">
        <v>16</v>
      </c>
      <c r="D67" t="str">
        <f t="shared" si="94"/>
        <v>Asia/Tokyo</v>
      </c>
      <c r="E67" s="4">
        <v>45199</v>
      </c>
      <c r="F67" s="6">
        <v>0.4513888888888889</v>
      </c>
      <c r="G67" s="4">
        <f t="shared" ref="G67:G73" si="103">E67</f>
        <v>45199</v>
      </c>
      <c r="H67" s="6">
        <v>0.47916666666666669</v>
      </c>
      <c r="I67" t="str">
        <f t="shared" ref="I67:I70" si="104">VLOOKUP(A67,locations,2)</f>
        <v>Mobility Resort Motegi</v>
      </c>
      <c r="J67" t="str">
        <f t="shared" ref="J67:J70" si="105">VLOOKUP(A67,locations,3)</f>
        <v>Motul Grand Prix of Japan</v>
      </c>
    </row>
    <row r="68" spans="1:10" x14ac:dyDescent="0.2">
      <c r="A68" t="s">
        <v>33</v>
      </c>
      <c r="B68" s="3" t="s">
        <v>14</v>
      </c>
      <c r="C68" s="3" t="s">
        <v>16</v>
      </c>
      <c r="D68" t="str">
        <f t="shared" si="94"/>
        <v>Asia/Tokyo</v>
      </c>
      <c r="E68" s="4">
        <v>45199</v>
      </c>
      <c r="F68" s="6">
        <v>0.53472222222222221</v>
      </c>
      <c r="G68" s="4">
        <f t="shared" si="103"/>
        <v>45199</v>
      </c>
      <c r="H68" s="6">
        <v>0.5625</v>
      </c>
      <c r="I68" t="str">
        <f t="shared" ref="I68:I69" si="106">VLOOKUP(A68,locations,2)</f>
        <v>Mobility Resort Motegi</v>
      </c>
      <c r="J68" t="str">
        <f t="shared" ref="J68:J69" si="107">VLOOKUP(A68,locations,3)</f>
        <v>Motul Grand Prix of Japan</v>
      </c>
    </row>
    <row r="69" spans="1:10" x14ac:dyDescent="0.2">
      <c r="A69" t="s">
        <v>33</v>
      </c>
      <c r="B69" s="3" t="s">
        <v>13</v>
      </c>
      <c r="C69" s="3" t="s">
        <v>16</v>
      </c>
      <c r="D69" t="str">
        <f t="shared" si="94"/>
        <v>Asia/Tokyo</v>
      </c>
      <c r="E69" s="4">
        <v>45199</v>
      </c>
      <c r="F69" s="6">
        <v>0.57291666666666663</v>
      </c>
      <c r="G69" s="4">
        <f t="shared" si="103"/>
        <v>45199</v>
      </c>
      <c r="H69" s="6">
        <v>0.60069444444444442</v>
      </c>
      <c r="I69" t="str">
        <f t="shared" si="106"/>
        <v>Mobility Resort Motegi</v>
      </c>
      <c r="J69" t="str">
        <f t="shared" si="107"/>
        <v>Motul Grand Prix of Japan</v>
      </c>
    </row>
    <row r="70" spans="1:10" x14ac:dyDescent="0.2">
      <c r="A70" t="s">
        <v>33</v>
      </c>
      <c r="B70" s="3" t="s">
        <v>12</v>
      </c>
      <c r="C70" s="3" t="s">
        <v>116</v>
      </c>
      <c r="D70" t="str">
        <f t="shared" si="94"/>
        <v>Asia/Tokyo</v>
      </c>
      <c r="E70" s="4">
        <v>45199</v>
      </c>
      <c r="F70" s="6">
        <v>0.625</v>
      </c>
      <c r="G70" s="4">
        <f t="shared" si="103"/>
        <v>45199</v>
      </c>
      <c r="H70" s="6">
        <v>0.64583333333333337</v>
      </c>
      <c r="I70" t="str">
        <f t="shared" si="104"/>
        <v>Mobility Resort Motegi</v>
      </c>
      <c r="J70" t="str">
        <f t="shared" si="105"/>
        <v>Motul Grand Prix of Japan</v>
      </c>
    </row>
    <row r="71" spans="1:10" x14ac:dyDescent="0.2">
      <c r="A71" t="s">
        <v>33</v>
      </c>
      <c r="B71" s="3" t="s">
        <v>14</v>
      </c>
      <c r="C71" s="3" t="s">
        <v>15</v>
      </c>
      <c r="D71" t="str">
        <f t="shared" ref="D71:D72" si="108">VLOOKUP(A71,locations,4)</f>
        <v>Asia/Tokyo</v>
      </c>
      <c r="E71" s="4">
        <v>45200</v>
      </c>
      <c r="F71" s="6">
        <v>0.5</v>
      </c>
      <c r="G71" s="4">
        <f t="shared" si="103"/>
        <v>45200</v>
      </c>
      <c r="H71" s="6">
        <v>0.52777777777777779</v>
      </c>
      <c r="I71" t="str">
        <f t="shared" ref="I71:I72" si="109">VLOOKUP(A71,locations,2)</f>
        <v>Mobility Resort Motegi</v>
      </c>
      <c r="J71" t="str">
        <f t="shared" ref="J71:J72" si="110">VLOOKUP(A71,locations,3)</f>
        <v>Motul Grand Prix of Japan</v>
      </c>
    </row>
    <row r="72" spans="1:10" x14ac:dyDescent="0.2">
      <c r="A72" t="s">
        <v>33</v>
      </c>
      <c r="B72" s="3" t="s">
        <v>13</v>
      </c>
      <c r="C72" s="3" t="s">
        <v>15</v>
      </c>
      <c r="D72" t="str">
        <f t="shared" si="108"/>
        <v>Asia/Tokyo</v>
      </c>
      <c r="E72" s="4">
        <v>45200</v>
      </c>
      <c r="F72" s="6">
        <v>0.55208333333333337</v>
      </c>
      <c r="G72" s="4">
        <f t="shared" si="103"/>
        <v>45200</v>
      </c>
      <c r="H72" s="6">
        <v>0.57986111111111105</v>
      </c>
      <c r="I72" t="str">
        <f t="shared" si="109"/>
        <v>Mobility Resort Motegi</v>
      </c>
      <c r="J72" t="str">
        <f t="shared" si="110"/>
        <v>Motul Grand Prix of Japan</v>
      </c>
    </row>
    <row r="73" spans="1:10" x14ac:dyDescent="0.2">
      <c r="A73" t="s">
        <v>33</v>
      </c>
      <c r="B73" s="3" t="s">
        <v>12</v>
      </c>
      <c r="C73" s="3" t="s">
        <v>15</v>
      </c>
      <c r="D73" t="str">
        <f t="shared" si="94"/>
        <v>Asia/Tokyo</v>
      </c>
      <c r="E73" s="4">
        <v>45200</v>
      </c>
      <c r="F73" s="6">
        <v>0.625</v>
      </c>
      <c r="G73" s="4">
        <f t="shared" si="103"/>
        <v>45200</v>
      </c>
      <c r="H73" s="6">
        <v>0.65972222222222221</v>
      </c>
      <c r="I73" t="str">
        <f t="shared" ref="I73" si="111">VLOOKUP(A73,locations,2)</f>
        <v>Mobility Resort Motegi</v>
      </c>
      <c r="J73" t="str">
        <f t="shared" ref="J73" si="112">VLOOKUP(A73,locations,3)</f>
        <v>Motul Grand Prix of Japan</v>
      </c>
    </row>
    <row r="74" spans="1:10" x14ac:dyDescent="0.2">
      <c r="A74" t="s">
        <v>18</v>
      </c>
      <c r="B74" s="3" t="s">
        <v>12</v>
      </c>
      <c r="C74" s="3" t="s">
        <v>16</v>
      </c>
      <c r="D74" t="str">
        <f t="shared" si="94"/>
        <v>Asia/Jakarta</v>
      </c>
      <c r="E74" s="4">
        <v>45213</v>
      </c>
      <c r="F74" s="6">
        <v>0.4513888888888889</v>
      </c>
      <c r="G74" s="4">
        <f t="shared" ref="G74:G80" si="113">E74</f>
        <v>45213</v>
      </c>
      <c r="H74" s="6">
        <v>0.47916666666666669</v>
      </c>
      <c r="I74" t="str">
        <f t="shared" ref="I74:I77" si="114">VLOOKUP(A74,locations,2)</f>
        <v>Mandalika International Street Circuit</v>
      </c>
      <c r="J74" t="str">
        <f t="shared" ref="J74:J77" si="115">VLOOKUP(A74,locations,3)</f>
        <v>Pertamina Grand Prix of Indonesia</v>
      </c>
    </row>
    <row r="75" spans="1:10" x14ac:dyDescent="0.2">
      <c r="A75" t="s">
        <v>18</v>
      </c>
      <c r="B75" s="3" t="s">
        <v>14</v>
      </c>
      <c r="C75" s="3" t="s">
        <v>16</v>
      </c>
      <c r="D75" t="str">
        <f t="shared" ref="D75:D76" si="116">VLOOKUP(A75,locations,4)</f>
        <v>Asia/Jakarta</v>
      </c>
      <c r="E75" s="4">
        <v>45213</v>
      </c>
      <c r="F75" s="6">
        <v>0.53472222222222221</v>
      </c>
      <c r="G75" s="4">
        <f t="shared" si="113"/>
        <v>45213</v>
      </c>
      <c r="H75" s="6">
        <v>0.5625</v>
      </c>
      <c r="I75" t="str">
        <f t="shared" ref="I75:I76" si="117">VLOOKUP(A75,locations,2)</f>
        <v>Mandalika International Street Circuit</v>
      </c>
      <c r="J75" t="str">
        <f t="shared" ref="J75:J76" si="118">VLOOKUP(A75,locations,3)</f>
        <v>Pertamina Grand Prix of Indonesia</v>
      </c>
    </row>
    <row r="76" spans="1:10" x14ac:dyDescent="0.2">
      <c r="A76" t="s">
        <v>18</v>
      </c>
      <c r="B76" s="3" t="s">
        <v>13</v>
      </c>
      <c r="C76" s="3" t="s">
        <v>16</v>
      </c>
      <c r="D76" t="str">
        <f t="shared" si="116"/>
        <v>Asia/Jakarta</v>
      </c>
      <c r="E76" s="4">
        <v>45213</v>
      </c>
      <c r="F76" s="6">
        <v>0.57291666666666663</v>
      </c>
      <c r="G76" s="4">
        <f t="shared" si="113"/>
        <v>45213</v>
      </c>
      <c r="H76" s="6">
        <v>0.60069444444444442</v>
      </c>
      <c r="I76" t="str">
        <f t="shared" si="117"/>
        <v>Mandalika International Street Circuit</v>
      </c>
      <c r="J76" t="str">
        <f t="shared" si="118"/>
        <v>Pertamina Grand Prix of Indonesia</v>
      </c>
    </row>
    <row r="77" spans="1:10" x14ac:dyDescent="0.2">
      <c r="A77" t="s">
        <v>18</v>
      </c>
      <c r="B77" s="3" t="s">
        <v>12</v>
      </c>
      <c r="C77" s="3" t="s">
        <v>116</v>
      </c>
      <c r="D77" t="str">
        <f t="shared" si="94"/>
        <v>Asia/Jakarta</v>
      </c>
      <c r="E77" s="4">
        <v>45213</v>
      </c>
      <c r="F77" s="6">
        <v>0.625</v>
      </c>
      <c r="G77" s="4">
        <f t="shared" si="113"/>
        <v>45213</v>
      </c>
      <c r="H77" s="6">
        <v>0.64583333333333337</v>
      </c>
      <c r="I77" t="str">
        <f t="shared" si="114"/>
        <v>Mandalika International Street Circuit</v>
      </c>
      <c r="J77" t="str">
        <f t="shared" si="115"/>
        <v>Pertamina Grand Prix of Indonesia</v>
      </c>
    </row>
    <row r="78" spans="1:10" x14ac:dyDescent="0.2">
      <c r="A78" t="s">
        <v>18</v>
      </c>
      <c r="B78" s="3" t="s">
        <v>14</v>
      </c>
      <c r="C78" s="3" t="s">
        <v>15</v>
      </c>
      <c r="D78" t="str">
        <f t="shared" ref="D78:D79" si="119">VLOOKUP(A78,locations,4)</f>
        <v>Asia/Jakarta</v>
      </c>
      <c r="E78" s="4">
        <v>45214</v>
      </c>
      <c r="F78" s="6">
        <v>0.45833333333333331</v>
      </c>
      <c r="G78" s="4">
        <f t="shared" si="113"/>
        <v>45214</v>
      </c>
      <c r="H78" s="6">
        <v>0.4861111111111111</v>
      </c>
      <c r="I78" t="str">
        <f t="shared" ref="I78:I79" si="120">VLOOKUP(A78,locations,2)</f>
        <v>Mandalika International Street Circuit</v>
      </c>
      <c r="J78" t="str">
        <f t="shared" ref="J78:J79" si="121">VLOOKUP(A78,locations,3)</f>
        <v>Pertamina Grand Prix of Indonesia</v>
      </c>
    </row>
    <row r="79" spans="1:10" x14ac:dyDescent="0.2">
      <c r="A79" t="s">
        <v>18</v>
      </c>
      <c r="B79" s="3" t="s">
        <v>13</v>
      </c>
      <c r="C79" s="3" t="s">
        <v>15</v>
      </c>
      <c r="D79" t="str">
        <f t="shared" si="119"/>
        <v>Asia/Jakarta</v>
      </c>
      <c r="E79" s="4">
        <v>45214</v>
      </c>
      <c r="F79" s="6">
        <v>0.51041666666666663</v>
      </c>
      <c r="G79" s="4">
        <f t="shared" si="113"/>
        <v>45214</v>
      </c>
      <c r="H79" s="6">
        <v>0.55902777777777779</v>
      </c>
      <c r="I79" t="str">
        <f t="shared" si="120"/>
        <v>Mandalika International Street Circuit</v>
      </c>
      <c r="J79" t="str">
        <f t="shared" si="121"/>
        <v>Pertamina Grand Prix of Indonesia</v>
      </c>
    </row>
    <row r="80" spans="1:10" x14ac:dyDescent="0.2">
      <c r="A80" t="s">
        <v>18</v>
      </c>
      <c r="B80" s="3" t="s">
        <v>12</v>
      </c>
      <c r="C80" s="3" t="s">
        <v>15</v>
      </c>
      <c r="D80" t="str">
        <f t="shared" si="94"/>
        <v>Asia/Jakarta</v>
      </c>
      <c r="E80" s="4">
        <v>45214</v>
      </c>
      <c r="F80" s="6">
        <v>0.58333333333333337</v>
      </c>
      <c r="G80" s="4">
        <f t="shared" si="113"/>
        <v>45214</v>
      </c>
      <c r="H80" s="6">
        <v>0.61805555555555558</v>
      </c>
      <c r="I80" t="str">
        <f t="shared" ref="I80" si="122">VLOOKUP(A80,locations,2)</f>
        <v>Mandalika International Street Circuit</v>
      </c>
      <c r="J80" t="str">
        <f t="shared" ref="J80" si="123">VLOOKUP(A80,locations,3)</f>
        <v>Pertamina Grand Prix of Indonesia</v>
      </c>
    </row>
    <row r="81" spans="1:10" x14ac:dyDescent="0.2">
      <c r="A81" t="s">
        <v>35</v>
      </c>
      <c r="B81" s="3" t="s">
        <v>12</v>
      </c>
      <c r="C81" s="3" t="s">
        <v>16</v>
      </c>
      <c r="D81" t="str">
        <f t="shared" si="94"/>
        <v>Australia/Melbourne</v>
      </c>
      <c r="E81" s="4">
        <v>45220</v>
      </c>
      <c r="F81" s="6">
        <v>0.4513888888888889</v>
      </c>
      <c r="G81" s="4">
        <f t="shared" ref="G81:G87" si="124">E81</f>
        <v>45220</v>
      </c>
      <c r="H81" s="6">
        <v>0.47916666666666669</v>
      </c>
      <c r="I81" t="str">
        <f t="shared" ref="I81:I84" si="125">VLOOKUP(A81,locations,2)</f>
        <v>Phillip Island</v>
      </c>
      <c r="J81" t="str">
        <f t="shared" ref="J81:J84" si="126">VLOOKUP(A81,locations,3)</f>
        <v>MotoGP Guru by Gryfyn Australian Motorcycle Grand Prix</v>
      </c>
    </row>
    <row r="82" spans="1:10" x14ac:dyDescent="0.2">
      <c r="A82" t="s">
        <v>35</v>
      </c>
      <c r="B82" s="3" t="s">
        <v>14</v>
      </c>
      <c r="C82" s="3" t="s">
        <v>16</v>
      </c>
      <c r="D82" t="str">
        <f t="shared" ref="D82:D83" si="127">VLOOKUP(A82,locations,4)</f>
        <v>Australia/Melbourne</v>
      </c>
      <c r="E82" s="4">
        <v>45220</v>
      </c>
      <c r="F82" s="6">
        <v>0.53472222222222221</v>
      </c>
      <c r="G82" s="4">
        <f t="shared" si="124"/>
        <v>45220</v>
      </c>
      <c r="H82" s="6">
        <v>0.5625</v>
      </c>
      <c r="I82" t="str">
        <f t="shared" ref="I82:I83" si="128">VLOOKUP(A82,locations,2)</f>
        <v>Phillip Island</v>
      </c>
      <c r="J82" t="str">
        <f t="shared" ref="J82:J83" si="129">VLOOKUP(A82,locations,3)</f>
        <v>MotoGP Guru by Gryfyn Australian Motorcycle Grand Prix</v>
      </c>
    </row>
    <row r="83" spans="1:10" x14ac:dyDescent="0.2">
      <c r="A83" t="s">
        <v>35</v>
      </c>
      <c r="B83" s="3" t="s">
        <v>13</v>
      </c>
      <c r="C83" s="3" t="s">
        <v>16</v>
      </c>
      <c r="D83" t="str">
        <f t="shared" si="127"/>
        <v>Australia/Melbourne</v>
      </c>
      <c r="E83" s="4">
        <v>45220</v>
      </c>
      <c r="F83" s="6">
        <v>0.57291666666666663</v>
      </c>
      <c r="G83" s="4">
        <f t="shared" si="124"/>
        <v>45220</v>
      </c>
      <c r="H83" s="6">
        <v>0.60069444444444442</v>
      </c>
      <c r="I83" t="str">
        <f t="shared" si="128"/>
        <v>Phillip Island</v>
      </c>
      <c r="J83" t="str">
        <f t="shared" si="129"/>
        <v>MotoGP Guru by Gryfyn Australian Motorcycle Grand Prix</v>
      </c>
    </row>
    <row r="84" spans="1:10" x14ac:dyDescent="0.2">
      <c r="A84" t="s">
        <v>35</v>
      </c>
      <c r="B84" s="3" t="s">
        <v>12</v>
      </c>
      <c r="C84" s="3" t="s">
        <v>116</v>
      </c>
      <c r="D84" t="str">
        <f t="shared" si="94"/>
        <v>Australia/Melbourne</v>
      </c>
      <c r="E84" s="4">
        <v>45220</v>
      </c>
      <c r="F84" s="6">
        <v>0.625</v>
      </c>
      <c r="G84" s="4">
        <f t="shared" si="124"/>
        <v>45220</v>
      </c>
      <c r="H84" s="6">
        <v>0.64583333333333337</v>
      </c>
      <c r="I84" t="str">
        <f t="shared" si="125"/>
        <v>Phillip Island</v>
      </c>
      <c r="J84" t="str">
        <f t="shared" si="126"/>
        <v>MotoGP Guru by Gryfyn Australian Motorcycle Grand Prix</v>
      </c>
    </row>
    <row r="85" spans="1:10" x14ac:dyDescent="0.2">
      <c r="A85" t="s">
        <v>35</v>
      </c>
      <c r="B85" s="3" t="s">
        <v>14</v>
      </c>
      <c r="C85" s="3" t="s">
        <v>15</v>
      </c>
      <c r="D85" t="str">
        <f t="shared" ref="D85:D86" si="130">VLOOKUP(A85,locations,4)</f>
        <v>Australia/Melbourne</v>
      </c>
      <c r="E85" s="4">
        <v>45221</v>
      </c>
      <c r="F85" s="6">
        <v>0.45833333333333331</v>
      </c>
      <c r="G85" s="4">
        <f t="shared" si="124"/>
        <v>45221</v>
      </c>
      <c r="H85" s="6">
        <v>0.4861111111111111</v>
      </c>
      <c r="I85" t="str">
        <f t="shared" ref="I85:I87" si="131">VLOOKUP(A85,locations,2)</f>
        <v>Phillip Island</v>
      </c>
      <c r="J85" t="str">
        <f t="shared" ref="J85:J87" si="132">VLOOKUP(A85,locations,3)</f>
        <v>MotoGP Guru by Gryfyn Australian Motorcycle Grand Prix</v>
      </c>
    </row>
    <row r="86" spans="1:10" x14ac:dyDescent="0.2">
      <c r="A86" t="s">
        <v>35</v>
      </c>
      <c r="B86" s="3" t="s">
        <v>13</v>
      </c>
      <c r="C86" s="3" t="s">
        <v>15</v>
      </c>
      <c r="D86" t="str">
        <f t="shared" si="130"/>
        <v>Australia/Melbourne</v>
      </c>
      <c r="E86" s="4">
        <v>45221</v>
      </c>
      <c r="F86" s="6">
        <v>0.51041666666666663</v>
      </c>
      <c r="G86" s="4">
        <f t="shared" si="124"/>
        <v>45221</v>
      </c>
      <c r="H86" s="6">
        <v>0.55902777777777779</v>
      </c>
      <c r="I86" t="str">
        <f t="shared" si="131"/>
        <v>Phillip Island</v>
      </c>
      <c r="J86" t="str">
        <f t="shared" si="132"/>
        <v>MotoGP Guru by Gryfyn Australian Motorcycle Grand Prix</v>
      </c>
    </row>
    <row r="87" spans="1:10" x14ac:dyDescent="0.2">
      <c r="A87" t="s">
        <v>35</v>
      </c>
      <c r="B87" s="3" t="s">
        <v>12</v>
      </c>
      <c r="C87" s="3" t="s">
        <v>15</v>
      </c>
      <c r="D87" t="str">
        <f t="shared" si="94"/>
        <v>Australia/Melbourne</v>
      </c>
      <c r="E87" s="4">
        <v>45221</v>
      </c>
      <c r="F87" s="6">
        <v>0.58333333333333337</v>
      </c>
      <c r="G87" s="4">
        <f t="shared" si="124"/>
        <v>45221</v>
      </c>
      <c r="H87" s="6">
        <v>0.61805555555555558</v>
      </c>
      <c r="I87" t="str">
        <f t="shared" si="131"/>
        <v>Phillip Island</v>
      </c>
      <c r="J87" t="str">
        <f t="shared" si="132"/>
        <v>MotoGP Guru by Gryfyn Australian Motorcycle Grand Prix</v>
      </c>
    </row>
    <row r="88" spans="1:10" x14ac:dyDescent="0.2">
      <c r="A88" t="s">
        <v>34</v>
      </c>
      <c r="B88" s="3" t="s">
        <v>12</v>
      </c>
      <c r="C88" s="3" t="s">
        <v>16</v>
      </c>
      <c r="D88" t="str">
        <f t="shared" si="94"/>
        <v>Asia/Bangkok</v>
      </c>
      <c r="E88" s="4">
        <v>45227</v>
      </c>
      <c r="F88" s="6">
        <v>0.4513888888888889</v>
      </c>
      <c r="G88" s="4">
        <f t="shared" ref="G88:G94" si="133">E88</f>
        <v>45227</v>
      </c>
      <c r="H88" s="6">
        <v>0.47916666666666669</v>
      </c>
      <c r="I88" t="str">
        <f t="shared" ref="I88:I91" si="134">VLOOKUP(A88,locations,2)</f>
        <v>Chang International Circuit</v>
      </c>
      <c r="J88" t="str">
        <f t="shared" ref="J88:J91" si="135">VLOOKUP(A88,locations,3)</f>
        <v>OR Thailand Grand Prix</v>
      </c>
    </row>
    <row r="89" spans="1:10" x14ac:dyDescent="0.2">
      <c r="A89" t="s">
        <v>34</v>
      </c>
      <c r="B89" s="3" t="s">
        <v>14</v>
      </c>
      <c r="C89" s="3" t="s">
        <v>16</v>
      </c>
      <c r="D89" t="str">
        <f t="shared" ref="D89:D90" si="136">VLOOKUP(A89,locations,4)</f>
        <v>Asia/Bangkok</v>
      </c>
      <c r="E89" s="4">
        <v>45227</v>
      </c>
      <c r="F89" s="6">
        <v>0.53472222222222221</v>
      </c>
      <c r="G89" s="4">
        <f t="shared" si="133"/>
        <v>45227</v>
      </c>
      <c r="H89" s="6">
        <v>0.5625</v>
      </c>
      <c r="I89" t="str">
        <f t="shared" ref="I89:I90" si="137">VLOOKUP(A89,locations,2)</f>
        <v>Chang International Circuit</v>
      </c>
      <c r="J89" t="str">
        <f t="shared" ref="J89:J90" si="138">VLOOKUP(A89,locations,3)</f>
        <v>OR Thailand Grand Prix</v>
      </c>
    </row>
    <row r="90" spans="1:10" x14ac:dyDescent="0.2">
      <c r="A90" t="s">
        <v>34</v>
      </c>
      <c r="B90" s="3" t="s">
        <v>13</v>
      </c>
      <c r="C90" s="3" t="s">
        <v>16</v>
      </c>
      <c r="D90" t="str">
        <f t="shared" si="136"/>
        <v>Asia/Bangkok</v>
      </c>
      <c r="E90" s="4">
        <v>45227</v>
      </c>
      <c r="F90" s="6">
        <v>0.57291666666666663</v>
      </c>
      <c r="G90" s="4">
        <f t="shared" si="133"/>
        <v>45227</v>
      </c>
      <c r="H90" s="6">
        <v>0.60069444444444442</v>
      </c>
      <c r="I90" t="str">
        <f t="shared" si="137"/>
        <v>Chang International Circuit</v>
      </c>
      <c r="J90" t="str">
        <f t="shared" si="138"/>
        <v>OR Thailand Grand Prix</v>
      </c>
    </row>
    <row r="91" spans="1:10" x14ac:dyDescent="0.2">
      <c r="A91" t="s">
        <v>34</v>
      </c>
      <c r="B91" s="3" t="s">
        <v>12</v>
      </c>
      <c r="C91" s="3" t="s">
        <v>116</v>
      </c>
      <c r="D91" t="str">
        <f t="shared" si="94"/>
        <v>Asia/Bangkok</v>
      </c>
      <c r="E91" s="4">
        <v>45227</v>
      </c>
      <c r="F91" s="6">
        <v>0.625</v>
      </c>
      <c r="G91" s="4">
        <f t="shared" si="133"/>
        <v>45227</v>
      </c>
      <c r="H91" s="6">
        <v>0.64583333333333337</v>
      </c>
      <c r="I91" t="str">
        <f t="shared" si="134"/>
        <v>Chang International Circuit</v>
      </c>
      <c r="J91" t="str">
        <f t="shared" si="135"/>
        <v>OR Thailand Grand Prix</v>
      </c>
    </row>
    <row r="92" spans="1:10" x14ac:dyDescent="0.2">
      <c r="A92" t="s">
        <v>34</v>
      </c>
      <c r="B92" s="3" t="s">
        <v>14</v>
      </c>
      <c r="C92" s="3" t="s">
        <v>15</v>
      </c>
      <c r="D92" t="str">
        <f t="shared" ref="D92:D93" si="139">VLOOKUP(A92,locations,4)</f>
        <v>Asia/Bangkok</v>
      </c>
      <c r="E92" s="4">
        <v>45228</v>
      </c>
      <c r="F92" s="6">
        <v>0.45833333333333331</v>
      </c>
      <c r="G92" s="4">
        <f t="shared" si="133"/>
        <v>45228</v>
      </c>
      <c r="H92" s="6">
        <v>0.4861111111111111</v>
      </c>
      <c r="I92" t="str">
        <f t="shared" ref="I92:I93" si="140">VLOOKUP(A92,locations,2)</f>
        <v>Chang International Circuit</v>
      </c>
      <c r="J92" t="str">
        <f t="shared" ref="J92:J93" si="141">VLOOKUP(A92,locations,3)</f>
        <v>OR Thailand Grand Prix</v>
      </c>
    </row>
    <row r="93" spans="1:10" x14ac:dyDescent="0.2">
      <c r="A93" t="s">
        <v>34</v>
      </c>
      <c r="B93" s="3" t="s">
        <v>13</v>
      </c>
      <c r="C93" s="3" t="s">
        <v>15</v>
      </c>
      <c r="D93" t="str">
        <f t="shared" si="139"/>
        <v>Asia/Bangkok</v>
      </c>
      <c r="E93" s="4">
        <v>45228</v>
      </c>
      <c r="F93" s="6">
        <v>0.51041666666666663</v>
      </c>
      <c r="G93" s="4">
        <f t="shared" si="133"/>
        <v>45228</v>
      </c>
      <c r="H93" s="6">
        <v>0.55902777777777779</v>
      </c>
      <c r="I93" t="str">
        <f t="shared" si="140"/>
        <v>Chang International Circuit</v>
      </c>
      <c r="J93" t="str">
        <f t="shared" si="141"/>
        <v>OR Thailand Grand Prix</v>
      </c>
    </row>
    <row r="94" spans="1:10" x14ac:dyDescent="0.2">
      <c r="A94" t="s">
        <v>34</v>
      </c>
      <c r="B94" s="3" t="s">
        <v>12</v>
      </c>
      <c r="C94" s="3" t="s">
        <v>15</v>
      </c>
      <c r="D94" t="str">
        <f t="shared" si="94"/>
        <v>Asia/Bangkok</v>
      </c>
      <c r="E94" s="4">
        <v>45228</v>
      </c>
      <c r="F94" s="6">
        <v>0.58333333333333337</v>
      </c>
      <c r="G94" s="4">
        <f t="shared" si="133"/>
        <v>45228</v>
      </c>
      <c r="H94" s="6">
        <v>0.61805555555555558</v>
      </c>
      <c r="I94" t="str">
        <f t="shared" ref="I94" si="142">VLOOKUP(A94,locations,2)</f>
        <v>Chang International Circuit</v>
      </c>
      <c r="J94" t="str">
        <f t="shared" ref="J94" si="143">VLOOKUP(A94,locations,3)</f>
        <v>OR Thailand Grand Prix</v>
      </c>
    </row>
    <row r="95" spans="1:10" x14ac:dyDescent="0.2">
      <c r="A95" t="s">
        <v>36</v>
      </c>
      <c r="B95" s="3" t="s">
        <v>12</v>
      </c>
      <c r="C95" s="3" t="s">
        <v>16</v>
      </c>
      <c r="D95" t="str">
        <f t="shared" si="94"/>
        <v>Asia/Kuala_Lumpur</v>
      </c>
      <c r="E95" s="4">
        <v>45241</v>
      </c>
      <c r="F95" s="6">
        <v>0.4513888888888889</v>
      </c>
      <c r="G95" s="4">
        <f t="shared" ref="G95:G101" si="144">E95</f>
        <v>45241</v>
      </c>
      <c r="H95" s="6">
        <v>0.47916666666666669</v>
      </c>
      <c r="I95" t="str">
        <f t="shared" ref="I95:I98" si="145">VLOOKUP(A95,locations,2)</f>
        <v>Sepang International Circuit</v>
      </c>
      <c r="J95" t="str">
        <f t="shared" ref="J95:J98" si="146">VLOOKUP(A95,locations,3)</f>
        <v>PETRONAS Grand Prix of Malaysia</v>
      </c>
    </row>
    <row r="96" spans="1:10" x14ac:dyDescent="0.2">
      <c r="A96" t="s">
        <v>36</v>
      </c>
      <c r="B96" s="3" t="s">
        <v>14</v>
      </c>
      <c r="C96" s="3" t="s">
        <v>16</v>
      </c>
      <c r="D96" t="str">
        <f t="shared" ref="D96:D97" si="147">VLOOKUP(A96,locations,4)</f>
        <v>Asia/Kuala_Lumpur</v>
      </c>
      <c r="E96" s="4">
        <v>45241</v>
      </c>
      <c r="F96" s="6">
        <v>0.53472222222222221</v>
      </c>
      <c r="G96" s="4">
        <f t="shared" si="144"/>
        <v>45241</v>
      </c>
      <c r="H96" s="6">
        <v>0.5625</v>
      </c>
      <c r="I96" t="str">
        <f t="shared" ref="I96:I97" si="148">VLOOKUP(A96,locations,2)</f>
        <v>Sepang International Circuit</v>
      </c>
      <c r="J96" t="str">
        <f t="shared" ref="J96:J97" si="149">VLOOKUP(A96,locations,3)</f>
        <v>PETRONAS Grand Prix of Malaysia</v>
      </c>
    </row>
    <row r="97" spans="1:10" x14ac:dyDescent="0.2">
      <c r="A97" t="s">
        <v>36</v>
      </c>
      <c r="B97" s="3" t="s">
        <v>13</v>
      </c>
      <c r="C97" s="3" t="s">
        <v>16</v>
      </c>
      <c r="D97" t="str">
        <f t="shared" si="147"/>
        <v>Asia/Kuala_Lumpur</v>
      </c>
      <c r="E97" s="4">
        <v>45241</v>
      </c>
      <c r="F97" s="6">
        <v>0.57291666666666663</v>
      </c>
      <c r="G97" s="4">
        <f t="shared" si="144"/>
        <v>45241</v>
      </c>
      <c r="H97" s="6">
        <v>0.60069444444444442</v>
      </c>
      <c r="I97" t="str">
        <f t="shared" si="148"/>
        <v>Sepang International Circuit</v>
      </c>
      <c r="J97" t="str">
        <f t="shared" si="149"/>
        <v>PETRONAS Grand Prix of Malaysia</v>
      </c>
    </row>
    <row r="98" spans="1:10" x14ac:dyDescent="0.2">
      <c r="A98" t="s">
        <v>36</v>
      </c>
      <c r="B98" s="3" t="s">
        <v>12</v>
      </c>
      <c r="C98" s="3" t="s">
        <v>116</v>
      </c>
      <c r="D98" t="str">
        <f t="shared" si="94"/>
        <v>Asia/Kuala_Lumpur</v>
      </c>
      <c r="E98" s="4">
        <v>45241</v>
      </c>
      <c r="F98" s="6">
        <v>0.625</v>
      </c>
      <c r="G98" s="4">
        <f t="shared" si="144"/>
        <v>45241</v>
      </c>
      <c r="H98" s="6">
        <v>0.64583333333333337</v>
      </c>
      <c r="I98" t="str">
        <f t="shared" si="145"/>
        <v>Sepang International Circuit</v>
      </c>
      <c r="J98" t="str">
        <f t="shared" si="146"/>
        <v>PETRONAS Grand Prix of Malaysia</v>
      </c>
    </row>
    <row r="99" spans="1:10" x14ac:dyDescent="0.2">
      <c r="A99" t="s">
        <v>36</v>
      </c>
      <c r="B99" s="3" t="s">
        <v>14</v>
      </c>
      <c r="C99" s="3" t="s">
        <v>15</v>
      </c>
      <c r="D99" t="str">
        <f t="shared" ref="D99:D100" si="150">VLOOKUP(A99,locations,4)</f>
        <v>Asia/Kuala_Lumpur</v>
      </c>
      <c r="E99" s="4">
        <v>45242</v>
      </c>
      <c r="F99" s="6">
        <v>0.45833333333333331</v>
      </c>
      <c r="G99" s="4">
        <f t="shared" si="144"/>
        <v>45242</v>
      </c>
      <c r="H99" s="6">
        <v>0.4861111111111111</v>
      </c>
      <c r="I99" t="str">
        <f t="shared" ref="I99:I100" si="151">VLOOKUP(A99,locations,2)</f>
        <v>Sepang International Circuit</v>
      </c>
      <c r="J99" t="str">
        <f t="shared" ref="J99:J100" si="152">VLOOKUP(A99,locations,3)</f>
        <v>PETRONAS Grand Prix of Malaysia</v>
      </c>
    </row>
    <row r="100" spans="1:10" x14ac:dyDescent="0.2">
      <c r="A100" t="s">
        <v>36</v>
      </c>
      <c r="B100" s="3" t="s">
        <v>13</v>
      </c>
      <c r="C100" s="3" t="s">
        <v>15</v>
      </c>
      <c r="D100" t="str">
        <f t="shared" si="150"/>
        <v>Asia/Kuala_Lumpur</v>
      </c>
      <c r="E100" s="4">
        <v>45242</v>
      </c>
      <c r="F100" s="6">
        <v>0.51041666666666663</v>
      </c>
      <c r="G100" s="4">
        <f t="shared" si="144"/>
        <v>45242</v>
      </c>
      <c r="H100" s="6">
        <v>0.55902777777777779</v>
      </c>
      <c r="I100" t="str">
        <f t="shared" si="151"/>
        <v>Sepang International Circuit</v>
      </c>
      <c r="J100" t="str">
        <f t="shared" si="152"/>
        <v>PETRONAS Grand Prix of Malaysia</v>
      </c>
    </row>
    <row r="101" spans="1:10" x14ac:dyDescent="0.2">
      <c r="A101" t="s">
        <v>36</v>
      </c>
      <c r="B101" s="3" t="s">
        <v>12</v>
      </c>
      <c r="C101" s="3" t="s">
        <v>15</v>
      </c>
      <c r="D101" t="str">
        <f t="shared" si="94"/>
        <v>Asia/Kuala_Lumpur</v>
      </c>
      <c r="E101" s="4">
        <v>45242</v>
      </c>
      <c r="F101" s="6">
        <v>0.58333333333333337</v>
      </c>
      <c r="G101" s="4">
        <f t="shared" si="144"/>
        <v>45242</v>
      </c>
      <c r="H101" s="6">
        <v>0.61805555555555558</v>
      </c>
      <c r="I101" t="str">
        <f t="shared" ref="I101" si="153">VLOOKUP(A101,locations,2)</f>
        <v>Sepang International Circuit</v>
      </c>
      <c r="J101" t="str">
        <f t="shared" ref="J101" si="154">VLOOKUP(A101,locations,3)</f>
        <v>PETRONAS Grand Prix of Malaysia</v>
      </c>
    </row>
    <row r="102" spans="1:10" x14ac:dyDescent="0.2">
      <c r="A102" t="s">
        <v>17</v>
      </c>
      <c r="B102" s="3" t="s">
        <v>12</v>
      </c>
      <c r="C102" s="3" t="s">
        <v>16</v>
      </c>
      <c r="D102" t="str">
        <f t="shared" si="94"/>
        <v>Asia/Qatar</v>
      </c>
      <c r="E102" s="4">
        <v>45248</v>
      </c>
      <c r="F102" s="6">
        <v>0.65277777777777779</v>
      </c>
      <c r="G102" s="4">
        <f>E102</f>
        <v>45248</v>
      </c>
      <c r="H102" s="6">
        <v>0.68055555555555547</v>
      </c>
      <c r="I102" t="str">
        <f t="shared" ref="I102:I105" si="155">VLOOKUP(A102,locations,2)</f>
        <v>Losail International Circuit</v>
      </c>
      <c r="J102" t="str">
        <f t="shared" ref="J102:J105" si="156">VLOOKUP(A102,locations,3)</f>
        <v>Qatar Airways Grand Prix of Qatar</v>
      </c>
    </row>
    <row r="103" spans="1:10" x14ac:dyDescent="0.2">
      <c r="A103" t="s">
        <v>17</v>
      </c>
      <c r="B103" s="3" t="s">
        <v>14</v>
      </c>
      <c r="C103" s="3" t="s">
        <v>16</v>
      </c>
      <c r="D103" t="str">
        <f t="shared" ref="D103:D104" si="157">VLOOKUP(A103,locations,4)</f>
        <v>Asia/Qatar</v>
      </c>
      <c r="E103" s="4">
        <v>45248</v>
      </c>
      <c r="F103" s="6">
        <v>0.74305555555555547</v>
      </c>
      <c r="G103" s="4">
        <f t="shared" ref="G103:G104" si="158">E103</f>
        <v>45248</v>
      </c>
      <c r="H103" s="6">
        <v>0.77083333333333337</v>
      </c>
      <c r="I103" t="str">
        <f t="shared" ref="I103:I104" si="159">VLOOKUP(A103,locations,2)</f>
        <v>Losail International Circuit</v>
      </c>
      <c r="J103" t="str">
        <f t="shared" ref="J103:J104" si="160">VLOOKUP(A103,locations,3)</f>
        <v>Qatar Airways Grand Prix of Qatar</v>
      </c>
    </row>
    <row r="104" spans="1:10" x14ac:dyDescent="0.2">
      <c r="A104" t="s">
        <v>17</v>
      </c>
      <c r="B104" s="3" t="s">
        <v>13</v>
      </c>
      <c r="C104" s="3" t="s">
        <v>16</v>
      </c>
      <c r="D104" t="str">
        <f t="shared" si="157"/>
        <v>Asia/Qatar</v>
      </c>
      <c r="E104" s="4">
        <v>45248</v>
      </c>
      <c r="F104" s="6">
        <v>0.78125</v>
      </c>
      <c r="G104" s="4">
        <f t="shared" si="158"/>
        <v>45248</v>
      </c>
      <c r="H104" s="6">
        <v>0.80902777777777779</v>
      </c>
      <c r="I104" t="str">
        <f t="shared" si="159"/>
        <v>Losail International Circuit</v>
      </c>
      <c r="J104" t="str">
        <f t="shared" si="160"/>
        <v>Qatar Airways Grand Prix of Qatar</v>
      </c>
    </row>
    <row r="105" spans="1:10" x14ac:dyDescent="0.2">
      <c r="A105" t="s">
        <v>17</v>
      </c>
      <c r="B105" s="3" t="s">
        <v>12</v>
      </c>
      <c r="C105" s="3" t="s">
        <v>116</v>
      </c>
      <c r="D105" t="str">
        <f t="shared" si="94"/>
        <v>Asia/Qatar</v>
      </c>
      <c r="E105" s="4">
        <v>45248</v>
      </c>
      <c r="F105" s="6">
        <v>0.83333333333333337</v>
      </c>
      <c r="G105" s="4">
        <f>E105</f>
        <v>45248</v>
      </c>
      <c r="H105" s="6">
        <v>0.85416666666666663</v>
      </c>
      <c r="I105" t="str">
        <f t="shared" si="155"/>
        <v>Losail International Circuit</v>
      </c>
      <c r="J105" t="str">
        <f t="shared" si="156"/>
        <v>Qatar Airways Grand Prix of Qatar</v>
      </c>
    </row>
    <row r="106" spans="1:10" x14ac:dyDescent="0.2">
      <c r="A106" t="s">
        <v>17</v>
      </c>
      <c r="B106" s="3" t="s">
        <v>14</v>
      </c>
      <c r="C106" s="3" t="s">
        <v>15</v>
      </c>
      <c r="D106" t="str">
        <f t="shared" ref="D106:D107" si="161">VLOOKUP(A106,locations,4)</f>
        <v>Asia/Qatar</v>
      </c>
      <c r="E106" s="4">
        <v>45249</v>
      </c>
      <c r="F106" s="6">
        <v>0.70833333333333337</v>
      </c>
      <c r="G106" s="4">
        <f>E106</f>
        <v>45249</v>
      </c>
      <c r="H106" s="6">
        <v>0.73611111111111116</v>
      </c>
      <c r="I106" t="str">
        <f t="shared" ref="I106:I107" si="162">VLOOKUP(A106,locations,2)</f>
        <v>Losail International Circuit</v>
      </c>
      <c r="J106" t="str">
        <f t="shared" ref="J106:J107" si="163">VLOOKUP(A106,locations,3)</f>
        <v>Qatar Airways Grand Prix of Qatar</v>
      </c>
    </row>
    <row r="107" spans="1:10" x14ac:dyDescent="0.2">
      <c r="A107" t="s">
        <v>17</v>
      </c>
      <c r="B107" s="3" t="s">
        <v>13</v>
      </c>
      <c r="C107" s="3" t="s">
        <v>15</v>
      </c>
      <c r="D107" t="str">
        <f t="shared" si="161"/>
        <v>Asia/Qatar</v>
      </c>
      <c r="E107" s="4">
        <v>45249</v>
      </c>
      <c r="F107" s="6">
        <v>0.76041666666666663</v>
      </c>
      <c r="G107" s="4">
        <f>E107</f>
        <v>45249</v>
      </c>
      <c r="H107" s="6">
        <v>0.80902777777777779</v>
      </c>
      <c r="I107" t="str">
        <f t="shared" si="162"/>
        <v>Losail International Circuit</v>
      </c>
      <c r="J107" t="str">
        <f t="shared" si="163"/>
        <v>Qatar Airways Grand Prix of Qatar</v>
      </c>
    </row>
    <row r="108" spans="1:10" x14ac:dyDescent="0.2">
      <c r="A108" t="s">
        <v>17</v>
      </c>
      <c r="B108" s="3" t="s">
        <v>12</v>
      </c>
      <c r="C108" s="3" t="s">
        <v>15</v>
      </c>
      <c r="D108" t="str">
        <f t="shared" si="94"/>
        <v>Asia/Qatar</v>
      </c>
      <c r="E108" s="4">
        <v>45249</v>
      </c>
      <c r="F108" s="6">
        <v>0.83333333333333337</v>
      </c>
      <c r="G108" s="4">
        <f>E108</f>
        <v>45249</v>
      </c>
      <c r="H108" s="6">
        <v>0.86805555555555547</v>
      </c>
      <c r="I108" t="str">
        <f t="shared" ref="I108" si="164">VLOOKUP(A108,locations,2)</f>
        <v>Losail International Circuit</v>
      </c>
      <c r="J108" t="str">
        <f t="shared" ref="J108" si="165">VLOOKUP(A108,locations,3)</f>
        <v>Qatar Airways Grand Prix of Qatar</v>
      </c>
    </row>
    <row r="109" spans="1:10" x14ac:dyDescent="0.2">
      <c r="A109" t="s">
        <v>37</v>
      </c>
      <c r="B109" s="3" t="s">
        <v>12</v>
      </c>
      <c r="C109" s="3" t="s">
        <v>16</v>
      </c>
      <c r="D109" t="str">
        <f t="shared" si="94"/>
        <v>Europe/Madrid</v>
      </c>
      <c r="E109" s="4">
        <v>45255</v>
      </c>
      <c r="F109" s="6">
        <v>0.4513888888888889</v>
      </c>
      <c r="G109" s="4">
        <f t="shared" ref="G109:G115" si="166">E109</f>
        <v>45255</v>
      </c>
      <c r="H109" s="6">
        <v>0.47916666666666669</v>
      </c>
      <c r="I109" t="str">
        <f t="shared" ref="I109:I112" si="167">VLOOKUP(A109,locations,2)</f>
        <v>Circuit Ricardo Tormo</v>
      </c>
      <c r="J109" t="str">
        <f t="shared" ref="J109:J112" si="168">VLOOKUP(A109,locations,3)</f>
        <v>Gran Premio Motul de la Comunitat Valenciana</v>
      </c>
    </row>
    <row r="110" spans="1:10" x14ac:dyDescent="0.2">
      <c r="A110" t="s">
        <v>37</v>
      </c>
      <c r="B110" s="3" t="s">
        <v>14</v>
      </c>
      <c r="C110" s="3" t="s">
        <v>16</v>
      </c>
      <c r="D110" t="str">
        <f t="shared" si="94"/>
        <v>Europe/Madrid</v>
      </c>
      <c r="E110" s="4">
        <v>45255</v>
      </c>
      <c r="F110" s="6">
        <v>0.53472222222222221</v>
      </c>
      <c r="G110" s="4">
        <f t="shared" si="166"/>
        <v>45255</v>
      </c>
      <c r="H110" s="6">
        <v>0.5625</v>
      </c>
      <c r="I110" t="str">
        <f t="shared" ref="I110:I111" si="169">VLOOKUP(A110,locations,2)</f>
        <v>Circuit Ricardo Tormo</v>
      </c>
      <c r="J110" t="str">
        <f t="shared" ref="J110:J111" si="170">VLOOKUP(A110,locations,3)</f>
        <v>Gran Premio Motul de la Comunitat Valenciana</v>
      </c>
    </row>
    <row r="111" spans="1:10" x14ac:dyDescent="0.2">
      <c r="A111" t="s">
        <v>37</v>
      </c>
      <c r="B111" s="3" t="s">
        <v>13</v>
      </c>
      <c r="C111" s="3" t="s">
        <v>16</v>
      </c>
      <c r="D111" t="str">
        <f t="shared" si="94"/>
        <v>Europe/Madrid</v>
      </c>
      <c r="E111" s="4">
        <v>45255</v>
      </c>
      <c r="F111" s="6">
        <v>0.57291666666666663</v>
      </c>
      <c r="G111" s="4">
        <f t="shared" si="166"/>
        <v>45255</v>
      </c>
      <c r="H111" s="6">
        <v>0.60069444444444442</v>
      </c>
      <c r="I111" t="str">
        <f t="shared" si="169"/>
        <v>Circuit Ricardo Tormo</v>
      </c>
      <c r="J111" t="str">
        <f t="shared" si="170"/>
        <v>Gran Premio Motul de la Comunitat Valenciana</v>
      </c>
    </row>
    <row r="112" spans="1:10" x14ac:dyDescent="0.2">
      <c r="A112" t="s">
        <v>37</v>
      </c>
      <c r="B112" s="3" t="s">
        <v>12</v>
      </c>
      <c r="C112" s="3" t="s">
        <v>116</v>
      </c>
      <c r="D112" t="str">
        <f t="shared" ref="D112:D114" si="171">VLOOKUP(A112,locations,4)</f>
        <v>Europe/Madrid</v>
      </c>
      <c r="E112" s="4">
        <v>45255</v>
      </c>
      <c r="F112" s="6">
        <v>0.625</v>
      </c>
      <c r="G112" s="4">
        <f t="shared" si="166"/>
        <v>45255</v>
      </c>
      <c r="H112" s="6">
        <v>0.64583333333333337</v>
      </c>
      <c r="I112" t="str">
        <f t="shared" si="167"/>
        <v>Circuit Ricardo Tormo</v>
      </c>
      <c r="J112" t="str">
        <f t="shared" si="168"/>
        <v>Gran Premio Motul de la Comunitat Valenciana</v>
      </c>
    </row>
    <row r="113" spans="1:10" x14ac:dyDescent="0.2">
      <c r="A113" t="s">
        <v>37</v>
      </c>
      <c r="B113" s="3" t="s">
        <v>14</v>
      </c>
      <c r="C113" s="3" t="s">
        <v>15</v>
      </c>
      <c r="D113" t="str">
        <f t="shared" si="171"/>
        <v>Europe/Madrid</v>
      </c>
      <c r="E113" s="4">
        <v>45256</v>
      </c>
      <c r="F113" s="6">
        <v>0.5</v>
      </c>
      <c r="G113" s="4">
        <f t="shared" si="166"/>
        <v>45256</v>
      </c>
      <c r="H113" s="6">
        <v>0.52777777777777779</v>
      </c>
      <c r="I113" t="str">
        <f t="shared" ref="I113:I114" si="172">VLOOKUP(A113,locations,2)</f>
        <v>Circuit Ricardo Tormo</v>
      </c>
      <c r="J113" t="str">
        <f t="shared" ref="J113:J114" si="173">VLOOKUP(A113,locations,3)</f>
        <v>Gran Premio Motul de la Comunitat Valenciana</v>
      </c>
    </row>
    <row r="114" spans="1:10" x14ac:dyDescent="0.2">
      <c r="A114" t="s">
        <v>37</v>
      </c>
      <c r="B114" s="3" t="s">
        <v>13</v>
      </c>
      <c r="C114" s="3" t="s">
        <v>15</v>
      </c>
      <c r="D114" t="str">
        <f t="shared" si="171"/>
        <v>Europe/Madrid</v>
      </c>
      <c r="E114" s="4">
        <v>45256</v>
      </c>
      <c r="F114" s="6">
        <v>0.55208333333333337</v>
      </c>
      <c r="G114" s="4">
        <f t="shared" si="166"/>
        <v>45256</v>
      </c>
      <c r="H114" s="6">
        <v>0.60069444444444442</v>
      </c>
      <c r="I114" t="str">
        <f t="shared" si="172"/>
        <v>Circuit Ricardo Tormo</v>
      </c>
      <c r="J114" t="str">
        <f t="shared" si="173"/>
        <v>Gran Premio Motul de la Comunitat Valenciana</v>
      </c>
    </row>
    <row r="115" spans="1:10" x14ac:dyDescent="0.2">
      <c r="A115" t="s">
        <v>37</v>
      </c>
      <c r="B115" s="3" t="s">
        <v>12</v>
      </c>
      <c r="C115" s="3" t="s">
        <v>15</v>
      </c>
      <c r="D115" t="str">
        <f t="shared" ref="D115" si="174">VLOOKUP(A115,locations,4)</f>
        <v>Europe/Madrid</v>
      </c>
      <c r="E115" s="4">
        <v>45256</v>
      </c>
      <c r="F115" s="6">
        <v>0.625</v>
      </c>
      <c r="G115" s="4">
        <f t="shared" si="166"/>
        <v>45256</v>
      </c>
      <c r="H115" s="6">
        <v>0.65972222222222221</v>
      </c>
      <c r="I115" t="str">
        <f t="shared" ref="I115" si="175">VLOOKUP(A115,locations,2)</f>
        <v>Circuit Ricardo Tormo</v>
      </c>
      <c r="J115" t="str">
        <f t="shared" ref="J115" si="176">VLOOKUP(A115,locations,3)</f>
        <v>Gran Premio Motul de la Comunitat Valenciana</v>
      </c>
    </row>
  </sheetData>
  <phoneticPr fontId="2" type="noConversion"/>
  <dataValidations disablePrompts="1" count="3">
    <dataValidation type="list" allowBlank="1" showInputMessage="1" showErrorMessage="1" sqref="A120:A123 A2:A115" xr:uid="{F03BE25C-DA6F-6246-A9E5-DB905318EDFD}">
      <formula1>countries</formula1>
    </dataValidation>
    <dataValidation type="list" allowBlank="1" showInputMessage="1" showErrorMessage="1" sqref="B120:B123 B2:B115" xr:uid="{0EA54380-98F5-E141-93FA-55C8FE75E20E}">
      <formula1>categories</formula1>
    </dataValidation>
    <dataValidation type="list" allowBlank="1" showInputMessage="1" showErrorMessage="1" sqref="C120:C123 C2:C115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51.83203125" bestFit="1" customWidth="1"/>
    <col min="4" max="4" width="18.33203125" bestFit="1" customWidth="1"/>
    <col min="6" max="6" width="14.1640625" bestFit="1" customWidth="1"/>
    <col min="8" max="8" width="11.332031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73</v>
      </c>
      <c r="C2" t="s">
        <v>74</v>
      </c>
      <c r="D2" t="s">
        <v>55</v>
      </c>
      <c r="F2" t="s">
        <v>12</v>
      </c>
      <c r="H2" t="s">
        <v>15</v>
      </c>
    </row>
    <row r="3" spans="1:8" x14ac:dyDescent="0.2">
      <c r="A3" t="s">
        <v>19</v>
      </c>
      <c r="B3" t="s">
        <v>47</v>
      </c>
      <c r="C3" t="s">
        <v>88</v>
      </c>
      <c r="D3" t="s">
        <v>45</v>
      </c>
      <c r="F3" t="s">
        <v>13</v>
      </c>
      <c r="H3" t="s">
        <v>116</v>
      </c>
    </row>
    <row r="4" spans="1:8" x14ac:dyDescent="0.2">
      <c r="A4" t="s">
        <v>35</v>
      </c>
      <c r="B4" t="s">
        <v>78</v>
      </c>
      <c r="C4" t="s">
        <v>115</v>
      </c>
      <c r="D4" t="s">
        <v>79</v>
      </c>
      <c r="F4" t="s">
        <v>14</v>
      </c>
      <c r="H4" t="s">
        <v>16</v>
      </c>
    </row>
    <row r="5" spans="1:8" x14ac:dyDescent="0.2">
      <c r="A5" t="s">
        <v>30</v>
      </c>
      <c r="B5" t="s">
        <v>70</v>
      </c>
      <c r="C5" t="s">
        <v>100</v>
      </c>
      <c r="D5" t="s">
        <v>71</v>
      </c>
      <c r="F5" t="s">
        <v>84</v>
      </c>
      <c r="H5" t="s">
        <v>83</v>
      </c>
    </row>
    <row r="6" spans="1:8" x14ac:dyDescent="0.2">
      <c r="A6" t="s">
        <v>25</v>
      </c>
      <c r="B6" t="s">
        <v>60</v>
      </c>
      <c r="C6" t="s">
        <v>101</v>
      </c>
      <c r="D6" t="s">
        <v>55</v>
      </c>
    </row>
    <row r="7" spans="1:8" x14ac:dyDescent="0.2">
      <c r="A7" t="s">
        <v>28</v>
      </c>
      <c r="B7" t="s">
        <v>65</v>
      </c>
      <c r="C7" t="s">
        <v>66</v>
      </c>
      <c r="D7" t="s">
        <v>67</v>
      </c>
    </row>
    <row r="8" spans="1:8" x14ac:dyDescent="0.2">
      <c r="A8" t="s">
        <v>23</v>
      </c>
      <c r="B8" t="s">
        <v>56</v>
      </c>
      <c r="C8" t="s">
        <v>91</v>
      </c>
      <c r="D8" t="s">
        <v>57</v>
      </c>
    </row>
    <row r="9" spans="1:8" x14ac:dyDescent="0.2">
      <c r="A9" t="s">
        <v>26</v>
      </c>
      <c r="B9" t="s">
        <v>61</v>
      </c>
      <c r="C9" t="s">
        <v>93</v>
      </c>
      <c r="D9" t="s">
        <v>62</v>
      </c>
    </row>
    <row r="10" spans="1:8" x14ac:dyDescent="0.2">
      <c r="A10" t="s">
        <v>29</v>
      </c>
      <c r="B10" t="s">
        <v>68</v>
      </c>
      <c r="C10" t="s">
        <v>99</v>
      </c>
      <c r="D10" t="s">
        <v>69</v>
      </c>
    </row>
    <row r="11" spans="1:8" x14ac:dyDescent="0.2">
      <c r="A11" t="s">
        <v>103</v>
      </c>
      <c r="B11" t="s">
        <v>104</v>
      </c>
      <c r="C11" t="s">
        <v>105</v>
      </c>
      <c r="D11" t="s">
        <v>106</v>
      </c>
    </row>
    <row r="12" spans="1:8" x14ac:dyDescent="0.2">
      <c r="A12" t="s">
        <v>18</v>
      </c>
      <c r="B12" t="s">
        <v>44</v>
      </c>
      <c r="C12" t="s">
        <v>109</v>
      </c>
      <c r="D12" t="s">
        <v>46</v>
      </c>
    </row>
    <row r="13" spans="1:8" x14ac:dyDescent="0.2">
      <c r="A13" t="s">
        <v>24</v>
      </c>
      <c r="B13" t="s">
        <v>58</v>
      </c>
      <c r="C13" t="s">
        <v>92</v>
      </c>
      <c r="D13" t="s">
        <v>59</v>
      </c>
    </row>
    <row r="14" spans="1:8" x14ac:dyDescent="0.2">
      <c r="A14" t="s">
        <v>33</v>
      </c>
      <c r="B14" t="s">
        <v>108</v>
      </c>
      <c r="C14" t="s">
        <v>107</v>
      </c>
      <c r="D14" t="s">
        <v>75</v>
      </c>
    </row>
    <row r="15" spans="1:8" x14ac:dyDescent="0.2">
      <c r="A15" t="s">
        <v>96</v>
      </c>
      <c r="B15" t="s">
        <v>97</v>
      </c>
      <c r="C15" t="s">
        <v>95</v>
      </c>
      <c r="D15" t="s">
        <v>98</v>
      </c>
    </row>
    <row r="16" spans="1:8" x14ac:dyDescent="0.2">
      <c r="A16" t="s">
        <v>36</v>
      </c>
      <c r="B16" t="s">
        <v>80</v>
      </c>
      <c r="C16" t="s">
        <v>111</v>
      </c>
      <c r="D16" t="s">
        <v>81</v>
      </c>
    </row>
    <row r="17" spans="1:4" x14ac:dyDescent="0.2">
      <c r="A17" t="s">
        <v>27</v>
      </c>
      <c r="B17" t="s">
        <v>63</v>
      </c>
      <c r="C17" t="s">
        <v>94</v>
      </c>
      <c r="D17" t="s">
        <v>64</v>
      </c>
    </row>
    <row r="18" spans="1:4" x14ac:dyDescent="0.2">
      <c r="A18" t="s">
        <v>21</v>
      </c>
      <c r="B18" t="s">
        <v>50</v>
      </c>
      <c r="C18" t="s">
        <v>51</v>
      </c>
      <c r="D18" t="s">
        <v>52</v>
      </c>
    </row>
    <row r="19" spans="1:4" x14ac:dyDescent="0.2">
      <c r="A19" t="s">
        <v>17</v>
      </c>
      <c r="B19" t="s">
        <v>40</v>
      </c>
      <c r="C19" t="s">
        <v>117</v>
      </c>
      <c r="D19" t="s">
        <v>43</v>
      </c>
    </row>
    <row r="20" spans="1:4" x14ac:dyDescent="0.2">
      <c r="A20" t="s">
        <v>31</v>
      </c>
      <c r="B20" t="s">
        <v>72</v>
      </c>
      <c r="C20" t="s">
        <v>114</v>
      </c>
      <c r="D20" t="s">
        <v>59</v>
      </c>
    </row>
    <row r="21" spans="1:4" x14ac:dyDescent="0.2">
      <c r="A21" t="s">
        <v>22</v>
      </c>
      <c r="B21" t="s">
        <v>54</v>
      </c>
      <c r="C21" t="s">
        <v>53</v>
      </c>
      <c r="D21" t="s">
        <v>55</v>
      </c>
    </row>
    <row r="22" spans="1:4" x14ac:dyDescent="0.2">
      <c r="A22" t="s">
        <v>34</v>
      </c>
      <c r="B22" t="s">
        <v>76</v>
      </c>
      <c r="C22" t="s">
        <v>110</v>
      </c>
      <c r="D22" t="s">
        <v>77</v>
      </c>
    </row>
    <row r="23" spans="1:4" x14ac:dyDescent="0.2">
      <c r="A23" t="s">
        <v>20</v>
      </c>
      <c r="B23" t="s">
        <v>48</v>
      </c>
      <c r="C23" t="s">
        <v>89</v>
      </c>
      <c r="D23" t="s">
        <v>49</v>
      </c>
    </row>
    <row r="24" spans="1:4" x14ac:dyDescent="0.2">
      <c r="A24" t="s">
        <v>37</v>
      </c>
      <c r="B24" t="s">
        <v>82</v>
      </c>
      <c r="C24" t="s">
        <v>112</v>
      </c>
      <c r="D24" t="s">
        <v>55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2023-10-01T05:52:46Z</dcterms:modified>
</cp:coreProperties>
</file>